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d.docs.live.net/ea5ef5164a4c04e4/文档/FE IF MINMAX/"/>
    </mc:Choice>
  </mc:AlternateContent>
  <xr:revisionPtr revIDLastSave="2867" documentId="13_ncr:1_{6D83B593-19C6-4BD1-9FBD-3A1AE1C38D2A}" xr6:coauthVersionLast="47" xr6:coauthVersionMax="47" xr10:uidLastSave="{8621044F-6BF9-4533-9D48-E17AFD776EF1}"/>
  <bookViews>
    <workbookView xWindow="-120" yWindow="-120" windowWidth="38640" windowHeight="21120" tabRatio="966" activeTab="17" xr2:uid="{EED0B038-9C61-4846-8AB1-0F2AF8A846BD}"/>
  </bookViews>
  <sheets>
    <sheet name="总览" sheetId="1" r:id="rId1"/>
    <sheet name="职业特殊加成" sheetId="115" r:id="rId2"/>
    <sheet name="食堂" sheetId="147" r:id="rId3"/>
    <sheet name="剑" sheetId="148" r:id="rId4"/>
    <sheet name="刀" sheetId="149" r:id="rId5"/>
    <sheet name="枪" sheetId="150" r:id="rId6"/>
    <sheet name="薙刀" sheetId="151" r:id="rId7"/>
    <sheet name="斧" sheetId="152" r:id="rId8"/>
    <sheet name="金棒" sheetId="153" r:id="rId9"/>
    <sheet name="魔法" sheetId="154" r:id="rId10"/>
    <sheet name="咒术" sheetId="155" r:id="rId11"/>
    <sheet name="弓" sheetId="156" r:id="rId12"/>
    <sheet name="和弓" sheetId="157" r:id="rId13"/>
    <sheet name="暗器" sheetId="168" r:id="rId14"/>
    <sheet name="手里剑" sheetId="167" r:id="rId15"/>
    <sheet name="杖与祓串" sheetId="169" r:id="rId16"/>
    <sheet name="Sheet1" sheetId="164" r:id="rId17"/>
    <sheet name="技能" sheetId="170" r:id="rId18"/>
    <sheet name="Sheet3" sheetId="171" r:id="rId19"/>
    <sheet name="武器等级" sheetId="74" r:id="rId20"/>
    <sheet name="武器三角" sheetId="101" r:id="rId21"/>
    <sheet name="子代转职" sheetId="124" r:id="rId22"/>
    <sheet name="神威" sheetId="2" r:id="rId23"/>
    <sheet name="菲利希亚" sheetId="68" r:id="rId24"/>
    <sheet name="乔卡" sheetId="70" r:id="rId25"/>
    <sheet name="凉风" sheetId="71" r:id="rId26"/>
    <sheet name="塞拉斯" sheetId="73" r:id="rId27"/>
    <sheet name="阿库娅" sheetId="75" r:id="rId28"/>
    <sheet name="物集" sheetId="76" r:id="rId29"/>
    <sheet name="阿修罗" sheetId="117" r:id="rId30"/>
    <sheet name="伊邪那" sheetId="118" r:id="rId31"/>
    <sheet name="艾丽泽" sheetId="78" r:id="rId32"/>
    <sheet name="哈罗德" sheetId="79" r:id="rId33"/>
    <sheet name="艾尔菲" sheetId="80" r:id="rId34"/>
    <sheet name="奥丁" sheetId="82" r:id="rId35"/>
    <sheet name="零" sheetId="83" r:id="rId36"/>
    <sheet name="纽克斯" sheetId="85" r:id="rId37"/>
    <sheet name="卡米拉" sheetId="86" r:id="rId38"/>
    <sheet name="露娜" sheetId="87" r:id="rId39"/>
    <sheet name="贝璐卡" sheetId="88" r:id="rId40"/>
    <sheet name="拉兹沃德" sheetId="89" r:id="rId41"/>
    <sheet name="皮埃利" sheetId="90" r:id="rId42"/>
    <sheet name="贝诺瓦" sheetId="91" r:id="rId43"/>
    <sheet name="夏洛特" sheetId="95" r:id="rId44"/>
    <sheet name="里昂" sheetId="96" r:id="rId45"/>
    <sheet name="弗拉内尔" sheetId="97" r:id="rId46"/>
    <sheet name="马库斯" sheetId="98" r:id="rId47"/>
    <sheet name="芙洛拉" sheetId="122" r:id="rId48"/>
    <sheet name="玖塔" sheetId="121" r:id="rId49"/>
    <sheet name="磷火" sheetId="99" r:id="rId50"/>
    <sheet name="樱" sheetId="84" r:id="rId51"/>
    <sheet name="风花" sheetId="100" r:id="rId52"/>
    <sheet name="椿" sheetId="102" r:id="rId53"/>
    <sheet name="才藏" sheetId="103" r:id="rId54"/>
    <sheet name="大蛇" sheetId="104" r:id="rId55"/>
    <sheet name="日乃香" sheetId="105" r:id="rId56"/>
    <sheet name="浅间" sheetId="106" r:id="rId57"/>
    <sheet name="刹那" sheetId="107" r:id="rId58"/>
    <sheet name="月读" sheetId="108" r:id="rId59"/>
    <sheet name="胧" sheetId="109" r:id="rId60"/>
    <sheet name="日向" sheetId="110" r:id="rId61"/>
    <sheet name="拓海" sheetId="93" r:id="rId62"/>
    <sheet name="阳炎" sheetId="111" r:id="rId63"/>
    <sheet name="夕雾" sheetId="112" r:id="rId64"/>
    <sheet name="锦" sheetId="114" r:id="rId65"/>
    <sheet name="克里姆森" sheetId="116" r:id="rId66"/>
    <sheet name="龙马" sheetId="94" r:id="rId67"/>
    <sheet name="幸村" sheetId="119" r:id="rId68"/>
    <sheet name="安娜" sheetId="113" r:id="rId69"/>
    <sheet name="风雅" sheetId="123" r:id="rId70"/>
    <sheet name="神流" sheetId="125" r:id="rId71"/>
    <sheet name="时雨" sheetId="126" r:id="rId72"/>
    <sheet name="绿子" sheetId="127" r:id="rId73"/>
    <sheet name="迪亚" sheetId="130" r:id="rId74"/>
    <sheet name="佐菲" sheetId="132" r:id="rId75"/>
    <sheet name="东刚" sheetId="133" r:id="rId76"/>
    <sheet name="如月" sheetId="131" r:id="rId77"/>
    <sheet name="暮井" sheetId="134" r:id="rId78"/>
    <sheet name="绢" sheetId="135" r:id="rId79"/>
    <sheet name="冰雨" sheetId="136" r:id="rId80"/>
    <sheet name="三珠" sheetId="129" r:id="rId81"/>
    <sheet name="缠" sheetId="137" r:id="rId82"/>
    <sheet name="莎拉" sheetId="138" r:id="rId83"/>
    <sheet name="西格贝特" sheetId="139" r:id="rId84"/>
    <sheet name="弗利欧" sheetId="140" r:id="rId85"/>
    <sheet name="伊格尼斯" sheetId="141" r:id="rId86"/>
    <sheet name="维璐亚" sheetId="142" r:id="rId87"/>
    <sheet name="露兹" sheetId="143" r:id="rId88"/>
    <sheet name="奥菲利亚" sheetId="144" r:id="rId89"/>
    <sheet name="索雷尤" sheetId="145" r:id="rId90"/>
    <sheet name="艾潘妮" sheetId="146" r:id="rId91"/>
    <sheet name="露琪娜 (3)" sheetId="166" r:id="rId92"/>
    <sheet name="露琪娜" sheetId="161" r:id="rId93"/>
    <sheet name="露琪娜 (2)" sheetId="165" r:id="rId94"/>
    <sheet name="头饰" sheetId="158" r:id="rId95"/>
    <sheet name="面部装饰" sheetId="159" r:id="rId96"/>
    <sheet name="手饰" sheetId="160" r:id="rId97"/>
    <sheet name="泳装" sheetId="162" r:id="rId98"/>
    <sheet name="饰品喜好" sheetId="163" r:id="rId99"/>
    <sheet name="个人技（S级别）" sheetId="51" r:id="rId10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8" i="166" l="1"/>
  <c r="K7" i="166"/>
  <c r="K8" i="165"/>
  <c r="K7" i="165"/>
  <c r="N4" i="164"/>
  <c r="N5" i="164" s="1"/>
  <c r="N6" i="164" s="1"/>
  <c r="N7" i="164" s="1"/>
  <c r="N8" i="164" s="1"/>
  <c r="N9" i="164" s="1"/>
  <c r="M4" i="164"/>
  <c r="M5" i="164"/>
  <c r="M6" i="164"/>
  <c r="M7" i="164"/>
  <c r="M8" i="164"/>
  <c r="M9" i="164"/>
  <c r="M3" i="164"/>
  <c r="K8" i="161"/>
  <c r="K7" i="161"/>
  <c r="D28" i="87"/>
  <c r="E28" i="87"/>
  <c r="K28" i="87" s="1"/>
  <c r="F28" i="87"/>
  <c r="G28" i="87"/>
  <c r="H28" i="87"/>
  <c r="I28" i="87"/>
  <c r="J28" i="87"/>
  <c r="C28" i="87"/>
  <c r="D26" i="87"/>
  <c r="E26" i="87"/>
  <c r="F26" i="87"/>
  <c r="G26" i="87"/>
  <c r="H26" i="87"/>
  <c r="I26" i="87"/>
  <c r="J26" i="87"/>
  <c r="C26" i="87"/>
  <c r="K26" i="87" s="1"/>
  <c r="E24" i="87"/>
  <c r="F24" i="87"/>
  <c r="K24" i="87" s="1"/>
  <c r="G24" i="87"/>
  <c r="H24" i="87"/>
  <c r="I24" i="87"/>
  <c r="J24" i="87"/>
  <c r="C24" i="87"/>
  <c r="D24" i="87"/>
  <c r="K27" i="87"/>
  <c r="K25" i="87"/>
  <c r="K23" i="87"/>
  <c r="K14" i="146"/>
  <c r="K15" i="146"/>
  <c r="K16" i="146"/>
  <c r="K17" i="146"/>
  <c r="K18" i="146"/>
  <c r="K19" i="146"/>
  <c r="J19" i="146"/>
  <c r="I19" i="146"/>
  <c r="H19" i="146"/>
  <c r="G19" i="146"/>
  <c r="F19" i="146"/>
  <c r="E19" i="146"/>
  <c r="D19" i="146"/>
  <c r="C19" i="146"/>
  <c r="J17" i="146"/>
  <c r="I17" i="146"/>
  <c r="H17" i="146"/>
  <c r="G17" i="146"/>
  <c r="F17" i="146"/>
  <c r="E17" i="146"/>
  <c r="D17" i="146"/>
  <c r="C17" i="146"/>
  <c r="J15" i="146"/>
  <c r="I15" i="146"/>
  <c r="H15" i="146"/>
  <c r="G15" i="146"/>
  <c r="F15" i="146"/>
  <c r="E15" i="146"/>
  <c r="D15" i="146"/>
  <c r="C15" i="146"/>
  <c r="K13" i="146"/>
  <c r="K20" i="145"/>
  <c r="K22" i="145"/>
  <c r="J23" i="145"/>
  <c r="I23" i="145"/>
  <c r="H23" i="145"/>
  <c r="G23" i="145"/>
  <c r="F23" i="145"/>
  <c r="E23" i="145"/>
  <c r="D23" i="145"/>
  <c r="C23" i="145"/>
  <c r="J21" i="145"/>
  <c r="I21" i="145"/>
  <c r="H21" i="145"/>
  <c r="G21" i="145"/>
  <c r="F21" i="145"/>
  <c r="E21" i="145"/>
  <c r="D21" i="145"/>
  <c r="C21" i="145"/>
  <c r="J19" i="145"/>
  <c r="I19" i="145"/>
  <c r="H19" i="145"/>
  <c r="G19" i="145"/>
  <c r="F19" i="145"/>
  <c r="E19" i="145"/>
  <c r="D19" i="145"/>
  <c r="C19" i="145"/>
  <c r="J17" i="145"/>
  <c r="I17" i="145"/>
  <c r="H17" i="145"/>
  <c r="G17" i="145"/>
  <c r="F17" i="145"/>
  <c r="E17" i="145"/>
  <c r="D17" i="145"/>
  <c r="C17" i="145"/>
  <c r="J15" i="145"/>
  <c r="I15" i="145"/>
  <c r="H15" i="145"/>
  <c r="G15" i="145"/>
  <c r="F15" i="145"/>
  <c r="E15" i="145"/>
  <c r="D15" i="145"/>
  <c r="C15" i="145"/>
  <c r="K18" i="145"/>
  <c r="K13" i="145"/>
  <c r="K16" i="144"/>
  <c r="K17" i="144"/>
  <c r="K18" i="144"/>
  <c r="K19" i="144"/>
  <c r="J19" i="144"/>
  <c r="I19" i="144"/>
  <c r="H19" i="144"/>
  <c r="G19" i="144"/>
  <c r="F19" i="144"/>
  <c r="E19" i="144"/>
  <c r="D19" i="144"/>
  <c r="C19" i="144"/>
  <c r="J17" i="144"/>
  <c r="I17" i="144"/>
  <c r="H17" i="144"/>
  <c r="G17" i="144"/>
  <c r="F17" i="144"/>
  <c r="E17" i="144"/>
  <c r="D17" i="144"/>
  <c r="C17" i="144"/>
  <c r="J15" i="144"/>
  <c r="I15" i="144"/>
  <c r="H15" i="144"/>
  <c r="G15" i="144"/>
  <c r="F15" i="144"/>
  <c r="E15" i="144"/>
  <c r="D15" i="144"/>
  <c r="C15" i="144"/>
  <c r="K14" i="144"/>
  <c r="K13" i="144"/>
  <c r="J19" i="143"/>
  <c r="I19" i="143"/>
  <c r="H19" i="143"/>
  <c r="G19" i="143"/>
  <c r="F19" i="143"/>
  <c r="E19" i="143"/>
  <c r="D19" i="143"/>
  <c r="C19" i="143"/>
  <c r="J17" i="143"/>
  <c r="I17" i="143"/>
  <c r="H17" i="143"/>
  <c r="G17" i="143"/>
  <c r="F17" i="143"/>
  <c r="E17" i="143"/>
  <c r="D17" i="143"/>
  <c r="C17" i="143"/>
  <c r="J15" i="143"/>
  <c r="I15" i="143"/>
  <c r="H15" i="143"/>
  <c r="G15" i="143"/>
  <c r="F15" i="143"/>
  <c r="E15" i="143"/>
  <c r="D15" i="143"/>
  <c r="C15" i="143"/>
  <c r="K18" i="143"/>
  <c r="K16" i="143"/>
  <c r="K14" i="143"/>
  <c r="K13" i="143"/>
  <c r="K23" i="145" l="1"/>
  <c r="K21" i="145"/>
  <c r="K19" i="145"/>
  <c r="K15" i="145"/>
  <c r="K17" i="145"/>
  <c r="K14" i="145"/>
  <c r="K16" i="145"/>
  <c r="K15" i="144"/>
  <c r="K19" i="143"/>
  <c r="K15" i="143"/>
  <c r="K17" i="143"/>
  <c r="J15" i="142"/>
  <c r="I15" i="142"/>
  <c r="H15" i="142"/>
  <c r="G15" i="142"/>
  <c r="F15" i="142"/>
  <c r="E15" i="142"/>
  <c r="D15" i="142"/>
  <c r="C15" i="142"/>
  <c r="K14" i="142"/>
  <c r="K13" i="142"/>
  <c r="K15" i="142" l="1"/>
  <c r="J19" i="141"/>
  <c r="I19" i="141"/>
  <c r="H19" i="141"/>
  <c r="G19" i="141"/>
  <c r="F19" i="141"/>
  <c r="E19" i="141"/>
  <c r="D19" i="141"/>
  <c r="C19" i="141"/>
  <c r="J17" i="141"/>
  <c r="I17" i="141"/>
  <c r="H17" i="141"/>
  <c r="G17" i="141"/>
  <c r="F17" i="141"/>
  <c r="E17" i="141"/>
  <c r="D17" i="141"/>
  <c r="C17" i="141"/>
  <c r="J15" i="141"/>
  <c r="I15" i="141"/>
  <c r="H15" i="141"/>
  <c r="G15" i="141"/>
  <c r="F15" i="141"/>
  <c r="E15" i="141"/>
  <c r="D15" i="141"/>
  <c r="C15" i="141"/>
  <c r="K19" i="141" l="1"/>
  <c r="K18" i="141"/>
  <c r="K17" i="141"/>
  <c r="K16" i="141"/>
  <c r="K14" i="141"/>
  <c r="K13" i="141"/>
  <c r="D25" i="140"/>
  <c r="E25" i="140"/>
  <c r="F25" i="140"/>
  <c r="G25" i="140"/>
  <c r="H25" i="140"/>
  <c r="I25" i="140"/>
  <c r="J25" i="140"/>
  <c r="C25" i="140"/>
  <c r="D23" i="140"/>
  <c r="E23" i="140"/>
  <c r="F23" i="140"/>
  <c r="K23" i="140" s="1"/>
  <c r="G23" i="140"/>
  <c r="H23" i="140"/>
  <c r="I23" i="140"/>
  <c r="J23" i="140"/>
  <c r="C23" i="140"/>
  <c r="D21" i="140"/>
  <c r="E21" i="140"/>
  <c r="F21" i="140"/>
  <c r="G21" i="140"/>
  <c r="H21" i="140"/>
  <c r="I21" i="140"/>
  <c r="J21" i="140"/>
  <c r="C21" i="140"/>
  <c r="K21" i="140" s="1"/>
  <c r="K25" i="140"/>
  <c r="K24" i="140"/>
  <c r="K22" i="140"/>
  <c r="K20" i="140"/>
  <c r="J19" i="140"/>
  <c r="I19" i="140"/>
  <c r="H19" i="140"/>
  <c r="G19" i="140"/>
  <c r="F19" i="140"/>
  <c r="E19" i="140"/>
  <c r="D19" i="140"/>
  <c r="C19" i="140"/>
  <c r="K19" i="140" s="1"/>
  <c r="K18" i="140"/>
  <c r="J17" i="140"/>
  <c r="I17" i="140"/>
  <c r="H17" i="140"/>
  <c r="G17" i="140"/>
  <c r="F17" i="140"/>
  <c r="E17" i="140"/>
  <c r="D17" i="140"/>
  <c r="C17" i="140"/>
  <c r="K17" i="140" s="1"/>
  <c r="K16" i="140"/>
  <c r="K15" i="140"/>
  <c r="J15" i="140"/>
  <c r="I15" i="140"/>
  <c r="H15" i="140"/>
  <c r="G15" i="140"/>
  <c r="F15" i="140"/>
  <c r="E15" i="140"/>
  <c r="D15" i="140"/>
  <c r="C15" i="140"/>
  <c r="K14" i="140"/>
  <c r="K13" i="140"/>
  <c r="K15" i="141" l="1"/>
  <c r="J19" i="139"/>
  <c r="I19" i="139"/>
  <c r="H19" i="139"/>
  <c r="G19" i="139"/>
  <c r="F19" i="139"/>
  <c r="E19" i="139"/>
  <c r="D19" i="139"/>
  <c r="C19" i="139"/>
  <c r="K19" i="139" s="1"/>
  <c r="J17" i="139"/>
  <c r="I17" i="139"/>
  <c r="H17" i="139"/>
  <c r="G17" i="139"/>
  <c r="F17" i="139"/>
  <c r="E17" i="139"/>
  <c r="D17" i="139"/>
  <c r="C17" i="139"/>
  <c r="J15" i="139"/>
  <c r="I15" i="139"/>
  <c r="H15" i="139"/>
  <c r="G15" i="139"/>
  <c r="F15" i="139"/>
  <c r="E15" i="139"/>
  <c r="D15" i="139"/>
  <c r="C15" i="139"/>
  <c r="K20" i="139"/>
  <c r="K21" i="139"/>
  <c r="K22" i="139"/>
  <c r="K23" i="139"/>
  <c r="K24" i="139"/>
  <c r="K25" i="139"/>
  <c r="D25" i="139"/>
  <c r="E25" i="139"/>
  <c r="F25" i="139"/>
  <c r="G25" i="139"/>
  <c r="H25" i="139"/>
  <c r="I25" i="139"/>
  <c r="J25" i="139"/>
  <c r="C25" i="139"/>
  <c r="D23" i="139"/>
  <c r="E23" i="139"/>
  <c r="F23" i="139"/>
  <c r="G23" i="139"/>
  <c r="H23" i="139"/>
  <c r="I23" i="139"/>
  <c r="J23" i="139"/>
  <c r="C23" i="139"/>
  <c r="D21" i="139"/>
  <c r="E21" i="139"/>
  <c r="F21" i="139"/>
  <c r="G21" i="139"/>
  <c r="H21" i="139"/>
  <c r="I21" i="139"/>
  <c r="J21" i="139"/>
  <c r="C21" i="139"/>
  <c r="K17" i="139"/>
  <c r="K18" i="139"/>
  <c r="K16" i="139"/>
  <c r="K14" i="139"/>
  <c r="K13" i="139"/>
  <c r="E17" i="138"/>
  <c r="D17" i="138"/>
  <c r="C17" i="138"/>
  <c r="F17" i="138"/>
  <c r="G17" i="138"/>
  <c r="H17" i="138"/>
  <c r="I17" i="138"/>
  <c r="J17" i="138"/>
  <c r="J19" i="138"/>
  <c r="I19" i="138"/>
  <c r="H19" i="138"/>
  <c r="G19" i="138"/>
  <c r="F19" i="138"/>
  <c r="E19" i="138"/>
  <c r="D19" i="138"/>
  <c r="C19" i="138"/>
  <c r="K19" i="138" s="1"/>
  <c r="K18" i="138"/>
  <c r="K16" i="138"/>
  <c r="J15" i="138"/>
  <c r="I15" i="138"/>
  <c r="H15" i="138"/>
  <c r="G15" i="138"/>
  <c r="F15" i="138"/>
  <c r="E15" i="138"/>
  <c r="D15" i="138"/>
  <c r="C15" i="138"/>
  <c r="K14" i="138"/>
  <c r="K13" i="138"/>
  <c r="K15" i="139" l="1"/>
  <c r="K15" i="138"/>
  <c r="K17" i="138"/>
  <c r="J19" i="137"/>
  <c r="I19" i="137"/>
  <c r="H19" i="137"/>
  <c r="G19" i="137"/>
  <c r="F19" i="137"/>
  <c r="E19" i="137"/>
  <c r="D19" i="137"/>
  <c r="C19" i="137"/>
  <c r="K19" i="137" s="1"/>
  <c r="K18" i="137"/>
  <c r="J17" i="137"/>
  <c r="I17" i="137"/>
  <c r="H17" i="137"/>
  <c r="G17" i="137"/>
  <c r="F17" i="137"/>
  <c r="E17" i="137"/>
  <c r="D17" i="137"/>
  <c r="C17" i="137"/>
  <c r="K17" i="137" s="1"/>
  <c r="K16" i="137"/>
  <c r="J15" i="137"/>
  <c r="I15" i="137"/>
  <c r="H15" i="137"/>
  <c r="G15" i="137"/>
  <c r="F15" i="137"/>
  <c r="E15" i="137"/>
  <c r="D15" i="137"/>
  <c r="C15" i="137"/>
  <c r="K15" i="137" s="1"/>
  <c r="K14" i="137"/>
  <c r="K13" i="137"/>
  <c r="J19" i="136"/>
  <c r="I19" i="136"/>
  <c r="H19" i="136"/>
  <c r="G19" i="136"/>
  <c r="F19" i="136"/>
  <c r="E19" i="136"/>
  <c r="D19" i="136"/>
  <c r="C19" i="136"/>
  <c r="K19" i="136" s="1"/>
  <c r="K18" i="136"/>
  <c r="J17" i="136"/>
  <c r="I17" i="136"/>
  <c r="H17" i="136"/>
  <c r="G17" i="136"/>
  <c r="F17" i="136"/>
  <c r="E17" i="136"/>
  <c r="D17" i="136"/>
  <c r="C17" i="136"/>
  <c r="K17" i="136" s="1"/>
  <c r="K16" i="136"/>
  <c r="J15" i="136"/>
  <c r="I15" i="136"/>
  <c r="H15" i="136"/>
  <c r="G15" i="136"/>
  <c r="F15" i="136"/>
  <c r="E15" i="136"/>
  <c r="D15" i="136"/>
  <c r="C15" i="136"/>
  <c r="K15" i="136" s="1"/>
  <c r="K14" i="136"/>
  <c r="J25" i="136"/>
  <c r="I25" i="136"/>
  <c r="H25" i="136"/>
  <c r="G25" i="136"/>
  <c r="F25" i="136"/>
  <c r="E25" i="136"/>
  <c r="D25" i="136"/>
  <c r="C25" i="136"/>
  <c r="K25" i="136" s="1"/>
  <c r="K24" i="136"/>
  <c r="J23" i="136"/>
  <c r="I23" i="136"/>
  <c r="H23" i="136"/>
  <c r="G23" i="136"/>
  <c r="F23" i="136"/>
  <c r="E23" i="136"/>
  <c r="D23" i="136"/>
  <c r="C23" i="136"/>
  <c r="K23" i="136" s="1"/>
  <c r="K22" i="136"/>
  <c r="J21" i="136"/>
  <c r="I21" i="136"/>
  <c r="H21" i="136"/>
  <c r="G21" i="136"/>
  <c r="F21" i="136"/>
  <c r="E21" i="136"/>
  <c r="D21" i="136"/>
  <c r="C21" i="136"/>
  <c r="K21" i="136" s="1"/>
  <c r="K20" i="136"/>
  <c r="K13" i="136"/>
  <c r="J15" i="135" l="1"/>
  <c r="I15" i="135"/>
  <c r="H15" i="135"/>
  <c r="G15" i="135"/>
  <c r="F15" i="135"/>
  <c r="E15" i="135"/>
  <c r="D15" i="135"/>
  <c r="C15" i="135"/>
  <c r="K15" i="135" s="1"/>
  <c r="K14" i="135"/>
  <c r="K13" i="135"/>
  <c r="J19" i="134" l="1"/>
  <c r="I19" i="134"/>
  <c r="H19" i="134"/>
  <c r="G19" i="134"/>
  <c r="F19" i="134"/>
  <c r="E19" i="134"/>
  <c r="D19" i="134"/>
  <c r="C19" i="134"/>
  <c r="K18" i="134"/>
  <c r="J17" i="134"/>
  <c r="I17" i="134"/>
  <c r="H17" i="134"/>
  <c r="G17" i="134"/>
  <c r="F17" i="134"/>
  <c r="E17" i="134"/>
  <c r="D17" i="134"/>
  <c r="C17" i="134"/>
  <c r="K16" i="134"/>
  <c r="J15" i="134"/>
  <c r="I15" i="134"/>
  <c r="H15" i="134"/>
  <c r="G15" i="134"/>
  <c r="F15" i="134"/>
  <c r="E15" i="134"/>
  <c r="D15" i="134"/>
  <c r="C15" i="134"/>
  <c r="K14" i="134"/>
  <c r="K13" i="134"/>
  <c r="K19" i="134" l="1"/>
  <c r="K15" i="134"/>
  <c r="K17" i="134"/>
  <c r="J19" i="133"/>
  <c r="I19" i="133"/>
  <c r="H19" i="133"/>
  <c r="G19" i="133"/>
  <c r="F19" i="133"/>
  <c r="E19" i="133"/>
  <c r="D19" i="133"/>
  <c r="C19" i="133"/>
  <c r="K18" i="133"/>
  <c r="J17" i="133"/>
  <c r="I17" i="133"/>
  <c r="H17" i="133"/>
  <c r="G17" i="133"/>
  <c r="F17" i="133"/>
  <c r="E17" i="133"/>
  <c r="D17" i="133"/>
  <c r="C17" i="133"/>
  <c r="K16" i="133"/>
  <c r="J15" i="133"/>
  <c r="I15" i="133"/>
  <c r="H15" i="133"/>
  <c r="G15" i="133"/>
  <c r="F15" i="133"/>
  <c r="E15" i="133"/>
  <c r="D15" i="133"/>
  <c r="C15" i="133"/>
  <c r="K14" i="133"/>
  <c r="K13" i="133"/>
  <c r="K15" i="133" l="1"/>
  <c r="K19" i="133"/>
  <c r="K17" i="133"/>
  <c r="K20" i="132"/>
  <c r="D21" i="132"/>
  <c r="E21" i="132"/>
  <c r="F21" i="132"/>
  <c r="G21" i="132"/>
  <c r="H21" i="132"/>
  <c r="I21" i="132"/>
  <c r="J21" i="132"/>
  <c r="C21" i="132"/>
  <c r="K21" i="132" s="1"/>
  <c r="J19" i="132"/>
  <c r="I19" i="132"/>
  <c r="H19" i="132"/>
  <c r="G19" i="132"/>
  <c r="F19" i="132"/>
  <c r="E19" i="132"/>
  <c r="D19" i="132"/>
  <c r="C19" i="132"/>
  <c r="K18" i="132"/>
  <c r="J17" i="132"/>
  <c r="I17" i="132"/>
  <c r="H17" i="132"/>
  <c r="G17" i="132"/>
  <c r="F17" i="132"/>
  <c r="E17" i="132"/>
  <c r="D17" i="132"/>
  <c r="C17" i="132"/>
  <c r="K16" i="132"/>
  <c r="J15" i="132"/>
  <c r="I15" i="132"/>
  <c r="H15" i="132"/>
  <c r="G15" i="132"/>
  <c r="F15" i="132"/>
  <c r="E15" i="132"/>
  <c r="D15" i="132"/>
  <c r="C15" i="132"/>
  <c r="K14" i="132"/>
  <c r="K13" i="132"/>
  <c r="K19" i="132" l="1"/>
  <c r="K17" i="132"/>
  <c r="K15" i="132"/>
  <c r="J19" i="131"/>
  <c r="I19" i="131"/>
  <c r="H19" i="131"/>
  <c r="G19" i="131"/>
  <c r="F19" i="131"/>
  <c r="E19" i="131"/>
  <c r="D19" i="131"/>
  <c r="C19" i="131"/>
  <c r="K18" i="131"/>
  <c r="J17" i="131"/>
  <c r="I17" i="131"/>
  <c r="H17" i="131"/>
  <c r="G17" i="131"/>
  <c r="F17" i="131"/>
  <c r="E17" i="131"/>
  <c r="D17" i="131"/>
  <c r="C17" i="131"/>
  <c r="K16" i="131"/>
  <c r="J15" i="131"/>
  <c r="I15" i="131"/>
  <c r="H15" i="131"/>
  <c r="G15" i="131"/>
  <c r="F15" i="131"/>
  <c r="E15" i="131"/>
  <c r="D15" i="131"/>
  <c r="C15" i="131"/>
  <c r="K14" i="131"/>
  <c r="K13" i="131"/>
  <c r="K19" i="131" l="1"/>
  <c r="K17" i="131"/>
  <c r="K15" i="131"/>
  <c r="J19" i="130"/>
  <c r="I19" i="130"/>
  <c r="H19" i="130"/>
  <c r="G19" i="130"/>
  <c r="F19" i="130"/>
  <c r="E19" i="130"/>
  <c r="D19" i="130"/>
  <c r="C19" i="130"/>
  <c r="K19" i="130" s="1"/>
  <c r="K18" i="130"/>
  <c r="J17" i="130"/>
  <c r="I17" i="130"/>
  <c r="H17" i="130"/>
  <c r="G17" i="130"/>
  <c r="F17" i="130"/>
  <c r="E17" i="130"/>
  <c r="D17" i="130"/>
  <c r="C17" i="130"/>
  <c r="K16" i="130"/>
  <c r="J15" i="130"/>
  <c r="I15" i="130"/>
  <c r="H15" i="130"/>
  <c r="G15" i="130"/>
  <c r="F15" i="130"/>
  <c r="E15" i="130"/>
  <c r="D15" i="130"/>
  <c r="C15" i="130"/>
  <c r="K14" i="130"/>
  <c r="K13" i="130"/>
  <c r="K17" i="130" l="1"/>
  <c r="K15" i="130"/>
  <c r="J19" i="129"/>
  <c r="I19" i="129"/>
  <c r="H19" i="129"/>
  <c r="G19" i="129"/>
  <c r="F19" i="129"/>
  <c r="E19" i="129"/>
  <c r="D19" i="129"/>
  <c r="C19" i="129"/>
  <c r="K18" i="129"/>
  <c r="J17" i="129"/>
  <c r="I17" i="129"/>
  <c r="H17" i="129"/>
  <c r="G17" i="129"/>
  <c r="F17" i="129"/>
  <c r="E17" i="129"/>
  <c r="D17" i="129"/>
  <c r="C17" i="129"/>
  <c r="K16" i="129"/>
  <c r="J15" i="129"/>
  <c r="I15" i="129"/>
  <c r="H15" i="129"/>
  <c r="G15" i="129"/>
  <c r="F15" i="129"/>
  <c r="E15" i="129"/>
  <c r="D15" i="129"/>
  <c r="C15" i="129"/>
  <c r="K14" i="129"/>
  <c r="K13" i="129"/>
  <c r="K17" i="129" l="1"/>
  <c r="K19" i="129"/>
  <c r="K15" i="129"/>
  <c r="J19" i="127"/>
  <c r="I19" i="127"/>
  <c r="H19" i="127"/>
  <c r="G19" i="127"/>
  <c r="F19" i="127"/>
  <c r="E19" i="127"/>
  <c r="D19" i="127"/>
  <c r="C19" i="127"/>
  <c r="K18" i="127"/>
  <c r="J17" i="127"/>
  <c r="I17" i="127"/>
  <c r="H17" i="127"/>
  <c r="G17" i="127"/>
  <c r="F17" i="127"/>
  <c r="E17" i="127"/>
  <c r="D17" i="127"/>
  <c r="C17" i="127"/>
  <c r="K16" i="127"/>
  <c r="J15" i="127"/>
  <c r="I15" i="127"/>
  <c r="H15" i="127"/>
  <c r="G15" i="127"/>
  <c r="F15" i="127"/>
  <c r="E15" i="127"/>
  <c r="D15" i="127"/>
  <c r="C15" i="127"/>
  <c r="K14" i="127"/>
  <c r="K13" i="127"/>
  <c r="J20" i="126"/>
  <c r="I20" i="126"/>
  <c r="H20" i="126"/>
  <c r="G20" i="126"/>
  <c r="F20" i="126"/>
  <c r="E20" i="126"/>
  <c r="D20" i="126"/>
  <c r="C20" i="126"/>
  <c r="K19" i="126"/>
  <c r="J18" i="126"/>
  <c r="I18" i="126"/>
  <c r="H18" i="126"/>
  <c r="G18" i="126"/>
  <c r="F18" i="126"/>
  <c r="E18" i="126"/>
  <c r="D18" i="126"/>
  <c r="C18" i="126"/>
  <c r="K17" i="126"/>
  <c r="J16" i="126"/>
  <c r="I16" i="126"/>
  <c r="H16" i="126"/>
  <c r="G16" i="126"/>
  <c r="F16" i="126"/>
  <c r="E16" i="126"/>
  <c r="D16" i="126"/>
  <c r="C16" i="126"/>
  <c r="K15" i="126"/>
  <c r="K14" i="126"/>
  <c r="K20" i="126" l="1"/>
  <c r="K19" i="127"/>
  <c r="K15" i="127"/>
  <c r="K17" i="127"/>
  <c r="K16" i="126"/>
  <c r="K18" i="126"/>
  <c r="K17" i="125"/>
  <c r="K19" i="125"/>
  <c r="D20" i="125"/>
  <c r="E20" i="125"/>
  <c r="F20" i="125"/>
  <c r="G20" i="125"/>
  <c r="H20" i="125"/>
  <c r="I20" i="125"/>
  <c r="J20" i="125"/>
  <c r="C20" i="125"/>
  <c r="D18" i="125"/>
  <c r="E18" i="125"/>
  <c r="F18" i="125"/>
  <c r="G18" i="125"/>
  <c r="H18" i="125"/>
  <c r="I18" i="125"/>
  <c r="J18" i="125"/>
  <c r="C18" i="125"/>
  <c r="J16" i="125"/>
  <c r="I16" i="125"/>
  <c r="H16" i="125"/>
  <c r="G16" i="125"/>
  <c r="F16" i="125"/>
  <c r="E16" i="125"/>
  <c r="D16" i="125"/>
  <c r="C16" i="125"/>
  <c r="K15" i="125"/>
  <c r="K14" i="125"/>
  <c r="J15" i="123"/>
  <c r="I15" i="123"/>
  <c r="H15" i="123"/>
  <c r="G15" i="123"/>
  <c r="F15" i="123"/>
  <c r="E15" i="123"/>
  <c r="D15" i="123"/>
  <c r="C15" i="123"/>
  <c r="K14" i="123"/>
  <c r="K13" i="123"/>
  <c r="K12" i="123"/>
  <c r="K20" i="125" l="1"/>
  <c r="K18" i="125"/>
  <c r="K16" i="125"/>
  <c r="K15" i="123"/>
  <c r="J17" i="122"/>
  <c r="I17" i="122"/>
  <c r="H17" i="122"/>
  <c r="G17" i="122"/>
  <c r="F17" i="122"/>
  <c r="E17" i="122"/>
  <c r="D17" i="122"/>
  <c r="C17" i="122"/>
  <c r="K16" i="122"/>
  <c r="K15" i="122"/>
  <c r="K14" i="122"/>
  <c r="K13" i="122"/>
  <c r="K17" i="122" l="1"/>
  <c r="K13" i="121"/>
  <c r="J17" i="121"/>
  <c r="I17" i="121"/>
  <c r="H17" i="121"/>
  <c r="G17" i="121"/>
  <c r="F17" i="121"/>
  <c r="E17" i="121"/>
  <c r="D17" i="121"/>
  <c r="C17" i="121"/>
  <c r="K16" i="121"/>
  <c r="K15" i="121"/>
  <c r="K14" i="121"/>
  <c r="K17" i="121" l="1"/>
  <c r="J15" i="119"/>
  <c r="I15" i="119"/>
  <c r="H15" i="119"/>
  <c r="G15" i="119"/>
  <c r="F15" i="119"/>
  <c r="E15" i="119"/>
  <c r="D15" i="119"/>
  <c r="C15" i="119"/>
  <c r="K14" i="119"/>
  <c r="K13" i="119"/>
  <c r="K12" i="119"/>
  <c r="K15" i="119" l="1"/>
  <c r="J16" i="118"/>
  <c r="I16" i="118"/>
  <c r="H16" i="118"/>
  <c r="G16" i="118"/>
  <c r="F16" i="118"/>
  <c r="E16" i="118"/>
  <c r="D16" i="118"/>
  <c r="C16" i="118"/>
  <c r="K15" i="118"/>
  <c r="K14" i="118"/>
  <c r="K13" i="118"/>
  <c r="K22" i="117"/>
  <c r="D23" i="117"/>
  <c r="E23" i="117"/>
  <c r="F23" i="117"/>
  <c r="G23" i="117"/>
  <c r="H23" i="117"/>
  <c r="I23" i="117"/>
  <c r="J23" i="117"/>
  <c r="C23" i="117"/>
  <c r="J21" i="117"/>
  <c r="I21" i="117"/>
  <c r="H21" i="117"/>
  <c r="G21" i="117"/>
  <c r="F21" i="117"/>
  <c r="E21" i="117"/>
  <c r="D21" i="117"/>
  <c r="C21" i="117"/>
  <c r="K20" i="117"/>
  <c r="J19" i="117"/>
  <c r="I19" i="117"/>
  <c r="H19" i="117"/>
  <c r="G19" i="117"/>
  <c r="F19" i="117"/>
  <c r="E19" i="117"/>
  <c r="D19" i="117"/>
  <c r="C19" i="117"/>
  <c r="K18" i="117"/>
  <c r="J17" i="117"/>
  <c r="I17" i="117"/>
  <c r="H17" i="117"/>
  <c r="G17" i="117"/>
  <c r="F17" i="117"/>
  <c r="E17" i="117"/>
  <c r="D17" i="117"/>
  <c r="C17" i="117"/>
  <c r="K16" i="117"/>
  <c r="K15" i="117"/>
  <c r="K14" i="117"/>
  <c r="K13" i="117"/>
  <c r="K23" i="117" l="1"/>
  <c r="K16" i="118"/>
  <c r="K21" i="117"/>
  <c r="K17" i="117"/>
  <c r="K19" i="117"/>
  <c r="D17" i="116"/>
  <c r="E17" i="116"/>
  <c r="F17" i="116"/>
  <c r="G17" i="116"/>
  <c r="H17" i="116"/>
  <c r="I17" i="116"/>
  <c r="J17" i="116"/>
  <c r="C17" i="116"/>
  <c r="K17" i="116" s="1"/>
  <c r="K16" i="116"/>
  <c r="J15" i="116"/>
  <c r="I15" i="116"/>
  <c r="H15" i="116"/>
  <c r="G15" i="116"/>
  <c r="F15" i="116"/>
  <c r="E15" i="116"/>
  <c r="D15" i="116"/>
  <c r="C15" i="116"/>
  <c r="K14" i="116"/>
  <c r="K13" i="116"/>
  <c r="K12" i="116"/>
  <c r="K15" i="116" l="1"/>
  <c r="J18" i="114"/>
  <c r="I18" i="114"/>
  <c r="H18" i="114"/>
  <c r="G18" i="114"/>
  <c r="F18" i="114"/>
  <c r="E18" i="114"/>
  <c r="D18" i="114"/>
  <c r="C18" i="114"/>
  <c r="K17" i="114"/>
  <c r="K16" i="114"/>
  <c r="K15" i="114"/>
  <c r="K18" i="114" l="1"/>
  <c r="D26" i="113"/>
  <c r="E26" i="113"/>
  <c r="F26" i="113"/>
  <c r="G26" i="113"/>
  <c r="H26" i="113"/>
  <c r="I26" i="113"/>
  <c r="J26" i="113"/>
  <c r="D24" i="113"/>
  <c r="E24" i="113"/>
  <c r="F24" i="113"/>
  <c r="G24" i="113"/>
  <c r="H24" i="113"/>
  <c r="I24" i="113"/>
  <c r="J24" i="113"/>
  <c r="D22" i="113"/>
  <c r="E22" i="113"/>
  <c r="F22" i="113"/>
  <c r="G22" i="113"/>
  <c r="H22" i="113"/>
  <c r="I22" i="113"/>
  <c r="J22" i="113"/>
  <c r="D20" i="113"/>
  <c r="E20" i="113"/>
  <c r="F20" i="113"/>
  <c r="G20" i="113"/>
  <c r="H20" i="113"/>
  <c r="I20" i="113"/>
  <c r="J20" i="113"/>
  <c r="D18" i="113"/>
  <c r="E18" i="113"/>
  <c r="F18" i="113"/>
  <c r="G18" i="113"/>
  <c r="H18" i="113"/>
  <c r="I18" i="113"/>
  <c r="J18" i="113"/>
  <c r="C26" i="113"/>
  <c r="C24" i="113"/>
  <c r="C22" i="113"/>
  <c r="C20" i="113"/>
  <c r="C18" i="113"/>
  <c r="K17" i="113"/>
  <c r="K19" i="113"/>
  <c r="K21" i="113"/>
  <c r="K23" i="113"/>
  <c r="K25" i="113"/>
  <c r="J16" i="113"/>
  <c r="I16" i="113"/>
  <c r="H16" i="113"/>
  <c r="G16" i="113"/>
  <c r="F16" i="113"/>
  <c r="E16" i="113"/>
  <c r="D16" i="113"/>
  <c r="C16" i="113"/>
  <c r="K15" i="113"/>
  <c r="K14" i="113"/>
  <c r="K13" i="113"/>
  <c r="K24" i="113" l="1"/>
  <c r="K18" i="113"/>
  <c r="K22" i="113"/>
  <c r="K26" i="113"/>
  <c r="K20" i="113"/>
  <c r="K16" i="113"/>
  <c r="J17" i="112"/>
  <c r="I17" i="112"/>
  <c r="H17" i="112"/>
  <c r="G17" i="112"/>
  <c r="F17" i="112"/>
  <c r="E17" i="112"/>
  <c r="D17" i="112"/>
  <c r="C17" i="112"/>
  <c r="K16" i="112"/>
  <c r="K15" i="112"/>
  <c r="K14" i="112"/>
  <c r="K13" i="112"/>
  <c r="K17" i="112" l="1"/>
  <c r="J22" i="111"/>
  <c r="I22" i="111"/>
  <c r="H22" i="111"/>
  <c r="G22" i="111"/>
  <c r="F22" i="111"/>
  <c r="E22" i="111"/>
  <c r="D22" i="111"/>
  <c r="C22" i="111"/>
  <c r="K21" i="111"/>
  <c r="J20" i="111"/>
  <c r="I20" i="111"/>
  <c r="H20" i="111"/>
  <c r="G20" i="111"/>
  <c r="F20" i="111"/>
  <c r="E20" i="111"/>
  <c r="D20" i="111"/>
  <c r="C20" i="111"/>
  <c r="K19" i="111"/>
  <c r="J18" i="111"/>
  <c r="I18" i="111"/>
  <c r="H18" i="111"/>
  <c r="G18" i="111"/>
  <c r="F18" i="111"/>
  <c r="E18" i="111"/>
  <c r="D18" i="111"/>
  <c r="C18" i="111"/>
  <c r="K17" i="111"/>
  <c r="K16" i="111"/>
  <c r="K15" i="111"/>
  <c r="K22" i="111" l="1"/>
  <c r="K18" i="111"/>
  <c r="K20" i="111"/>
  <c r="K25" i="110"/>
  <c r="K27" i="110"/>
  <c r="D28" i="110"/>
  <c r="E28" i="110"/>
  <c r="F28" i="110"/>
  <c r="G28" i="110"/>
  <c r="H28" i="110"/>
  <c r="I28" i="110"/>
  <c r="J28" i="110"/>
  <c r="C28" i="110"/>
  <c r="J26" i="110"/>
  <c r="D26" i="110"/>
  <c r="E26" i="110"/>
  <c r="F26" i="110"/>
  <c r="G26" i="110"/>
  <c r="H26" i="110"/>
  <c r="I26" i="110"/>
  <c r="C26" i="110"/>
  <c r="K26" i="110" s="1"/>
  <c r="K15" i="110"/>
  <c r="J24" i="110"/>
  <c r="I24" i="110"/>
  <c r="H24" i="110"/>
  <c r="G24" i="110"/>
  <c r="F24" i="110"/>
  <c r="E24" i="110"/>
  <c r="D24" i="110"/>
  <c r="C24" i="110"/>
  <c r="K23" i="110"/>
  <c r="J22" i="110"/>
  <c r="I22" i="110"/>
  <c r="H22" i="110"/>
  <c r="G22" i="110"/>
  <c r="F22" i="110"/>
  <c r="E22" i="110"/>
  <c r="D22" i="110"/>
  <c r="C22" i="110"/>
  <c r="K21" i="110"/>
  <c r="J20" i="110"/>
  <c r="I20" i="110"/>
  <c r="H20" i="110"/>
  <c r="G20" i="110"/>
  <c r="F20" i="110"/>
  <c r="E20" i="110"/>
  <c r="D20" i="110"/>
  <c r="C20" i="110"/>
  <c r="K19" i="110"/>
  <c r="J18" i="110"/>
  <c r="I18" i="110"/>
  <c r="H18" i="110"/>
  <c r="G18" i="110"/>
  <c r="F18" i="110"/>
  <c r="E18" i="110"/>
  <c r="D18" i="110"/>
  <c r="C18" i="110"/>
  <c r="K17" i="110"/>
  <c r="K16" i="110"/>
  <c r="K28" i="110" l="1"/>
  <c r="K22" i="110"/>
  <c r="K18" i="110"/>
  <c r="K24" i="110"/>
  <c r="K20" i="110"/>
  <c r="J22" i="109"/>
  <c r="I22" i="109"/>
  <c r="H22" i="109"/>
  <c r="G22" i="109"/>
  <c r="F22" i="109"/>
  <c r="E22" i="109"/>
  <c r="D22" i="109"/>
  <c r="C22" i="109"/>
  <c r="K21" i="109"/>
  <c r="J20" i="109"/>
  <c r="I20" i="109"/>
  <c r="H20" i="109"/>
  <c r="G20" i="109"/>
  <c r="F20" i="109"/>
  <c r="E20" i="109"/>
  <c r="D20" i="109"/>
  <c r="C20" i="109"/>
  <c r="K19" i="109"/>
  <c r="J18" i="109"/>
  <c r="I18" i="109"/>
  <c r="H18" i="109"/>
  <c r="G18" i="109"/>
  <c r="F18" i="109"/>
  <c r="E18" i="109"/>
  <c r="D18" i="109"/>
  <c r="C18" i="109"/>
  <c r="K17" i="109"/>
  <c r="K16" i="109"/>
  <c r="K15" i="109"/>
  <c r="K22" i="109" l="1"/>
  <c r="K20" i="109"/>
  <c r="K18" i="109"/>
  <c r="J25" i="108"/>
  <c r="I25" i="108"/>
  <c r="H25" i="108"/>
  <c r="G25" i="108"/>
  <c r="F25" i="108"/>
  <c r="E25" i="108"/>
  <c r="D25" i="108"/>
  <c r="C25" i="108"/>
  <c r="K24" i="108"/>
  <c r="J23" i="108"/>
  <c r="I23" i="108"/>
  <c r="H23" i="108"/>
  <c r="G23" i="108"/>
  <c r="F23" i="108"/>
  <c r="E23" i="108"/>
  <c r="D23" i="108"/>
  <c r="C23" i="108"/>
  <c r="K22" i="108"/>
  <c r="J21" i="108"/>
  <c r="I21" i="108"/>
  <c r="H21" i="108"/>
  <c r="G21" i="108"/>
  <c r="F21" i="108"/>
  <c r="E21" i="108"/>
  <c r="D21" i="108"/>
  <c r="C21" i="108"/>
  <c r="K20" i="108"/>
  <c r="J19" i="108"/>
  <c r="I19" i="108"/>
  <c r="H19" i="108"/>
  <c r="G19" i="108"/>
  <c r="F19" i="108"/>
  <c r="E19" i="108"/>
  <c r="D19" i="108"/>
  <c r="C19" i="108"/>
  <c r="K18" i="108"/>
  <c r="K17" i="108"/>
  <c r="K16" i="108"/>
  <c r="K15" i="108"/>
  <c r="J23" i="107"/>
  <c r="I23" i="107"/>
  <c r="H23" i="107"/>
  <c r="G23" i="107"/>
  <c r="F23" i="107"/>
  <c r="E23" i="107"/>
  <c r="D23" i="107"/>
  <c r="C23" i="107"/>
  <c r="K22" i="107"/>
  <c r="J21" i="107"/>
  <c r="I21" i="107"/>
  <c r="H21" i="107"/>
  <c r="G21" i="107"/>
  <c r="F21" i="107"/>
  <c r="E21" i="107"/>
  <c r="D21" i="107"/>
  <c r="C21" i="107"/>
  <c r="K20" i="107"/>
  <c r="J19" i="107"/>
  <c r="I19" i="107"/>
  <c r="H19" i="107"/>
  <c r="G19" i="107"/>
  <c r="F19" i="107"/>
  <c r="E19" i="107"/>
  <c r="D19" i="107"/>
  <c r="C19" i="107"/>
  <c r="K18" i="107"/>
  <c r="K17" i="107"/>
  <c r="K16" i="107"/>
  <c r="K15" i="107"/>
  <c r="K25" i="108" l="1"/>
  <c r="K19" i="108"/>
  <c r="K21" i="108"/>
  <c r="K23" i="108"/>
  <c r="K21" i="107"/>
  <c r="K23" i="107"/>
  <c r="K19" i="107"/>
  <c r="D29" i="106"/>
  <c r="E29" i="106"/>
  <c r="F29" i="106"/>
  <c r="G29" i="106"/>
  <c r="H29" i="106"/>
  <c r="I29" i="106"/>
  <c r="J29" i="106"/>
  <c r="D27" i="106"/>
  <c r="E27" i="106"/>
  <c r="F27" i="106"/>
  <c r="G27" i="106"/>
  <c r="H27" i="106"/>
  <c r="I27" i="106"/>
  <c r="J27" i="106"/>
  <c r="D25" i="106"/>
  <c r="E25" i="106"/>
  <c r="F25" i="106"/>
  <c r="G25" i="106"/>
  <c r="H25" i="106"/>
  <c r="I25" i="106"/>
  <c r="J25" i="106"/>
  <c r="C29" i="106"/>
  <c r="K29" i="106" s="1"/>
  <c r="C27" i="106"/>
  <c r="C25" i="106"/>
  <c r="K24" i="106"/>
  <c r="K26" i="106"/>
  <c r="K28" i="106"/>
  <c r="J23" i="106"/>
  <c r="I23" i="106"/>
  <c r="H23" i="106"/>
  <c r="G23" i="106"/>
  <c r="F23" i="106"/>
  <c r="E23" i="106"/>
  <c r="D23" i="106"/>
  <c r="C23" i="106"/>
  <c r="K22" i="106"/>
  <c r="J21" i="106"/>
  <c r="I21" i="106"/>
  <c r="H21" i="106"/>
  <c r="G21" i="106"/>
  <c r="F21" i="106"/>
  <c r="E21" i="106"/>
  <c r="D21" i="106"/>
  <c r="C21" i="106"/>
  <c r="K20" i="106"/>
  <c r="J19" i="106"/>
  <c r="I19" i="106"/>
  <c r="H19" i="106"/>
  <c r="G19" i="106"/>
  <c r="F19" i="106"/>
  <c r="E19" i="106"/>
  <c r="D19" i="106"/>
  <c r="C19" i="106"/>
  <c r="K18" i="106"/>
  <c r="K17" i="106"/>
  <c r="K16" i="106"/>
  <c r="K15" i="106"/>
  <c r="K25" i="106" l="1"/>
  <c r="K27" i="106"/>
  <c r="K23" i="106"/>
  <c r="K19" i="106"/>
  <c r="K21" i="106"/>
  <c r="D25" i="105"/>
  <c r="E25" i="105"/>
  <c r="F25" i="105"/>
  <c r="G25" i="105"/>
  <c r="H25" i="105"/>
  <c r="I25" i="105"/>
  <c r="J25" i="105"/>
  <c r="C25" i="105"/>
  <c r="K24" i="105"/>
  <c r="J23" i="105"/>
  <c r="I23" i="105"/>
  <c r="H23" i="105"/>
  <c r="G23" i="105"/>
  <c r="F23" i="105"/>
  <c r="E23" i="105"/>
  <c r="D23" i="105"/>
  <c r="C23" i="105"/>
  <c r="K22" i="105"/>
  <c r="J21" i="105"/>
  <c r="I21" i="105"/>
  <c r="H21" i="105"/>
  <c r="G21" i="105"/>
  <c r="F21" i="105"/>
  <c r="E21" i="105"/>
  <c r="D21" i="105"/>
  <c r="C21" i="105"/>
  <c r="K20" i="105"/>
  <c r="J19" i="105"/>
  <c r="I19" i="105"/>
  <c r="H19" i="105"/>
  <c r="G19" i="105"/>
  <c r="F19" i="105"/>
  <c r="E19" i="105"/>
  <c r="D19" i="105"/>
  <c r="C19" i="105"/>
  <c r="K18" i="105"/>
  <c r="K17" i="105"/>
  <c r="K16" i="105"/>
  <c r="K15" i="105"/>
  <c r="K25" i="105" l="1"/>
  <c r="K21" i="105"/>
  <c r="K19" i="105"/>
  <c r="K23" i="105"/>
  <c r="J23" i="104"/>
  <c r="I23" i="104"/>
  <c r="H23" i="104"/>
  <c r="G23" i="104"/>
  <c r="F23" i="104"/>
  <c r="E23" i="104"/>
  <c r="D23" i="104"/>
  <c r="C23" i="104"/>
  <c r="K22" i="104"/>
  <c r="J21" i="104"/>
  <c r="I21" i="104"/>
  <c r="H21" i="104"/>
  <c r="G21" i="104"/>
  <c r="F21" i="104"/>
  <c r="E21" i="104"/>
  <c r="D21" i="104"/>
  <c r="C21" i="104"/>
  <c r="K20" i="104"/>
  <c r="J19" i="104"/>
  <c r="I19" i="104"/>
  <c r="H19" i="104"/>
  <c r="G19" i="104"/>
  <c r="F19" i="104"/>
  <c r="E19" i="104"/>
  <c r="D19" i="104"/>
  <c r="C19" i="104"/>
  <c r="K18" i="104"/>
  <c r="K17" i="104"/>
  <c r="K16" i="104"/>
  <c r="K15" i="104"/>
  <c r="K23" i="104" l="1"/>
  <c r="K19" i="104"/>
  <c r="K21" i="104"/>
  <c r="K15" i="103"/>
  <c r="J23" i="103"/>
  <c r="I23" i="103"/>
  <c r="H23" i="103"/>
  <c r="G23" i="103"/>
  <c r="F23" i="103"/>
  <c r="E23" i="103"/>
  <c r="D23" i="103"/>
  <c r="C23" i="103"/>
  <c r="K22" i="103"/>
  <c r="J21" i="103"/>
  <c r="I21" i="103"/>
  <c r="H21" i="103"/>
  <c r="G21" i="103"/>
  <c r="F21" i="103"/>
  <c r="E21" i="103"/>
  <c r="D21" i="103"/>
  <c r="C21" i="103"/>
  <c r="K20" i="103"/>
  <c r="J19" i="103"/>
  <c r="I19" i="103"/>
  <c r="H19" i="103"/>
  <c r="G19" i="103"/>
  <c r="F19" i="103"/>
  <c r="E19" i="103"/>
  <c r="D19" i="103"/>
  <c r="C19" i="103"/>
  <c r="K18" i="103"/>
  <c r="K17" i="103"/>
  <c r="K16" i="103"/>
  <c r="K25" i="102"/>
  <c r="D26" i="102"/>
  <c r="E26" i="102"/>
  <c r="F26" i="102"/>
  <c r="G26" i="102"/>
  <c r="H26" i="102"/>
  <c r="I26" i="102"/>
  <c r="J26" i="102"/>
  <c r="C26" i="102"/>
  <c r="K26" i="102" s="1"/>
  <c r="D24" i="102"/>
  <c r="E24" i="102"/>
  <c r="F24" i="102"/>
  <c r="G24" i="102"/>
  <c r="H24" i="102"/>
  <c r="I24" i="102"/>
  <c r="J24" i="102"/>
  <c r="K23" i="102"/>
  <c r="K24" i="102"/>
  <c r="C24" i="102"/>
  <c r="J22" i="102"/>
  <c r="I22" i="102"/>
  <c r="H22" i="102"/>
  <c r="G22" i="102"/>
  <c r="F22" i="102"/>
  <c r="E22" i="102"/>
  <c r="D22" i="102"/>
  <c r="C22" i="102"/>
  <c r="K21" i="102"/>
  <c r="J20" i="102"/>
  <c r="I20" i="102"/>
  <c r="H20" i="102"/>
  <c r="G20" i="102"/>
  <c r="F20" i="102"/>
  <c r="E20" i="102"/>
  <c r="D20" i="102"/>
  <c r="C20" i="102"/>
  <c r="K19" i="102"/>
  <c r="J18" i="102"/>
  <c r="I18" i="102"/>
  <c r="H18" i="102"/>
  <c r="G18" i="102"/>
  <c r="F18" i="102"/>
  <c r="E18" i="102"/>
  <c r="D18" i="102"/>
  <c r="C18" i="102"/>
  <c r="K17" i="102"/>
  <c r="K16" i="102"/>
  <c r="K15" i="102"/>
  <c r="K23" i="103" l="1"/>
  <c r="K19" i="103"/>
  <c r="K21" i="103"/>
  <c r="K20" i="102"/>
  <c r="K22" i="102"/>
  <c r="K18" i="102"/>
  <c r="K20" i="100"/>
  <c r="J23" i="100"/>
  <c r="I23" i="100"/>
  <c r="H23" i="100"/>
  <c r="G23" i="100"/>
  <c r="F23" i="100"/>
  <c r="E23" i="100"/>
  <c r="D23" i="100"/>
  <c r="C23" i="100"/>
  <c r="K22" i="100"/>
  <c r="J21" i="100"/>
  <c r="I21" i="100"/>
  <c r="H21" i="100"/>
  <c r="G21" i="100"/>
  <c r="F21" i="100"/>
  <c r="E21" i="100"/>
  <c r="D21" i="100"/>
  <c r="C21" i="100"/>
  <c r="J19" i="100"/>
  <c r="I19" i="100"/>
  <c r="H19" i="100"/>
  <c r="G19" i="100"/>
  <c r="F19" i="100"/>
  <c r="E19" i="100"/>
  <c r="D19" i="100"/>
  <c r="C19" i="100"/>
  <c r="K18" i="100"/>
  <c r="K17" i="100"/>
  <c r="K16" i="100"/>
  <c r="K15" i="100"/>
  <c r="K19" i="100" l="1"/>
  <c r="K23" i="100"/>
  <c r="K21" i="100"/>
  <c r="D24" i="99"/>
  <c r="E24" i="99"/>
  <c r="F24" i="99"/>
  <c r="G24" i="99"/>
  <c r="H24" i="99"/>
  <c r="I24" i="99"/>
  <c r="J24" i="99"/>
  <c r="C24" i="99"/>
  <c r="K23" i="99"/>
  <c r="J22" i="99"/>
  <c r="I22" i="99"/>
  <c r="H22" i="99"/>
  <c r="G22" i="99"/>
  <c r="F22" i="99"/>
  <c r="E22" i="99"/>
  <c r="D22" i="99"/>
  <c r="C22" i="99"/>
  <c r="K21" i="99"/>
  <c r="J20" i="99"/>
  <c r="I20" i="99"/>
  <c r="H20" i="99"/>
  <c r="G20" i="99"/>
  <c r="F20" i="99"/>
  <c r="E20" i="99"/>
  <c r="D20" i="99"/>
  <c r="C20" i="99"/>
  <c r="K19" i="99"/>
  <c r="J18" i="99"/>
  <c r="I18" i="99"/>
  <c r="H18" i="99"/>
  <c r="G18" i="99"/>
  <c r="F18" i="99"/>
  <c r="E18" i="99"/>
  <c r="D18" i="99"/>
  <c r="C18" i="99"/>
  <c r="K17" i="99"/>
  <c r="K16" i="99"/>
  <c r="K15" i="99"/>
  <c r="K24" i="99" l="1"/>
  <c r="K20" i="99"/>
  <c r="K22" i="99"/>
  <c r="K18" i="99"/>
  <c r="J22" i="98"/>
  <c r="I22" i="98"/>
  <c r="H22" i="98"/>
  <c r="G22" i="98"/>
  <c r="F22" i="98"/>
  <c r="E22" i="98"/>
  <c r="D22" i="98"/>
  <c r="C22" i="98"/>
  <c r="K21" i="98"/>
  <c r="J20" i="98"/>
  <c r="I20" i="98"/>
  <c r="H20" i="98"/>
  <c r="G20" i="98"/>
  <c r="F20" i="98"/>
  <c r="E20" i="98"/>
  <c r="D20" i="98"/>
  <c r="C20" i="98"/>
  <c r="K20" i="98" s="1"/>
  <c r="K19" i="98"/>
  <c r="J18" i="98"/>
  <c r="I18" i="98"/>
  <c r="H18" i="98"/>
  <c r="G18" i="98"/>
  <c r="F18" i="98"/>
  <c r="E18" i="98"/>
  <c r="D18" i="98"/>
  <c r="C18" i="98"/>
  <c r="K17" i="98"/>
  <c r="K16" i="98"/>
  <c r="K15" i="98"/>
  <c r="K22" i="98" l="1"/>
  <c r="K18" i="98"/>
  <c r="J18" i="97"/>
  <c r="I18" i="97"/>
  <c r="H18" i="97"/>
  <c r="G18" i="97"/>
  <c r="F18" i="97"/>
  <c r="E18" i="97"/>
  <c r="D18" i="97"/>
  <c r="C18" i="97"/>
  <c r="K17" i="97"/>
  <c r="K16" i="97"/>
  <c r="K15" i="97"/>
  <c r="K18" i="97" l="1"/>
  <c r="J22" i="96"/>
  <c r="I22" i="96"/>
  <c r="H22" i="96"/>
  <c r="G22" i="96"/>
  <c r="F22" i="96"/>
  <c r="E22" i="96"/>
  <c r="D22" i="96"/>
  <c r="C22" i="96"/>
  <c r="K21" i="96"/>
  <c r="J20" i="96"/>
  <c r="I20" i="96"/>
  <c r="H20" i="96"/>
  <c r="G20" i="96"/>
  <c r="F20" i="96"/>
  <c r="E20" i="96"/>
  <c r="D20" i="96"/>
  <c r="C20" i="96"/>
  <c r="K19" i="96"/>
  <c r="J18" i="96"/>
  <c r="I18" i="96"/>
  <c r="H18" i="96"/>
  <c r="G18" i="96"/>
  <c r="F18" i="96"/>
  <c r="E18" i="96"/>
  <c r="D18" i="96"/>
  <c r="C18" i="96"/>
  <c r="K17" i="96"/>
  <c r="K16" i="96"/>
  <c r="K15" i="96"/>
  <c r="K22" i="96" l="1"/>
  <c r="K20" i="96"/>
  <c r="K18" i="96"/>
  <c r="J22" i="95"/>
  <c r="I22" i="95"/>
  <c r="H22" i="95"/>
  <c r="G22" i="95"/>
  <c r="F22" i="95"/>
  <c r="E22" i="95"/>
  <c r="D22" i="95"/>
  <c r="C22" i="95"/>
  <c r="K21" i="95"/>
  <c r="J20" i="95"/>
  <c r="I20" i="95"/>
  <c r="H20" i="95"/>
  <c r="G20" i="95"/>
  <c r="F20" i="95"/>
  <c r="E20" i="95"/>
  <c r="D20" i="95"/>
  <c r="C20" i="95"/>
  <c r="K19" i="95"/>
  <c r="J18" i="95"/>
  <c r="I18" i="95"/>
  <c r="H18" i="95"/>
  <c r="G18" i="95"/>
  <c r="F18" i="95"/>
  <c r="E18" i="95"/>
  <c r="D18" i="95"/>
  <c r="C18" i="95"/>
  <c r="K17" i="95"/>
  <c r="K16" i="95"/>
  <c r="K15" i="95"/>
  <c r="K22" i="95" l="1"/>
  <c r="K18" i="95"/>
  <c r="K20" i="95"/>
  <c r="J18" i="94"/>
  <c r="I18" i="94"/>
  <c r="H18" i="94"/>
  <c r="G18" i="94"/>
  <c r="F18" i="94"/>
  <c r="E18" i="94"/>
  <c r="D18" i="94"/>
  <c r="C18" i="94"/>
  <c r="K17" i="94"/>
  <c r="K16" i="94"/>
  <c r="K15" i="94"/>
  <c r="J22" i="93"/>
  <c r="I22" i="93"/>
  <c r="H22" i="93"/>
  <c r="G22" i="93"/>
  <c r="F22" i="93"/>
  <c r="E22" i="93"/>
  <c r="D22" i="93"/>
  <c r="C22" i="93"/>
  <c r="K21" i="93"/>
  <c r="J20" i="93"/>
  <c r="I20" i="93"/>
  <c r="H20" i="93"/>
  <c r="G20" i="93"/>
  <c r="F20" i="93"/>
  <c r="E20" i="93"/>
  <c r="D20" i="93"/>
  <c r="C20" i="93"/>
  <c r="K19" i="93"/>
  <c r="J18" i="93"/>
  <c r="I18" i="93"/>
  <c r="H18" i="93"/>
  <c r="G18" i="93"/>
  <c r="F18" i="93"/>
  <c r="E18" i="93"/>
  <c r="D18" i="93"/>
  <c r="C18" i="93"/>
  <c r="K17" i="93"/>
  <c r="K16" i="93"/>
  <c r="K15" i="93"/>
  <c r="K18" i="94" l="1"/>
  <c r="K18" i="93"/>
  <c r="K20" i="93"/>
  <c r="K22" i="93"/>
  <c r="J22" i="91"/>
  <c r="I22" i="91"/>
  <c r="H22" i="91"/>
  <c r="G22" i="91"/>
  <c r="F22" i="91"/>
  <c r="E22" i="91"/>
  <c r="D22" i="91"/>
  <c r="C22" i="91"/>
  <c r="K21" i="91"/>
  <c r="J20" i="91"/>
  <c r="I20" i="91"/>
  <c r="H20" i="91"/>
  <c r="G20" i="91"/>
  <c r="F20" i="91"/>
  <c r="E20" i="91"/>
  <c r="D20" i="91"/>
  <c r="C20" i="91"/>
  <c r="K19" i="91"/>
  <c r="J18" i="91"/>
  <c r="I18" i="91"/>
  <c r="H18" i="91"/>
  <c r="G18" i="91"/>
  <c r="F18" i="91"/>
  <c r="E18" i="91"/>
  <c r="D18" i="91"/>
  <c r="C18" i="91"/>
  <c r="K17" i="91"/>
  <c r="K16" i="91"/>
  <c r="K15" i="91"/>
  <c r="K18" i="91" l="1"/>
  <c r="K20" i="91"/>
  <c r="K22" i="91"/>
  <c r="K16" i="90"/>
  <c r="K22" i="90"/>
  <c r="C23" i="90"/>
  <c r="D23" i="90"/>
  <c r="E23" i="90"/>
  <c r="F23" i="90"/>
  <c r="G23" i="90"/>
  <c r="H23" i="90"/>
  <c r="I23" i="90"/>
  <c r="J23" i="90"/>
  <c r="J21" i="90"/>
  <c r="I21" i="90"/>
  <c r="H21" i="90"/>
  <c r="G21" i="90"/>
  <c r="F21" i="90"/>
  <c r="E21" i="90"/>
  <c r="D21" i="90"/>
  <c r="C21" i="90"/>
  <c r="K20" i="90"/>
  <c r="J19" i="90"/>
  <c r="I19" i="90"/>
  <c r="H19" i="90"/>
  <c r="G19" i="90"/>
  <c r="F19" i="90"/>
  <c r="E19" i="90"/>
  <c r="D19" i="90"/>
  <c r="C19" i="90"/>
  <c r="K18" i="90"/>
  <c r="K17" i="90"/>
  <c r="K15" i="90"/>
  <c r="K23" i="90" l="1"/>
  <c r="K19" i="90"/>
  <c r="K21" i="90"/>
  <c r="D27" i="89"/>
  <c r="E27" i="89"/>
  <c r="F27" i="89"/>
  <c r="G27" i="89"/>
  <c r="H27" i="89"/>
  <c r="I27" i="89"/>
  <c r="J27" i="89"/>
  <c r="K24" i="89"/>
  <c r="K26" i="89"/>
  <c r="D25" i="89"/>
  <c r="E25" i="89"/>
  <c r="F25" i="89"/>
  <c r="G25" i="89"/>
  <c r="H25" i="89"/>
  <c r="I25" i="89"/>
  <c r="J25" i="89"/>
  <c r="C27" i="89"/>
  <c r="C25" i="89"/>
  <c r="J23" i="89"/>
  <c r="I23" i="89"/>
  <c r="H23" i="89"/>
  <c r="G23" i="89"/>
  <c r="F23" i="89"/>
  <c r="E23" i="89"/>
  <c r="D23" i="89"/>
  <c r="C23" i="89"/>
  <c r="K22" i="89"/>
  <c r="J21" i="89"/>
  <c r="I21" i="89"/>
  <c r="H21" i="89"/>
  <c r="G21" i="89"/>
  <c r="F21" i="89"/>
  <c r="E21" i="89"/>
  <c r="D21" i="89"/>
  <c r="C21" i="89"/>
  <c r="K20" i="89"/>
  <c r="J19" i="89"/>
  <c r="I19" i="89"/>
  <c r="H19" i="89"/>
  <c r="G19" i="89"/>
  <c r="F19" i="89"/>
  <c r="E19" i="89"/>
  <c r="D19" i="89"/>
  <c r="C19" i="89"/>
  <c r="K18" i="89"/>
  <c r="K17" i="89"/>
  <c r="K16" i="89"/>
  <c r="K15" i="89"/>
  <c r="K19" i="89" l="1"/>
  <c r="K25" i="89"/>
  <c r="K21" i="89"/>
  <c r="K23" i="89"/>
  <c r="K27" i="89"/>
  <c r="K23" i="88"/>
  <c r="D24" i="88"/>
  <c r="E24" i="88"/>
  <c r="F24" i="88"/>
  <c r="G24" i="88"/>
  <c r="H24" i="88"/>
  <c r="I24" i="88"/>
  <c r="J24" i="88"/>
  <c r="C24" i="88"/>
  <c r="J22" i="88"/>
  <c r="I22" i="88"/>
  <c r="H22" i="88"/>
  <c r="G22" i="88"/>
  <c r="F22" i="88"/>
  <c r="E22" i="88"/>
  <c r="D22" i="88"/>
  <c r="C22" i="88"/>
  <c r="K21" i="88"/>
  <c r="J20" i="88"/>
  <c r="I20" i="88"/>
  <c r="H20" i="88"/>
  <c r="G20" i="88"/>
  <c r="F20" i="88"/>
  <c r="E20" i="88"/>
  <c r="D20" i="88"/>
  <c r="C20" i="88"/>
  <c r="K19" i="88"/>
  <c r="J18" i="88"/>
  <c r="I18" i="88"/>
  <c r="H18" i="88"/>
  <c r="G18" i="88"/>
  <c r="F18" i="88"/>
  <c r="E18" i="88"/>
  <c r="D18" i="88"/>
  <c r="C18" i="88"/>
  <c r="K17" i="88"/>
  <c r="K16" i="88"/>
  <c r="K15" i="88"/>
  <c r="K24" i="88" l="1"/>
  <c r="K22" i="88"/>
  <c r="K18" i="88"/>
  <c r="K20" i="88"/>
  <c r="D22" i="87"/>
  <c r="E22" i="87"/>
  <c r="F22" i="87"/>
  <c r="G22" i="87"/>
  <c r="H22" i="87"/>
  <c r="I22" i="87"/>
  <c r="J22" i="87"/>
  <c r="C22" i="87"/>
  <c r="K22" i="87" s="1"/>
  <c r="K21" i="87"/>
  <c r="J20" i="87"/>
  <c r="I20" i="87"/>
  <c r="H20" i="87"/>
  <c r="G20" i="87"/>
  <c r="F20" i="87"/>
  <c r="E20" i="87"/>
  <c r="D20" i="87"/>
  <c r="C20" i="87"/>
  <c r="K19" i="87"/>
  <c r="J18" i="87"/>
  <c r="I18" i="87"/>
  <c r="H18" i="87"/>
  <c r="G18" i="87"/>
  <c r="F18" i="87"/>
  <c r="E18" i="87"/>
  <c r="D18" i="87"/>
  <c r="C18" i="87"/>
  <c r="K17" i="87"/>
  <c r="K16" i="87"/>
  <c r="K15" i="87"/>
  <c r="K20" i="87" l="1"/>
  <c r="K18" i="87"/>
  <c r="J20" i="86"/>
  <c r="I20" i="86"/>
  <c r="H20" i="86"/>
  <c r="G20" i="86"/>
  <c r="F20" i="86"/>
  <c r="E20" i="86"/>
  <c r="D20" i="86"/>
  <c r="C20" i="86"/>
  <c r="K19" i="86"/>
  <c r="J18" i="86"/>
  <c r="I18" i="86"/>
  <c r="H18" i="86"/>
  <c r="G18" i="86"/>
  <c r="F18" i="86"/>
  <c r="E18" i="86"/>
  <c r="D18" i="86"/>
  <c r="C18" i="86"/>
  <c r="K17" i="86"/>
  <c r="K16" i="86"/>
  <c r="K15" i="86"/>
  <c r="K20" i="86" l="1"/>
  <c r="K18" i="86"/>
  <c r="J22" i="85"/>
  <c r="I22" i="85"/>
  <c r="H22" i="85"/>
  <c r="G22" i="85"/>
  <c r="F22" i="85"/>
  <c r="E22" i="85"/>
  <c r="D22" i="85"/>
  <c r="C22" i="85"/>
  <c r="K21" i="85"/>
  <c r="J20" i="85"/>
  <c r="I20" i="85"/>
  <c r="H20" i="85"/>
  <c r="G20" i="85"/>
  <c r="F20" i="85"/>
  <c r="E20" i="85"/>
  <c r="D20" i="85"/>
  <c r="C20" i="85"/>
  <c r="K19" i="85"/>
  <c r="J18" i="85"/>
  <c r="I18" i="85"/>
  <c r="H18" i="85"/>
  <c r="G18" i="85"/>
  <c r="F18" i="85"/>
  <c r="E18" i="85"/>
  <c r="D18" i="85"/>
  <c r="C18" i="85"/>
  <c r="K17" i="85"/>
  <c r="K16" i="85"/>
  <c r="K15" i="85"/>
  <c r="K18" i="85" l="1"/>
  <c r="K20" i="85"/>
  <c r="K22" i="85"/>
  <c r="D25" i="84"/>
  <c r="E25" i="84"/>
  <c r="F25" i="84"/>
  <c r="K25" i="84" s="1"/>
  <c r="G25" i="84"/>
  <c r="H25" i="84"/>
  <c r="I25" i="84"/>
  <c r="J25" i="84"/>
  <c r="C25" i="84"/>
  <c r="K24" i="84"/>
  <c r="J23" i="84" l="1"/>
  <c r="I23" i="84"/>
  <c r="H23" i="84"/>
  <c r="G23" i="84"/>
  <c r="F23" i="84"/>
  <c r="E23" i="84"/>
  <c r="D23" i="84"/>
  <c r="C23" i="84"/>
  <c r="K22" i="84"/>
  <c r="J21" i="84"/>
  <c r="I21" i="84"/>
  <c r="H21" i="84"/>
  <c r="G21" i="84"/>
  <c r="F21" i="84"/>
  <c r="E21" i="84"/>
  <c r="D21" i="84"/>
  <c r="C21" i="84"/>
  <c r="K20" i="84"/>
  <c r="J19" i="84"/>
  <c r="I19" i="84"/>
  <c r="H19" i="84"/>
  <c r="G19" i="84"/>
  <c r="F19" i="84"/>
  <c r="E19" i="84"/>
  <c r="D19" i="84"/>
  <c r="C19" i="84"/>
  <c r="K18" i="84"/>
  <c r="K17" i="84"/>
  <c r="K16" i="84"/>
  <c r="K15" i="84"/>
  <c r="K23" i="84" l="1"/>
  <c r="K19" i="84"/>
  <c r="K21" i="84"/>
  <c r="J23" i="83"/>
  <c r="I23" i="83"/>
  <c r="H23" i="83"/>
  <c r="G23" i="83"/>
  <c r="F23" i="83"/>
  <c r="E23" i="83"/>
  <c r="D23" i="83"/>
  <c r="C23" i="83"/>
  <c r="K22" i="83"/>
  <c r="J21" i="83"/>
  <c r="I21" i="83"/>
  <c r="H21" i="83"/>
  <c r="G21" i="83"/>
  <c r="F21" i="83"/>
  <c r="E21" i="83"/>
  <c r="D21" i="83"/>
  <c r="C21" i="83"/>
  <c r="K20" i="83"/>
  <c r="J19" i="83"/>
  <c r="I19" i="83"/>
  <c r="H19" i="83"/>
  <c r="G19" i="83"/>
  <c r="F19" i="83"/>
  <c r="E19" i="83"/>
  <c r="D19" i="83"/>
  <c r="C19" i="83"/>
  <c r="K18" i="83"/>
  <c r="K17" i="83"/>
  <c r="K16" i="83"/>
  <c r="K15" i="83"/>
  <c r="K23" i="83" l="1"/>
  <c r="K19" i="83"/>
  <c r="K21" i="83"/>
  <c r="K24" i="82"/>
  <c r="D25" i="82"/>
  <c r="E25" i="82"/>
  <c r="F25" i="82"/>
  <c r="G25" i="82"/>
  <c r="H25" i="82"/>
  <c r="I25" i="82"/>
  <c r="J25" i="82"/>
  <c r="C25" i="82"/>
  <c r="J23" i="82"/>
  <c r="I23" i="82"/>
  <c r="H23" i="82"/>
  <c r="G23" i="82"/>
  <c r="F23" i="82"/>
  <c r="E23" i="82"/>
  <c r="D23" i="82"/>
  <c r="C23" i="82"/>
  <c r="K22" i="82"/>
  <c r="J21" i="82"/>
  <c r="I21" i="82"/>
  <c r="H21" i="82"/>
  <c r="G21" i="82"/>
  <c r="F21" i="82"/>
  <c r="E21" i="82"/>
  <c r="D21" i="82"/>
  <c r="C21" i="82"/>
  <c r="K20" i="82"/>
  <c r="J19" i="82"/>
  <c r="I19" i="82"/>
  <c r="H19" i="82"/>
  <c r="G19" i="82"/>
  <c r="F19" i="82"/>
  <c r="E19" i="82"/>
  <c r="D19" i="82"/>
  <c r="C19" i="82"/>
  <c r="K18" i="82"/>
  <c r="K17" i="82"/>
  <c r="K16" i="82"/>
  <c r="K15" i="82"/>
  <c r="K25" i="82" l="1"/>
  <c r="K21" i="82"/>
  <c r="K23" i="82"/>
  <c r="K19" i="82"/>
  <c r="J24" i="80"/>
  <c r="I24" i="80"/>
  <c r="H24" i="80"/>
  <c r="G24" i="80"/>
  <c r="F24" i="80"/>
  <c r="E24" i="80"/>
  <c r="D24" i="80"/>
  <c r="C24" i="80"/>
  <c r="K23" i="80"/>
  <c r="J22" i="80"/>
  <c r="I22" i="80"/>
  <c r="H22" i="80"/>
  <c r="G22" i="80"/>
  <c r="F22" i="80"/>
  <c r="E22" i="80"/>
  <c r="D22" i="80"/>
  <c r="C22" i="80"/>
  <c r="K21" i="80"/>
  <c r="J20" i="80"/>
  <c r="I20" i="80"/>
  <c r="H20" i="80"/>
  <c r="G20" i="80"/>
  <c r="F20" i="80"/>
  <c r="E20" i="80"/>
  <c r="D20" i="80"/>
  <c r="C20" i="80"/>
  <c r="K19" i="80"/>
  <c r="K18" i="80"/>
  <c r="K17" i="80"/>
  <c r="K16" i="80"/>
  <c r="K16" i="79"/>
  <c r="J24" i="79"/>
  <c r="I24" i="79"/>
  <c r="H24" i="79"/>
  <c r="G24" i="79"/>
  <c r="F24" i="79"/>
  <c r="E24" i="79"/>
  <c r="D24" i="79"/>
  <c r="C24" i="79"/>
  <c r="K23" i="79"/>
  <c r="J22" i="79"/>
  <c r="I22" i="79"/>
  <c r="H22" i="79"/>
  <c r="G22" i="79"/>
  <c r="F22" i="79"/>
  <c r="E22" i="79"/>
  <c r="D22" i="79"/>
  <c r="C22" i="79"/>
  <c r="K21" i="79"/>
  <c r="J20" i="79"/>
  <c r="I20" i="79"/>
  <c r="H20" i="79"/>
  <c r="G20" i="79"/>
  <c r="F20" i="79"/>
  <c r="E20" i="79"/>
  <c r="D20" i="79"/>
  <c r="C20" i="79"/>
  <c r="K19" i="79"/>
  <c r="K18" i="79"/>
  <c r="K17" i="79"/>
  <c r="K20" i="80" l="1"/>
  <c r="K24" i="80"/>
  <c r="K22" i="80"/>
  <c r="K24" i="79"/>
  <c r="K20" i="79"/>
  <c r="K22" i="79"/>
  <c r="K25" i="78"/>
  <c r="D26" i="78"/>
  <c r="E26" i="78"/>
  <c r="F26" i="78"/>
  <c r="G26" i="78"/>
  <c r="H26" i="78"/>
  <c r="I26" i="78"/>
  <c r="J26" i="78"/>
  <c r="C26" i="78"/>
  <c r="K26" i="78" s="1"/>
  <c r="J24" i="78"/>
  <c r="I24" i="78"/>
  <c r="H24" i="78"/>
  <c r="G24" i="78"/>
  <c r="F24" i="78"/>
  <c r="E24" i="78"/>
  <c r="D24" i="78"/>
  <c r="C24" i="78"/>
  <c r="K24" i="78" s="1"/>
  <c r="K23" i="78"/>
  <c r="J22" i="78"/>
  <c r="I22" i="78"/>
  <c r="H22" i="78"/>
  <c r="G22" i="78"/>
  <c r="F22" i="78"/>
  <c r="E22" i="78"/>
  <c r="D22" i="78"/>
  <c r="C22" i="78"/>
  <c r="K21" i="78"/>
  <c r="J20" i="78"/>
  <c r="I20" i="78"/>
  <c r="H20" i="78"/>
  <c r="G20" i="78"/>
  <c r="F20" i="78"/>
  <c r="E20" i="78"/>
  <c r="D20" i="78"/>
  <c r="C20" i="78"/>
  <c r="K19" i="78"/>
  <c r="K18" i="78"/>
  <c r="K17" i="78"/>
  <c r="K16" i="78"/>
  <c r="K20" i="78" l="1"/>
  <c r="K22" i="78"/>
  <c r="K25" i="76"/>
  <c r="K27" i="76"/>
  <c r="D28" i="76"/>
  <c r="E28" i="76"/>
  <c r="F28" i="76"/>
  <c r="G28" i="76"/>
  <c r="H28" i="76"/>
  <c r="I28" i="76"/>
  <c r="J28" i="76"/>
  <c r="C28" i="76"/>
  <c r="K28" i="76" s="1"/>
  <c r="D26" i="76"/>
  <c r="E26" i="76"/>
  <c r="K26" i="76" s="1"/>
  <c r="F26" i="76"/>
  <c r="G26" i="76"/>
  <c r="H26" i="76"/>
  <c r="I26" i="76"/>
  <c r="J26" i="76"/>
  <c r="C26" i="76"/>
  <c r="D24" i="76"/>
  <c r="E24" i="76"/>
  <c r="F24" i="76"/>
  <c r="G24" i="76"/>
  <c r="H24" i="76"/>
  <c r="I24" i="76"/>
  <c r="J24" i="76"/>
  <c r="C24" i="76"/>
  <c r="C22" i="76"/>
  <c r="D22" i="76"/>
  <c r="E22" i="76"/>
  <c r="F22" i="76"/>
  <c r="G22" i="76"/>
  <c r="H22" i="76"/>
  <c r="I22" i="76"/>
  <c r="J22" i="76"/>
  <c r="K18" i="76"/>
  <c r="K23" i="76"/>
  <c r="K21" i="76"/>
  <c r="J20" i="76"/>
  <c r="I20" i="76"/>
  <c r="H20" i="76"/>
  <c r="G20" i="76"/>
  <c r="F20" i="76"/>
  <c r="E20" i="76"/>
  <c r="D20" i="76"/>
  <c r="C20" i="76"/>
  <c r="K19" i="76"/>
  <c r="K17" i="76"/>
  <c r="K16" i="76"/>
  <c r="K24" i="76" l="1"/>
  <c r="K20" i="76"/>
  <c r="K22" i="76"/>
  <c r="J19" i="75"/>
  <c r="I19" i="75"/>
  <c r="H19" i="75"/>
  <c r="G19" i="75"/>
  <c r="F19" i="75"/>
  <c r="E19" i="75"/>
  <c r="D19" i="75"/>
  <c r="C19" i="75"/>
  <c r="K18" i="75"/>
  <c r="K17" i="75"/>
  <c r="K16" i="75"/>
  <c r="K19" i="75" l="1"/>
  <c r="K16" i="73"/>
  <c r="J23" i="73"/>
  <c r="I23" i="73"/>
  <c r="H23" i="73"/>
  <c r="G23" i="73"/>
  <c r="F23" i="73"/>
  <c r="E23" i="73"/>
  <c r="D23" i="73"/>
  <c r="C23" i="73"/>
  <c r="K22" i="73"/>
  <c r="J21" i="73"/>
  <c r="I21" i="73"/>
  <c r="H21" i="73"/>
  <c r="G21" i="73"/>
  <c r="F21" i="73"/>
  <c r="E21" i="73"/>
  <c r="D21" i="73"/>
  <c r="C21" i="73"/>
  <c r="K20" i="73"/>
  <c r="J19" i="73"/>
  <c r="I19" i="73"/>
  <c r="H19" i="73"/>
  <c r="G19" i="73"/>
  <c r="F19" i="73"/>
  <c r="E19" i="73"/>
  <c r="D19" i="73"/>
  <c r="C19" i="73"/>
  <c r="K18" i="73"/>
  <c r="K17" i="73"/>
  <c r="K15" i="73"/>
  <c r="K19" i="73" l="1"/>
  <c r="K21" i="73"/>
  <c r="K23" i="73"/>
  <c r="D24" i="71"/>
  <c r="E24" i="71"/>
  <c r="F24" i="71"/>
  <c r="G24" i="71"/>
  <c r="H24" i="71"/>
  <c r="I24" i="71"/>
  <c r="J24" i="71"/>
  <c r="C24" i="71"/>
  <c r="K23" i="71"/>
  <c r="J22" i="71"/>
  <c r="I22" i="71"/>
  <c r="H22" i="71"/>
  <c r="G22" i="71"/>
  <c r="F22" i="71"/>
  <c r="E22" i="71"/>
  <c r="D22" i="71"/>
  <c r="C22" i="71"/>
  <c r="K21" i="71"/>
  <c r="J20" i="71"/>
  <c r="I20" i="71"/>
  <c r="H20" i="71"/>
  <c r="G20" i="71"/>
  <c r="F20" i="71"/>
  <c r="E20" i="71"/>
  <c r="D20" i="71"/>
  <c r="C20" i="71"/>
  <c r="K19" i="71"/>
  <c r="K18" i="71"/>
  <c r="K17" i="71"/>
  <c r="K16" i="71"/>
  <c r="J21" i="70"/>
  <c r="I21" i="70"/>
  <c r="H21" i="70"/>
  <c r="G21" i="70"/>
  <c r="F21" i="70"/>
  <c r="E21" i="70"/>
  <c r="D21" i="70"/>
  <c r="C21" i="70"/>
  <c r="K20" i="70"/>
  <c r="J19" i="70"/>
  <c r="I19" i="70"/>
  <c r="H19" i="70"/>
  <c r="G19" i="70"/>
  <c r="F19" i="70"/>
  <c r="E19" i="70"/>
  <c r="D19" i="70"/>
  <c r="C19" i="70"/>
  <c r="K18" i="70"/>
  <c r="K17" i="70"/>
  <c r="K16" i="70"/>
  <c r="K15" i="70"/>
  <c r="K16" i="68"/>
  <c r="K17" i="68"/>
  <c r="K18" i="68"/>
  <c r="K20" i="68"/>
  <c r="J21" i="68"/>
  <c r="I21" i="68"/>
  <c r="H21" i="68"/>
  <c r="G21" i="68"/>
  <c r="F21" i="68"/>
  <c r="E21" i="68"/>
  <c r="D21" i="68"/>
  <c r="C21" i="68"/>
  <c r="J19" i="68"/>
  <c r="I19" i="68"/>
  <c r="H19" i="68"/>
  <c r="G19" i="68"/>
  <c r="F19" i="68"/>
  <c r="E19" i="68"/>
  <c r="D19" i="68"/>
  <c r="C19" i="68"/>
  <c r="K15" i="68"/>
  <c r="K24" i="71" l="1"/>
  <c r="K22" i="71"/>
  <c r="K20" i="71"/>
  <c r="K21" i="70"/>
  <c r="K19" i="70"/>
  <c r="K19" i="68"/>
  <c r="K21" i="68"/>
  <c r="D36" i="2"/>
  <c r="E36" i="2"/>
  <c r="F36" i="2"/>
  <c r="G36" i="2"/>
  <c r="H36" i="2"/>
  <c r="I36" i="2"/>
  <c r="J36" i="2"/>
  <c r="C36" i="2"/>
  <c r="D34" i="2"/>
  <c r="E34" i="2"/>
  <c r="F34" i="2"/>
  <c r="G34" i="2"/>
  <c r="H34" i="2"/>
  <c r="I34" i="2"/>
  <c r="J34" i="2"/>
  <c r="C34" i="2"/>
  <c r="D32" i="2"/>
  <c r="E32" i="2"/>
  <c r="F32" i="2"/>
  <c r="G32" i="2"/>
  <c r="H32" i="2"/>
  <c r="I32" i="2"/>
  <c r="J32" i="2"/>
  <c r="C32" i="2"/>
  <c r="D30" i="2"/>
  <c r="E30" i="2"/>
  <c r="F30" i="2"/>
  <c r="G30" i="2"/>
  <c r="H30" i="2"/>
  <c r="I30" i="2"/>
  <c r="J30" i="2"/>
  <c r="C30" i="2"/>
  <c r="K29" i="2"/>
  <c r="K31" i="2"/>
  <c r="K33" i="2"/>
  <c r="K35" i="2"/>
  <c r="K34" i="2" l="1"/>
  <c r="K36" i="2"/>
  <c r="K30" i="2"/>
  <c r="K32" i="2"/>
  <c r="D28" i="2" l="1"/>
  <c r="E28" i="2"/>
  <c r="F28" i="2"/>
  <c r="G28" i="2"/>
  <c r="H28" i="2"/>
  <c r="I28" i="2"/>
  <c r="J28" i="2"/>
  <c r="C28" i="2"/>
  <c r="K26" i="2"/>
  <c r="K27" i="2"/>
  <c r="K25" i="2"/>
  <c r="F68" i="1"/>
  <c r="I67" i="1"/>
  <c r="H67" i="1"/>
  <c r="G67" i="1"/>
  <c r="F67" i="1"/>
  <c r="K28" i="2" l="1"/>
</calcChain>
</file>

<file path=xl/sharedStrings.xml><?xml version="1.0" encoding="utf-8"?>
<sst xmlns="http://schemas.openxmlformats.org/spreadsheetml/2006/main" count="8509" uniqueCount="2636">
  <si>
    <t>Azura</t>
  </si>
  <si>
    <t>Felicia</t>
  </si>
  <si>
    <t>Hana</t>
  </si>
  <si>
    <t>Jakob</t>
  </si>
  <si>
    <t>Takumi</t>
  </si>
  <si>
    <t>Silas</t>
  </si>
  <si>
    <t>Kaze</t>
  </si>
  <si>
    <t>Mozu</t>
  </si>
  <si>
    <t>Oboro</t>
  </si>
  <si>
    <t>Shura</t>
  </si>
  <si>
    <t>/</t>
  </si>
  <si>
    <t>Ryoma</t>
  </si>
  <si>
    <t>Kagero</t>
  </si>
  <si>
    <t>Hinoka</t>
  </si>
  <si>
    <t>Saizo</t>
  </si>
  <si>
    <t>Sakura</t>
  </si>
  <si>
    <t>Rinkah</t>
  </si>
  <si>
    <t>Hinata</t>
  </si>
  <si>
    <t>Azama</t>
  </si>
  <si>
    <t>Subaki</t>
  </si>
  <si>
    <t>Hayato</t>
  </si>
  <si>
    <t>Corrin</t>
  </si>
  <si>
    <t>Total</t>
  </si>
  <si>
    <t>Total Replicas: 36</t>
  </si>
  <si>
    <t>角色</t>
  </si>
  <si>
    <t>A支援</t>
  </si>
  <si>
    <t>S支援</t>
  </si>
  <si>
    <t>最终技能组合</t>
  </si>
  <si>
    <t>转职路线</t>
  </si>
  <si>
    <t>平行之证</t>
  </si>
  <si>
    <t>结婚之证</t>
  </si>
  <si>
    <t>友情之证</t>
  </si>
  <si>
    <t>上限升级之证</t>
  </si>
  <si>
    <t>女巫证</t>
  </si>
  <si>
    <t>神威(男）</t>
  </si>
  <si>
    <t>任意</t>
  </si>
  <si>
    <t>芙洛拉</t>
  </si>
  <si>
    <t>20-暗夜血族，31-傀儡师，35-白夜血族，37-暗夜血族</t>
  </si>
  <si>
    <t>阿库娅</t>
  </si>
  <si>
    <t>艾丽泽</t>
  </si>
  <si>
    <t>拉兹沃尔德</t>
  </si>
  <si>
    <t>特别的歌，平和之声，异邦公主，深闺，战斗指挥</t>
  </si>
  <si>
    <t>31-战术师，35-歌姬</t>
  </si>
  <si>
    <t>菲利希亚</t>
  </si>
  <si>
    <t>风花</t>
  </si>
  <si>
    <t>乔卡</t>
  </si>
  <si>
    <t>乐于奉献，书杀，深闺，战斗指挥，死线</t>
  </si>
  <si>
    <t>15-战术师，17-兵法者，21-女仆</t>
  </si>
  <si>
    <t>乐于奉献，书杀，名门公子，战斗指挥，月光</t>
  </si>
  <si>
    <t>15-战术师，17-大骑士，21-管家</t>
  </si>
  <si>
    <t>塞拉斯</t>
  </si>
  <si>
    <t>凉风</t>
  </si>
  <si>
    <t>分身，龙咒，蛇毒，龙穿，白夜</t>
  </si>
  <si>
    <t>分身，太阳，斧杀，守护，救出/后手必胜</t>
  </si>
  <si>
    <t>20-圣骑士，31-傀儡师，35-勇者，39-圣骑士</t>
  </si>
  <si>
    <t>物集</t>
  </si>
  <si>
    <t>分身，死线，先手必胜，凶鸟一击，暗器达人</t>
  </si>
  <si>
    <t>20-上忍，28-弓圣，31-兵法者，35-傀儡师，37-上忍</t>
  </si>
  <si>
    <t>任意，推荐拓海</t>
  </si>
  <si>
    <t>任意，推荐塞拉斯</t>
  </si>
  <si>
    <t>任意，推荐胧</t>
  </si>
  <si>
    <t>分身，死线，先手必胜，凶鸟一击，弓达人</t>
  </si>
  <si>
    <t>1-弓使，20-弓圣，31-兵法者，35-傀儡师，39-弓圣</t>
  </si>
  <si>
    <t>阿修罗</t>
  </si>
  <si>
    <t>分身，开锁，蛇毒，暗器达人，移动+1</t>
  </si>
  <si>
    <t>30-傀儡师，35-上忍</t>
  </si>
  <si>
    <t>龙马</t>
  </si>
  <si>
    <t>阳炎</t>
  </si>
  <si>
    <t>反手：分身，剑达人，待伏，流星，清流一击
正手：分身，死线，先手必胜，凶鸟一击，剑达人</t>
  </si>
  <si>
    <t>反手：31-傀儡师，35-剑圣
正手：28-弓圣，31-傀儡师，35-兵法者，37-剑圣</t>
  </si>
  <si>
    <t>日乃香</t>
  </si>
  <si>
    <t>刹那</t>
  </si>
  <si>
    <t>才藏</t>
  </si>
  <si>
    <t>分身，清流一击，先手必胜，凶鸟一击，枪达人</t>
  </si>
  <si>
    <t>20-圣天马，22-弓圣，25-枪圣，35-傀儡师，39-圣天马/枪圣</t>
  </si>
  <si>
    <t>拓海</t>
  </si>
  <si>
    <t>胧</t>
  </si>
  <si>
    <t>流星，死线，先手必胜，凶鸟一击，弓达人</t>
  </si>
  <si>
    <t>20-弓圣，30-剑圣，33-兵法者，35-弓圣</t>
  </si>
  <si>
    <t>小樱</t>
  </si>
  <si>
    <t>里昂</t>
  </si>
  <si>
    <t>魔法支援，速度支援，魔防支援，深闺，战斗指挥</t>
  </si>
  <si>
    <t>任意，推荐拉兹沃尔德</t>
  </si>
  <si>
    <t>分身，死线，待伏/蛇毒，暗器达人，流星</t>
  </si>
  <si>
    <t>20-上忍，30-剑圣，33-兵法者，35-傀儡师，37-上忍</t>
  </si>
  <si>
    <t>磷火</t>
  </si>
  <si>
    <t>分身，死线，鬼神一击，暗器达人，流星</t>
  </si>
  <si>
    <t>20-上忍，22-修罗，25-剑圣，33-兵法者，35-傀儡师，37-上忍</t>
  </si>
  <si>
    <t>任意，推荐露娜</t>
  </si>
  <si>
    <t>日向</t>
  </si>
  <si>
    <t>20-弓圣，31-兵法者，35-傀儡师，39-弓圣</t>
  </si>
  <si>
    <t>浅间</t>
  </si>
  <si>
    <t>大蛇</t>
  </si>
  <si>
    <t>哈罗德</t>
  </si>
  <si>
    <t>分身，倾奇者，太阳，斧杀，魔法反击</t>
  </si>
  <si>
    <t>20-阴阳师，25-圣天马，28-战术师，35-战巫女</t>
  </si>
  <si>
    <t>20-山伏，31-傀儡师，35-勇者，39-山伏</t>
  </si>
  <si>
    <t>锦</t>
  </si>
  <si>
    <t>流星，死线，鬼神一击，倾奇者，剑达人</t>
  </si>
  <si>
    <t>20-剑圣，25-修罗，31-婆娑罗，35-兵法者，37-剑圣</t>
  </si>
  <si>
    <t>分身，鬼神一击，先手必胜，凶鸟一击，枪达人</t>
  </si>
  <si>
    <t>20-枪圣，25-修罗，28-弓圣，31-傀儡师，35-枪圣</t>
  </si>
  <si>
    <t>流星，死线，先手必胜，凶鸟一击，剑达人</t>
  </si>
  <si>
    <t>20-剑圣，25-弓圣，28-兵法者，35-剑圣</t>
  </si>
  <si>
    <t>椿</t>
  </si>
  <si>
    <t>露娜</t>
  </si>
  <si>
    <t>分身，死线，流星，清流一击，明镜一击</t>
  </si>
  <si>
    <t>20-圣天马，22-剑圣，31-傀儡师，35-兵法者，37-圣天马</t>
  </si>
  <si>
    <t>月读</t>
  </si>
  <si>
    <t>纽克斯</t>
  </si>
  <si>
    <t>分身，破天，倾奇者，鬼神一击，书达人</t>
  </si>
  <si>
    <t>20-阴阳师，25-修罗，31-傀儡师，35-婆娑罗，37-阴阳师</t>
  </si>
  <si>
    <t>夏洛特</t>
  </si>
  <si>
    <t>弗拉内尔</t>
  </si>
  <si>
    <t>分身，鬼神一击，挥舞，斧达人，任意</t>
  </si>
  <si>
    <t>20-修罗，31-傀儡师，35-狂战士</t>
  </si>
  <si>
    <t>皮埃里</t>
  </si>
  <si>
    <t>偶像之幻，兽特效，死线，倾奇者，流星</t>
  </si>
  <si>
    <t>夕雾</t>
  </si>
  <si>
    <t>天翔，天照，清流一击，破天，倾奇者</t>
  </si>
  <si>
    <t>31-婆娑罗，35-金鸡武士</t>
  </si>
  <si>
    <t>马库斯</t>
  </si>
  <si>
    <t>31-傀儡师，35-勇者，39-圣骑士</t>
  </si>
  <si>
    <t>卡米拉</t>
  </si>
  <si>
    <t>零</t>
  </si>
  <si>
    <t>四杀型：死之吐息/居高临下/突入，剑杀，弓杀，书杀，暗器杀
支援型：防御支援，魔防支援，技术支援，死之吐息，突入</t>
  </si>
  <si>
    <t>四杀型：25-龙统，31-巫师，35-女仆，39-弓骑士，43-龙统
支援型：25-龙统，26-战术师，29-弓骑士，31-龙统</t>
  </si>
  <si>
    <t>先手必胜，凶鸟一击，书达人，咒缚，弓杀</t>
  </si>
  <si>
    <t>22-弓圣，25-阴阳师，35-巫师，（37-暗骑士/战术师）</t>
  </si>
  <si>
    <t>奥丁</t>
  </si>
  <si>
    <t>速度支援，防御支援，魔防支援，深闺，战斗指挥</t>
  </si>
  <si>
    <t>20-战术师，22-圣天马，25-龙统，28-战术师</t>
  </si>
  <si>
    <t>20-勇者，25-圣骑士，31-傀儡师，35-勇者</t>
  </si>
  <si>
    <t>分身，月光，倾奇者，守护，救出/圣盾</t>
  </si>
  <si>
    <t>20-大骑士，31-傀儡师，35-婆娑罗，39-圣骑士</t>
  </si>
  <si>
    <t>贝璐卡</t>
  </si>
  <si>
    <t>太阳，斧杀，剑杀，暗器杀，后手必胜</t>
  </si>
  <si>
    <t>太阳，斧杀，剑杀，枪达人，死之吐息</t>
  </si>
  <si>
    <t>死线，待伏，复仇，书杀，暗器杀</t>
  </si>
  <si>
    <t>20-巫师，31-兵法者，35-弓骑士，39-巫师</t>
  </si>
  <si>
    <t>移动+1，开锁/力量+2，暗器杀，死之吐息，居高临下</t>
  </si>
  <si>
    <t>20-弓骑士，31-魔龙骑士，35-弓骑士</t>
  </si>
  <si>
    <t>艾尔菲</t>
  </si>
  <si>
    <t>守备态势，先手必胜，凶鸟一击，书杀，月光</t>
  </si>
  <si>
    <t>20-大骑士，25-弓圣，31-女仆，35-将军</t>
  </si>
  <si>
    <t>月光，斧达人，挥舞，救出/广所突击，金刚一击</t>
  </si>
  <si>
    <t>20-狂战士，31-大骑士，35-狂战士</t>
  </si>
  <si>
    <t>先手必胜，凶鸟一击，书达人，咒缚，传送/弓杀</t>
  </si>
  <si>
    <t>20-巫师，22-弓圣，25-阴阳师，35-女巫/巫师</t>
  </si>
  <si>
    <t>月光，斧达人，挥舞，鬼神一击，金刚一击</t>
  </si>
  <si>
    <t>20-狂战士，22-修罗，25-大骑士，35-狂战士</t>
  </si>
  <si>
    <t>守备态势，太阳，斧杀，大盾，防御+2</t>
  </si>
  <si>
    <t>20-将军，31-勇者，35-将军</t>
  </si>
  <si>
    <t>布诺瓦</t>
  </si>
  <si>
    <t>奇袭之牙，兽特效，鬼神一击，月光/太阳，金刚一击/斧杀</t>
  </si>
  <si>
    <t>20-逐月狼人，22-修罗，25-大骑士，35-逐月狼人</t>
  </si>
  <si>
    <t>玖塔</t>
  </si>
  <si>
    <t>月光，剑杀，斧杀，暗器杀，救出/突入/金刚一击</t>
  </si>
  <si>
    <t>20-魔龙骑士，25-枪圣，35-勇者，39-龙统</t>
  </si>
  <si>
    <t>20-勇者，31-龙统，35-弓骑士，37-勇者</t>
  </si>
  <si>
    <t>31-龙统，35-勇者，39-弓骑士，41-大骑士</t>
  </si>
  <si>
    <t>神威</t>
  </si>
  <si>
    <t>分身，乐于奉献，书杀，深闺，战斗指挥</t>
  </si>
  <si>
    <t>31-傀儡师，35-战术师，37-女仆</t>
  </si>
  <si>
    <t>风雅</t>
  </si>
  <si>
    <t>31-婆娑罗，35-修罗，38-剑圣，39-兵法者（加入时30级）</t>
  </si>
  <si>
    <t>神流</t>
  </si>
  <si>
    <t>分身（芙洛拉），蛇毒（神威），龙咒，龙穿，白夜</t>
  </si>
  <si>
    <t>时雨</t>
  </si>
  <si>
    <t>莎拉</t>
  </si>
  <si>
    <t>冰雨</t>
  </si>
  <si>
    <t>支援型：子代证（26）圣天马，26-阴阳师，29-战术师，31-圣天马
输出型：子代证（20/22）圣天马，22-剑圣，31-婆娑罗，35-兵法者，37-圣天马</t>
  </si>
  <si>
    <t>支援型：分身（拉兹沃尔德），平和之声（阿库娅），速度支援，魔法支援，魔防支援
输出型：分身（拉兹沃尔德），死线，流星，倾奇者，待伏/清流一击</t>
  </si>
  <si>
    <t>迪亚</t>
  </si>
  <si>
    <t>子代证管家</t>
  </si>
  <si>
    <t>佐菲</t>
  </si>
  <si>
    <t>分身（塞拉斯），剑达人（风花），太阳，斧杀，救出/守护</t>
  </si>
  <si>
    <t>子代证（30）圣骑士，31-勇者，35-圣骑士</t>
  </si>
  <si>
    <t>绿子</t>
  </si>
  <si>
    <t>如月</t>
  </si>
  <si>
    <t>分身（凉风），死线（物集），先手必胜，凶鸟一击，弓达人</t>
  </si>
  <si>
    <t>子代证（36）白夜血族，36-暗夜血族</t>
  </si>
  <si>
    <t>子代证商人，推荐22-弓圣</t>
  </si>
  <si>
    <t>西格贝特</t>
  </si>
  <si>
    <t>分身（马库斯），金刚一击/鬼神一击（夏洛特），太阳，斧杀，救出/守护</t>
  </si>
  <si>
    <t>弗利欧</t>
  </si>
  <si>
    <t>乐于奉献，书杀，名门公子，战斗指挥（乔卡），死线（菲利希亚）</t>
  </si>
  <si>
    <t>伊格尼斯</t>
  </si>
  <si>
    <t>娟</t>
  </si>
  <si>
    <t>支援型：书达人（里昂），速度支援（小樱），魔防支援，名门公子，战斗指挥
输出型：书达人（里昂），先手必胜，凶鸟一击，咒缚/破天，弓杀/倾奇者</t>
  </si>
  <si>
    <t>支援型：子代证战术师
输出型：子代证（22）战术师，23-弓圣，25-巫师，（31-婆娑罗，35-战术师）</t>
  </si>
  <si>
    <t>贝罗亚</t>
  </si>
  <si>
    <t>太阳（布诺瓦），枪达人（贝璐卡），大盾，防御+2，守备态势</t>
  </si>
  <si>
    <t>子代证将军</t>
  </si>
  <si>
    <t>露兹</t>
  </si>
  <si>
    <t>子代证（32）望月狼人，32-大骑士，35-望月狼人</t>
  </si>
  <si>
    <t>分身（磷火），鬼神一击（弗拉内尔），奇袭之牙，兽特效，月光</t>
  </si>
  <si>
    <t>艾潘妮</t>
  </si>
  <si>
    <t>书杀，斧杀，剑杀，暗器杀，突入/攻击+2</t>
  </si>
  <si>
    <t>子代证（30）龙统，31-弓骑士，35-龙统</t>
  </si>
  <si>
    <t>奥菲</t>
  </si>
  <si>
    <t>分身，死线（奥丁），待伏，复仇，弓杀/流星</t>
  </si>
  <si>
    <t>子代证（24）巫师，25-剑圣，31-傀儡师，35-巫师</t>
  </si>
  <si>
    <t>索雷尤</t>
  </si>
  <si>
    <t>分身（拉兹沃尔德），太阳，斧杀，守护，救出/后手必胜</t>
  </si>
  <si>
    <t>子代证（24）勇者，25-圣骑士，28-勇者</t>
  </si>
  <si>
    <t>子代证（30）弓骑士，31-英雄，35-龙统，39-巫师，43-弓骑士</t>
  </si>
  <si>
    <t>五杀：暗器杀（零），书杀（卡米拉），斧杀，剑杀，弓杀</t>
  </si>
  <si>
    <t>东刚</t>
  </si>
  <si>
    <t>分身（龙马），死线（阳炎），先手必胜，凶鸟一击，枪达人</t>
  </si>
  <si>
    <t>子代证（22）枪圣，22-弓圣，25-枪圣</t>
  </si>
  <si>
    <t>分身（胧），死线（拓海），先手必胜，凶鸟一击，弓达人</t>
  </si>
  <si>
    <t>子代证弓圣（因为外传很早所有敌人都是40级，可以低等级就开如月的外传）</t>
  </si>
  <si>
    <t>暮井</t>
  </si>
  <si>
    <t>分身，死线（才藏），先手必胜（日乃香），倾奇者，暗器达人</t>
  </si>
  <si>
    <t>子代证（30）上忍， 31-婆娑罗，35-傀儡师，37-上忍</t>
  </si>
  <si>
    <t>分身（皮埃里），偶像之幻，兽特效，死线（锦），倾奇者</t>
  </si>
  <si>
    <t>20-九尾，30-剑圣，33-兵法者，35-婆娑罗，39-九尾</t>
  </si>
  <si>
    <t>子代证（30）九尾，31-婆娑罗，35-九尾</t>
  </si>
  <si>
    <t>三珠</t>
  </si>
  <si>
    <t>分身（刹那），死线，鬼神一击（日向），流星，剑达人</t>
  </si>
  <si>
    <t>子代证（34）兵法者，35-剑圣</t>
  </si>
  <si>
    <t>缠</t>
  </si>
  <si>
    <t>分身（浅间），死线，鬼神一击（大蛇），书达人，魔法+2</t>
  </si>
  <si>
    <t>分身（椿），死线，斧杀（露娜），流星，倾奇者</t>
  </si>
  <si>
    <t>子代证（30）圣天马，30-剑圣，33-兵法者，35-婆娑罗，39-圣天马</t>
  </si>
  <si>
    <t>分身，凶鸟一击（纽克斯），鬼神一击（月读），书达人，魔法+2</t>
  </si>
  <si>
    <t>子代证（30）阴阳师，31-傀儡师，35-阴阳师</t>
  </si>
  <si>
    <t>姓名</t>
  </si>
  <si>
    <t>初始能力</t>
  </si>
  <si>
    <t>人物成长率</t>
  </si>
  <si>
    <t>评价</t>
  </si>
  <si>
    <t>伯爵笑.jpg</t>
  </si>
  <si>
    <t>HP</t>
  </si>
  <si>
    <t>攻</t>
  </si>
  <si>
    <t>魔</t>
  </si>
  <si>
    <t>技</t>
  </si>
  <si>
    <t>速</t>
  </si>
  <si>
    <t>运</t>
  </si>
  <si>
    <t>防御</t>
  </si>
  <si>
    <t>魔防</t>
  </si>
  <si>
    <t>Kamui</t>
  </si>
  <si>
    <t>综合成长率</t>
  </si>
  <si>
    <t>总和</t>
  </si>
  <si>
    <t>Aqua</t>
  </si>
  <si>
    <t>Lynn</t>
  </si>
  <si>
    <t>歌姬</t>
  </si>
  <si>
    <t>拉兹沃德</t>
  </si>
  <si>
    <t>佐佐木希</t>
  </si>
  <si>
    <t>女仆</t>
  </si>
  <si>
    <t>Joker</t>
  </si>
  <si>
    <t>诹访部顺一</t>
  </si>
  <si>
    <t>管家</t>
  </si>
  <si>
    <t>Suzukaze</t>
  </si>
  <si>
    <t>小野大辅</t>
  </si>
  <si>
    <t>上忍</t>
  </si>
  <si>
    <t>奥村翔</t>
  </si>
  <si>
    <t>圣骑士</t>
  </si>
  <si>
    <t>Mozume</t>
  </si>
  <si>
    <t>弓圣</t>
  </si>
  <si>
    <t>木村珠莉</t>
  </si>
  <si>
    <t>Ashura</t>
  </si>
  <si>
    <t>志贺麻登佳</t>
  </si>
  <si>
    <t>无</t>
  </si>
  <si>
    <t>Ryouma</t>
  </si>
  <si>
    <t>中村悠一</t>
  </si>
  <si>
    <t>剑圣</t>
  </si>
  <si>
    <t>名冢佳织</t>
  </si>
  <si>
    <t>梶裕贵</t>
  </si>
  <si>
    <t>樱</t>
  </si>
  <si>
    <t>金元寿子</t>
  </si>
  <si>
    <t>Saizou</t>
  </si>
  <si>
    <t>新垣樽助</t>
  </si>
  <si>
    <t>这个杀手是真滴冷</t>
  </si>
  <si>
    <t>小红（忍者版）</t>
  </si>
  <si>
    <t>内鬼（暗夜限定）</t>
  </si>
  <si>
    <t>Kagerou</t>
  </si>
  <si>
    <t>村川梨衣</t>
  </si>
  <si>
    <t>石川绫乃</t>
  </si>
  <si>
    <t>天然呆</t>
  </si>
  <si>
    <t>Asama</t>
  </si>
  <si>
    <t>滨田贤二</t>
  </si>
  <si>
    <t>眯眯眼都是怪物</t>
  </si>
  <si>
    <t>市来光弘</t>
  </si>
  <si>
    <t>声优</t>
  </si>
  <si>
    <t>Romaji</t>
  </si>
  <si>
    <t>美版</t>
  </si>
  <si>
    <t>枪圣</t>
  </si>
  <si>
    <t>Kazahana</t>
  </si>
  <si>
    <t>菅谷弥生</t>
  </si>
  <si>
    <t>Tsubaki</t>
  </si>
  <si>
    <t>茂木隆正</t>
  </si>
  <si>
    <t>Tsukuyomi</t>
  </si>
  <si>
    <t>VALSHE</t>
  </si>
  <si>
    <t>Rinka</t>
  </si>
  <si>
    <t>石川由依</t>
  </si>
  <si>
    <t>Orochi</t>
  </si>
  <si>
    <t>五十岚由佳</t>
  </si>
  <si>
    <t>Nishiki</t>
  </si>
  <si>
    <t>Kaden</t>
  </si>
  <si>
    <t>皮埃利</t>
  </si>
  <si>
    <t>高桥广树</t>
  </si>
  <si>
    <t>九尾</t>
  </si>
  <si>
    <t>Yuugiri</t>
  </si>
  <si>
    <t>Reina</t>
  </si>
  <si>
    <t>古川玲</t>
  </si>
  <si>
    <t>金鸡骑士</t>
  </si>
  <si>
    <t>制空</t>
  </si>
  <si>
    <t>Marx</t>
  </si>
  <si>
    <t>Xander</t>
  </si>
  <si>
    <t>小西克幸</t>
  </si>
  <si>
    <t>Camilla</t>
  </si>
  <si>
    <t>泽城美雪</t>
  </si>
  <si>
    <t>太太我喜欢你啊！</t>
  </si>
  <si>
    <t>Leon</t>
  </si>
  <si>
    <t>Leo</t>
  </si>
  <si>
    <t>宫野真守</t>
  </si>
  <si>
    <t>Elise</t>
  </si>
  <si>
    <t>诹访彩花</t>
  </si>
  <si>
    <t>Lazward</t>
  </si>
  <si>
    <t>木岛隆一</t>
  </si>
  <si>
    <t>Pieri</t>
  </si>
  <si>
    <t>Peri</t>
  </si>
  <si>
    <t>高桥未奈美</t>
  </si>
  <si>
    <t>暗夜颜艺帝</t>
  </si>
  <si>
    <t>Luna</t>
  </si>
  <si>
    <t>Selena</t>
  </si>
  <si>
    <t>世户沙织</t>
  </si>
  <si>
    <t>Belka</t>
  </si>
  <si>
    <t>Beruka</t>
  </si>
  <si>
    <t>田泽茉纯</t>
  </si>
  <si>
    <t>Odin</t>
  </si>
  <si>
    <t>高桥英则</t>
  </si>
  <si>
    <t>巫师</t>
  </si>
  <si>
    <t>Niles</t>
  </si>
  <si>
    <t>Zero</t>
  </si>
  <si>
    <t>子安武人</t>
  </si>
  <si>
    <t>Elfie</t>
  </si>
  <si>
    <t>Effie</t>
  </si>
  <si>
    <t>桑原由气</t>
  </si>
  <si>
    <t>能追人的重甲你怕不怕？</t>
  </si>
  <si>
    <t>Harold</t>
  </si>
  <si>
    <t>Arthur</t>
  </si>
  <si>
    <t>美国队长</t>
  </si>
  <si>
    <t>北泽力</t>
  </si>
  <si>
    <t>Nyx</t>
  </si>
  <si>
    <t>合法萝莉</t>
  </si>
  <si>
    <t>Charlotte</t>
  </si>
  <si>
    <t>清水爱</t>
  </si>
  <si>
    <t>Benoit</t>
  </si>
  <si>
    <t>Benny</t>
  </si>
  <si>
    <t>喜山茂雄</t>
  </si>
  <si>
    <t>黑甲爸爸，用过都说好</t>
  </si>
  <si>
    <t>Flannel</t>
  </si>
  <si>
    <t>Keaton</t>
  </si>
  <si>
    <t>望月狼人</t>
  </si>
  <si>
    <t>大须贺纯</t>
  </si>
  <si>
    <t>Gunter</t>
  </si>
  <si>
    <t>纳谷六朗</t>
  </si>
  <si>
    <t>大骑士</t>
  </si>
  <si>
    <t>Flora</t>
  </si>
  <si>
    <t>加隈亚衣</t>
  </si>
  <si>
    <t>Fuuga</t>
  </si>
  <si>
    <t>Fuga</t>
  </si>
  <si>
    <t>松本大</t>
  </si>
  <si>
    <t>流星，死线，待伏，鬼神一击，倾奇者/清流一击</t>
  </si>
  <si>
    <t>Kanna</t>
  </si>
  <si>
    <t>Kana</t>
  </si>
  <si>
    <t>父亲</t>
  </si>
  <si>
    <t>母亲</t>
  </si>
  <si>
    <t>Shigure</t>
  </si>
  <si>
    <t>细谷佳正</t>
  </si>
  <si>
    <t>Deere</t>
  </si>
  <si>
    <t>Dwyer</t>
  </si>
  <si>
    <t>井口佑一</t>
  </si>
  <si>
    <t>Sophie</t>
  </si>
  <si>
    <t>中村樱</t>
  </si>
  <si>
    <t>Midoriko</t>
  </si>
  <si>
    <t>Midori</t>
  </si>
  <si>
    <t>个人技专题</t>
  </si>
  <si>
    <t>分级</t>
  </si>
  <si>
    <t>人物</t>
  </si>
  <si>
    <t>个人技描述</t>
  </si>
  <si>
    <t>个人技名称</t>
  </si>
  <si>
    <t>不可思议的魅力</t>
  </si>
  <si>
    <t>绝对死守</t>
  </si>
  <si>
    <t>充当后卫时，如果前卫是神威，神威的回避+15，受到的伤害-3（攻防阵均有效）</t>
  </si>
  <si>
    <t>充当后卫时，如果和前卫的支援至少达到C，则前卫命中+10，伤害+2，受伤-2（攻防阵均有效）</t>
  </si>
  <si>
    <t>小声声援</t>
  </si>
  <si>
    <t>周围2格内的同伴受到的伤害-2</t>
  </si>
  <si>
    <t>S级</t>
  </si>
  <si>
    <t>叱咤激励</t>
  </si>
  <si>
    <t>周围2格内的同伴伤害+2</t>
  </si>
  <si>
    <t>自大</t>
  </si>
  <si>
    <t>自己比敌方等级低时，伤害+4（上位职业的等级按+20算）</t>
  </si>
  <si>
    <t>对抗意识</t>
  </si>
  <si>
    <t>充当前卫，且自己比后卫等级低时，必杀+10，伤害+3，受到的伤害-1（攻防阵均有效）</t>
  </si>
  <si>
    <t>胜者的愉悦</t>
  </si>
  <si>
    <t>自己发动攻击且击倒敌方后，HP回复20%</t>
  </si>
  <si>
    <t>武士道</t>
  </si>
  <si>
    <t>充当前卫，且自己比后卫等级高时，必杀+10，伤害+2，受到的伤害-2</t>
  </si>
  <si>
    <t>高野麻里佳</t>
  </si>
  <si>
    <t>FBI OPEN UP!</t>
  </si>
  <si>
    <t>Siegbert</t>
  </si>
  <si>
    <t>河西健吾</t>
  </si>
  <si>
    <t>Foleo</t>
  </si>
  <si>
    <t>Forrest</t>
  </si>
  <si>
    <t>高桥悠太</t>
  </si>
  <si>
    <t>这么可爱一定是男孩子</t>
  </si>
  <si>
    <t>Ignis</t>
  </si>
  <si>
    <t>Ignatius</t>
  </si>
  <si>
    <t>江越彬纪</t>
  </si>
  <si>
    <t>Velour</t>
  </si>
  <si>
    <t>Velouria</t>
  </si>
  <si>
    <t>荒川美穂</t>
  </si>
  <si>
    <t>Lutz</t>
  </si>
  <si>
    <t>Percy</t>
  </si>
  <si>
    <t>Deep♂Dark♂Fantasy</t>
  </si>
  <si>
    <t>村中知</t>
  </si>
  <si>
    <t>奥菲利亚</t>
  </si>
  <si>
    <t>Ophelia</t>
  </si>
  <si>
    <t>Soleil</t>
  </si>
  <si>
    <t>铃木绘理</t>
  </si>
  <si>
    <t>居然不是粉切黑！</t>
  </si>
  <si>
    <t>Eponine</t>
  </si>
  <si>
    <t>Nina</t>
  </si>
  <si>
    <t>Shinonome</t>
  </si>
  <si>
    <t>Shiro</t>
  </si>
  <si>
    <t>内匠靖明</t>
  </si>
  <si>
    <t>热血笨蛋</t>
  </si>
  <si>
    <t>Kisaragi</t>
  </si>
  <si>
    <t>Kiragi</t>
  </si>
  <si>
    <t>古岛清孝</t>
  </si>
  <si>
    <t>核弹头</t>
  </si>
  <si>
    <t>Grey</t>
  </si>
  <si>
    <t>Asugi</t>
  </si>
  <si>
    <t>松本忍</t>
  </si>
  <si>
    <t>Kinu</t>
  </si>
  <si>
    <t>Selkie</t>
  </si>
  <si>
    <t>中惠光城</t>
  </si>
  <si>
    <t>Hisame</t>
  </si>
  <si>
    <t>子代证（30）阴阳师，31-兵法者，35-阴阳师</t>
  </si>
  <si>
    <t>Mitama</t>
  </si>
  <si>
    <t>佐藤梓</t>
  </si>
  <si>
    <t>Matoi</t>
  </si>
  <si>
    <t>Caeldori</t>
  </si>
  <si>
    <t>冈田荣美</t>
  </si>
  <si>
    <t>Shara</t>
  </si>
  <si>
    <t>Rhajat</t>
  </si>
  <si>
    <t>阿久津加菜</t>
  </si>
  <si>
    <t>可爱之花</t>
  </si>
  <si>
    <t>邻接的同伴伤害+1，受到的伤害-3</t>
  </si>
  <si>
    <t>怪力</t>
  </si>
  <si>
    <t>战斗时，如果自己的力比敌方高5点及以上，伤害+3</t>
  </si>
  <si>
    <t>妖艳之花</t>
  </si>
  <si>
    <t>邻接的同伴伤害+3，受到的伤害-1</t>
  </si>
  <si>
    <t>贝尔卡</t>
  </si>
  <si>
    <t>奇袭任务</t>
  </si>
  <si>
    <t>自己发动攻击时，如果敌方无法反击，伤害+4</t>
  </si>
  <si>
    <t>贝诺瓦</t>
  </si>
  <si>
    <t>周围2格内的敌方回避-10</t>
  </si>
  <si>
    <t>强面</t>
  </si>
  <si>
    <t>绝对进攻</t>
  </si>
  <si>
    <t>充当后卫时，如果前卫是主人公，前卫的命中+15，伤害+3</t>
  </si>
  <si>
    <t>骑士道</t>
  </si>
  <si>
    <t>战斗时如果敌方HP满，自己的伤害+2，受到的伤害-2</t>
  </si>
  <si>
    <t>龙之子</t>
  </si>
  <si>
    <t>回合开始时如果装备着龙石，HP回复15%</t>
  </si>
  <si>
    <t>天才</t>
  </si>
  <si>
    <t>战斗开始时，敌方力和魔力的较高者如果比自己的相应属性高，自己的伤害+4</t>
  </si>
  <si>
    <t>喜欢女性</t>
  </si>
  <si>
    <t>自己充当前卫时，如果后卫是女性，自己的伤害+2，受到的伤害-2</t>
  </si>
  <si>
    <t>绝对援护</t>
  </si>
  <si>
    <t>充当后卫时，如果前卫是主人公，前卫的伤害+2，受到的伤害-2</t>
  </si>
  <si>
    <t>A级</t>
  </si>
  <si>
    <t>治愈之声</t>
  </si>
  <si>
    <t>回合开始时，周围2格内的同伴HP回复10%</t>
  </si>
  <si>
    <t>出阴招</t>
  </si>
  <si>
    <t>自己发动攻击，敌方无法反击时，战斗后敌方的力、速-3，持续1回合</t>
  </si>
  <si>
    <t>炎之血</t>
  </si>
  <si>
    <t>HP不满时伤害+4</t>
  </si>
  <si>
    <t>野丫头</t>
  </si>
  <si>
    <t>自己发动攻击且击倒敌方后，和自己邻接的所有敌方HP减少20%</t>
  </si>
  <si>
    <t>完美主义</t>
  </si>
  <si>
    <t>HP满时命中、回避+15</t>
  </si>
  <si>
    <t>讨厌暗夜</t>
  </si>
  <si>
    <t>和暗夜相关的敌方战斗时，伤害+3</t>
  </si>
  <si>
    <t>血之痛感</t>
  </si>
  <si>
    <t>如果装备的武器名称由8个汉字组成，必杀+10</t>
  </si>
  <si>
    <t>青色的舞蹈</t>
  </si>
  <si>
    <t>可使用应援指令，使周围2格内的同伴1回合内力、速+1</t>
  </si>
  <si>
    <t>杀戮本能</t>
  </si>
  <si>
    <t>自己发动攻击且击倒敌方时，力、魔力、技、速+4，持续1回合</t>
  </si>
  <si>
    <t>冷血</t>
  </si>
  <si>
    <t>战斗时如果敌方HP不满，自己的伤害+3，受到的伤害-1</t>
  </si>
  <si>
    <t>调音</t>
  </si>
  <si>
    <t>可使用应援指令，使周围2格内的HP比自己低的同伴回复10%HP</t>
  </si>
  <si>
    <t>冒失鬼</t>
  </si>
  <si>
    <t>自己的攻击命中时，敌方的守备-3，衣服会被撕坏</t>
  </si>
  <si>
    <t>自己充当前卫时，如果后卫的HP不满，自己伤害+3，受到的伤害-1</t>
  </si>
  <si>
    <t>大义之勇</t>
  </si>
  <si>
    <t>乐天派</t>
  </si>
  <si>
    <t>使用待机指令时，速+4，幸运+8，持续1回合</t>
  </si>
  <si>
    <t>冷静沉着</t>
  </si>
  <si>
    <t>使用待机指令时，技+4，魔防+4，持续1回合</t>
  </si>
  <si>
    <t>游戏时间</t>
  </si>
  <si>
    <t>回合开始时，和自己邻接的所有敌方HP-5</t>
  </si>
  <si>
    <t>御灵</t>
  </si>
  <si>
    <t>俳句</t>
  </si>
  <si>
    <t>回合开始时，如果两个同伴以御灵为中心排成一直线，三人各回复5、7、5点HP</t>
  </si>
  <si>
    <t>齐格贝特</t>
  </si>
  <si>
    <t>女士优先</t>
  </si>
  <si>
    <t>自己充当后卫时，如果前卫是女性，前卫的伤害+2</t>
  </si>
  <si>
    <t>欺骗攻击</t>
  </si>
  <si>
    <t>受到男性敌方的攻击时，伤害+2</t>
  </si>
  <si>
    <t>胆小鬼</t>
  </si>
  <si>
    <t>自己充当前卫时，受到的伤害-2。自己不处于攻阵、防阵时，受到的伤害+2</t>
  </si>
  <si>
    <t>维璐亚</t>
  </si>
  <si>
    <t>不挑食</t>
  </si>
  <si>
    <t>发动率＝幸运%。回合开始时HP回复10</t>
  </si>
  <si>
    <t>幸运儿</t>
  </si>
  <si>
    <t>必杀回避+5，周围2格内的同伴必杀回避+15</t>
  </si>
  <si>
    <t>少女之心的跳动</t>
  </si>
  <si>
    <t>携带3本及以上魔法书时，必杀+10</t>
  </si>
  <si>
    <t>邪恶的空想</t>
  </si>
  <si>
    <t>自己邻接组成防阵的两名男性时，自己的伤害+2，受到的伤害-2</t>
  </si>
  <si>
    <t>初始职业</t>
  </si>
  <si>
    <t>初始移动力</t>
  </si>
  <si>
    <t>所有角色</t>
  </si>
  <si>
    <t>白夜入队章节</t>
  </si>
  <si>
    <t>暗夜入队章节</t>
  </si>
  <si>
    <t>透魔入队章节</t>
  </si>
  <si>
    <t>暗夜评级</t>
  </si>
  <si>
    <t>透魔评级</t>
  </si>
  <si>
    <t>白夜入队等级</t>
  </si>
  <si>
    <t>暗夜入队等级</t>
  </si>
  <si>
    <t>透魔入队等级</t>
  </si>
  <si>
    <t>个人技能</t>
  </si>
  <si>
    <t>S</t>
  </si>
  <si>
    <t>黑暗王子/黑暗公主</t>
  </si>
  <si>
    <t>主流定位</t>
  </si>
  <si>
    <t>充当后卫时，如果和前卫的支援至少达到C，则前卫命中+10，伤害+2，受伤-2</t>
  </si>
  <si>
    <t>横转职业组</t>
  </si>
  <si>
    <t>支援职业组</t>
  </si>
  <si>
    <t>所有非特殊职业</t>
  </si>
  <si>
    <t>职业组</t>
  </si>
  <si>
    <t>黑暗王子/黑暗公主，暗夜血族（暗夜/透魔限定），白夜血族（白夜/透魔限定）</t>
  </si>
  <si>
    <t>根据特长职业判定</t>
  </si>
  <si>
    <t>岛崎信长，佐藤聪美</t>
  </si>
  <si>
    <t>计算初始能力时，根据主角所选得意和苦手能力，HP，魔，技和运+3/-2，力量和速度+2/-1，防御和魔防+2/-2</t>
  </si>
  <si>
    <t>计算成长能力时，请参考下表：</t>
  </si>
  <si>
    <t>得意/苦手</t>
  </si>
  <si>
    <t>加15减10</t>
  </si>
  <si>
    <t>加减5</t>
  </si>
  <si>
    <t>加20减15</t>
  </si>
  <si>
    <t>加25减20</t>
  </si>
  <si>
    <t>加减10</t>
  </si>
  <si>
    <t>黑暗王子成长率</t>
  </si>
  <si>
    <t>白夜血族成长率</t>
  </si>
  <si>
    <t>暗夜血族成长率</t>
  </si>
  <si>
    <t>上忍成长率</t>
  </si>
  <si>
    <t>女巫成长率</t>
  </si>
  <si>
    <t>A支援对象</t>
  </si>
  <si>
    <t>S支援对象</t>
  </si>
  <si>
    <t>充当后卫时，如果前卫是神威，则前卫伤害+2，受伤-2</t>
  </si>
  <si>
    <t>奶妈，背包，减伤光环</t>
  </si>
  <si>
    <t>杖骑士，战术师，女仆</t>
  </si>
  <si>
    <t>佣兵，勇者，弓骑士</t>
  </si>
  <si>
    <t>风花，皮埃利，芙洛拉</t>
  </si>
  <si>
    <t>女仆成长率</t>
  </si>
  <si>
    <t>战术师成长率</t>
  </si>
  <si>
    <t>2或16*</t>
  </si>
  <si>
    <t>*如果神威性别男，则会第二章加入；如果神威性别女，则会十六章加入</t>
  </si>
  <si>
    <t>1或13</t>
  </si>
  <si>
    <t>初始能力（二）</t>
  </si>
  <si>
    <t>初始能力（十三）</t>
  </si>
  <si>
    <t>充当后卫时，如果前卫是神威，则前卫受伤-3，回避+15</t>
  </si>
  <si>
    <t>奶爸，背包，减伤光环</t>
  </si>
  <si>
    <t>*如果神威性别女，则会第二章加入；如果神威性别男，则会十六章加入</t>
  </si>
  <si>
    <t>骑士，圣骑士，大骑士</t>
  </si>
  <si>
    <t>塞拉斯，拓海，玖塔</t>
  </si>
  <si>
    <t>管家成长率</t>
  </si>
  <si>
    <t>圣骑士成长率</t>
  </si>
  <si>
    <t>初始能力（十六）</t>
  </si>
  <si>
    <t>暗器D，杖D</t>
  </si>
  <si>
    <t>初始武器等级（第二章）</t>
  </si>
  <si>
    <t>初始武器等级（第十六章）</t>
  </si>
  <si>
    <t>暗器C（50%），杖C（50%）</t>
  </si>
  <si>
    <t>*1</t>
  </si>
  <si>
    <t>*2</t>
  </si>
  <si>
    <t>忍者</t>
  </si>
  <si>
    <t>初始武器等级
（白夜，透魔）</t>
  </si>
  <si>
    <t>初始武器等级
（暗夜）</t>
  </si>
  <si>
    <t>暗器D</t>
  </si>
  <si>
    <t>暗器C</t>
  </si>
  <si>
    <t>忍者，上忍，傀儡师</t>
  </si>
  <si>
    <t>武士，剑圣，兵法者</t>
  </si>
  <si>
    <t>欧拉欧拉欧拉欧拉！（法师限定）</t>
  </si>
  <si>
    <t>羁绊的祈祷</t>
  </si>
  <si>
    <t>发动率＝前卫的幸运%。充当后卫时，前卫受到致命攻击时可以残留1HP</t>
  </si>
  <si>
    <t>法师杀手</t>
  </si>
  <si>
    <t>*1.暗夜入队等级为第五章结束时凉风等级+6</t>
  </si>
  <si>
    <t>*2.透魔入队等级为第五章结束时凉风等级</t>
  </si>
  <si>
    <t>*3.白夜线务必在15章前让凉风和神威A支援！</t>
  </si>
  <si>
    <t>共通：天马骑士，圣天马武者，金鸡骑士，骑士，圣骑士，大骑士，杖骑士，战术师，管家，弓使，弓圣
白夜：僧侣，山伏，阴阳师，咒术师，婆娑罗，鬼人，修罗，铁匠，傀儡师，枪术士，枪圣
暗夜：飞龙骑士，龙骑统帅，魔龙骑士，重甲骑士，将军，战士，狂战士，勇者，暗法师，巫师，暗骑士，佣兵，弓骑士</t>
  </si>
  <si>
    <t>塞拉斯，马库斯，才藏</t>
  </si>
  <si>
    <t>白夜，透魔初始能力</t>
  </si>
  <si>
    <t>暗夜初始能力</t>
  </si>
  <si>
    <t>忍者成长率</t>
  </si>
  <si>
    <t>傀儡师成长率</t>
  </si>
  <si>
    <t>A</t>
  </si>
  <si>
    <t>B</t>
  </si>
  <si>
    <t>A+</t>
  </si>
  <si>
    <t>骑士</t>
  </si>
  <si>
    <t>初始武器等级（白夜）</t>
  </si>
  <si>
    <t>初始武器等级（暗夜）</t>
  </si>
  <si>
    <t>初始武器等级（透魔）</t>
  </si>
  <si>
    <t>剑C，枪D</t>
  </si>
  <si>
    <t>剑D，枪E</t>
  </si>
  <si>
    <t>剑B，枪B</t>
  </si>
  <si>
    <t>打杂，伪前排，永动姬工具人</t>
  </si>
  <si>
    <t>友情的誓言</t>
  </si>
  <si>
    <t>神威的HP在一半以下时，自己造成的伤害+3，受到的伤害-3</t>
  </si>
  <si>
    <t>共通：杖骑士，战术师，管家，忍者，上忍，傀儡师，天马骑士，圣天马骑士，金鸡骑士，弓使，弓圣
白夜：武士，剑圣，兵法者，僧侣，山伏，阴阳师，枪术士，枪圣，婆娑罗，鬼人，修罗，铁匠，咒术师
暗夜：飞龙骑士，龙骑统帅，魔龙骑士，重甲骑士，将军，战士，狂战士，暗法师，巫师，暗骑士</t>
  </si>
  <si>
    <t>乔卡，凉风，龙马</t>
  </si>
  <si>
    <t>神威（女），阿库娅，菲利希亚，物集，日乃香，樱，风花，大蛇，磷火，阳炎，胧，刹那，卡米拉，艾丽泽，贝璐卡，艾尔菲，夏洛特，露娜，纽克斯，皮埃利</t>
  </si>
  <si>
    <t>白夜，暗夜初始能力</t>
  </si>
  <si>
    <t>透魔初始能力</t>
  </si>
  <si>
    <t>骑士成长率</t>
  </si>
  <si>
    <t>大骑士成长率</t>
  </si>
  <si>
    <t>武器种类/等级</t>
  </si>
  <si>
    <t>C</t>
  </si>
  <si>
    <t>武士刀/西洋剑、暗器/小刀</t>
  </si>
  <si>
    <t>枪/薙刀、弓/和弓、书/卷轴、龙石、兽石、所有怪物/召唤物专属武器</t>
  </si>
  <si>
    <t>斧/棒</t>
  </si>
  <si>
    <t>杖/节杖</t>
  </si>
  <si>
    <t>攻击+1</t>
  </si>
  <si>
    <t>攻击+2</t>
  </si>
  <si>
    <t>攻击+3</t>
  </si>
  <si>
    <t>攻击+4，命中+5</t>
  </si>
  <si>
    <t>攻击+1，命中+5</t>
  </si>
  <si>
    <t>攻击+2，命中+5</t>
  </si>
  <si>
    <t>攻击+3，命中+10</t>
  </si>
  <si>
    <t>命中+5</t>
  </si>
  <si>
    <t>命中+10</t>
  </si>
  <si>
    <t>攻击+1，命中+10</t>
  </si>
  <si>
    <t>攻击+2，命中+15</t>
  </si>
  <si>
    <t>回复量+1</t>
  </si>
  <si>
    <t>回复量+1，命中+5</t>
  </si>
  <si>
    <t>回复量+2，命中+5</t>
  </si>
  <si>
    <t>回复量+3，命中+10</t>
  </si>
  <si>
    <t>E-&gt;D</t>
  </si>
  <si>
    <t>D-&gt;C</t>
  </si>
  <si>
    <t>C-&gt;B</t>
  </si>
  <si>
    <t>B-&gt;A</t>
  </si>
  <si>
    <t>A-&gt;S</t>
  </si>
  <si>
    <t>武器升级</t>
  </si>
  <si>
    <t>攻击数量</t>
  </si>
  <si>
    <t>*不给予经验掉落的敌人同样不给予武器经验</t>
  </si>
  <si>
    <t>枪E</t>
  </si>
  <si>
    <t>传统火纹的舞女/吟游诗人</t>
  </si>
  <si>
    <t>拓海掐喉阿瓜唱.jpg</t>
  </si>
  <si>
    <t>YOU ARE THE OCEAN'S MISTAKE</t>
  </si>
  <si>
    <t>天马骑士，圣天马骑士，金鸡骑士</t>
  </si>
  <si>
    <t>初始武器（白夜）</t>
  </si>
  <si>
    <t>初始武器（暗夜）</t>
  </si>
  <si>
    <t>初始武器（透魔）</t>
  </si>
  <si>
    <t>铜薙刀</t>
  </si>
  <si>
    <t>铜枪</t>
  </si>
  <si>
    <t>共通：杖骑士，战术师，管家，忍者，上忍，傀儡师，骑士，圣骑士，大骑士
白夜：巫女，战巫女，阴阳师，武士，剑圣，兵法者，弓使，弓圣，咒术师，婆娑罗
暗夜：重甲骑士，将军，战士，狂战士，勇者，暗法师，巫师，暗骑士，佣兵，弓骑士，盗贼，冒险家</t>
  </si>
  <si>
    <t>樱，日乃香，艾丽泽</t>
  </si>
  <si>
    <t>神威（男），乔卡，塞拉斯，凉风，龙马，日向，拓海，才藏，月读，锦，浅间，椿，马库斯，里昂，奥丁，哈罗德，弗拉内尔，布诺瓦，拉兹瓦德，零</t>
  </si>
  <si>
    <t>三线初始能力</t>
  </si>
  <si>
    <t>歌姬成长率</t>
  </si>
  <si>
    <t>村民</t>
  </si>
  <si>
    <t>农场主</t>
  </si>
  <si>
    <t>回合开始如果在山地、林地、荒地、田地等“野外特殊”地形，HP回复20%</t>
  </si>
  <si>
    <t>初始武器</t>
  </si>
  <si>
    <t>外传</t>
  </si>
  <si>
    <t>村民，大商，兵法者</t>
  </si>
  <si>
    <t>弓使，弓圣，金鸡骑士</t>
  </si>
  <si>
    <t>共通：杖骑士，战术师，管家，忍者，上忍，傀儡师，骑士，圣骑士，大骑士
白夜：枪术士，枪圣，婆娑罗，武士，剑圣，天马骑士，圣天马骑士，咒术师，阴阳师，巫女，战巫女
暗夜：重甲骑士，将军，暗法师，巫师，暗骑士，战士，狂战士，勇者，盗贼，冒险家，弓骑士，佣兵</t>
  </si>
  <si>
    <t>胧，艾尔菲，纽克斯</t>
  </si>
  <si>
    <t>神威（男），乔卡，塞拉斯，凉风，龙马，日向，拓海，椿，才藏，月读，锦，浅间，马库斯，里昂，奥丁，哈罗德，弗拉内尔，布诺瓦，零，拉兹沃德</t>
  </si>
  <si>
    <t>良成长加成</t>
  </si>
  <si>
    <t>村民成长率</t>
  </si>
  <si>
    <t>大商成长率</t>
  </si>
  <si>
    <t>兵法者成长率</t>
  </si>
  <si>
    <t>弓使成长率</t>
  </si>
  <si>
    <t>弓圣成长率</t>
  </si>
  <si>
    <t>杖骑士</t>
  </si>
  <si>
    <t>杖D</t>
  </si>
  <si>
    <t>邻接的同伴伤害+1，受伤-3</t>
  </si>
  <si>
    <t>奶妈，减伤光环</t>
  </si>
  <si>
    <t>那一声欧尼酱叫得我人都酥了……</t>
  </si>
  <si>
    <t>杖骑士，女仆，战术师</t>
  </si>
  <si>
    <t>飞龙骑士，龙骑统帅，魔龙骑士</t>
  </si>
  <si>
    <t>共通：天马骑士，圣天马骑士，金鸡骑士，骑士，圣骑士，大骑士，忍者，上忍，傀儡师
暗夜：重甲骑士，将军，战士，狂战士，勇者，盗贼，冒险家，弓骑士，暗法师，巫师，暗骑士，佣兵
透魔：巫女，战巫女，阴阳师，武士，剑圣，兵法者，弓使，弓圣</t>
  </si>
  <si>
    <t>阿库娅，卡米拉，艾尔菲，樱</t>
  </si>
  <si>
    <t>神威（男），乔卡，塞拉斯，凉风，哈罗德，弗拉内尔，布诺瓦，零，奥丁，拉兹沃德，龙马，拓海</t>
  </si>
  <si>
    <t>杖骑士成长率</t>
  </si>
  <si>
    <t>魔龙骑士成长率</t>
  </si>
  <si>
    <t>战士</t>
  </si>
  <si>
    <t>斧D</t>
  </si>
  <si>
    <t>倒霉蛋</t>
  </si>
  <si>
    <t>周围二格内敌方必杀回避-15，自己必杀回避-5</t>
  </si>
  <si>
    <t>铁斧，投斧</t>
  </si>
  <si>
    <t>铁斧</t>
  </si>
  <si>
    <t>正手，暴击手</t>
  </si>
  <si>
    <t>战士，勇者，狂战士</t>
  </si>
  <si>
    <t>共通：天马骑士，圣天马骑士，金鸡骑士，杖骑士，战术师，管家，弓使，弓圣
暗夜：重甲骑士，将军，战士，盗贼，冒险家，弓骑士，飞龙骑士，龙骑统帅，魔龙骑士，暗法师，巫师，暗骑士，佣兵
透魔：僧侣，山伏，阴阳师，忍者，上忍，傀儡师</t>
  </si>
  <si>
    <t>贝诺瓦，零，弗拉内尔，浅间</t>
  </si>
  <si>
    <t>神威（女），阿库娅，菲利希亚，物集，卡米拉，贝璐卡，艾丽泽，夏洛特，艾尔菲，纽克斯，皮埃利，露娜，阳炎，刹那</t>
  </si>
  <si>
    <t>战士成长率</t>
  </si>
  <si>
    <t>勇者成长率</t>
  </si>
  <si>
    <t>狂战士成长率</t>
  </si>
  <si>
    <t>重甲骑士</t>
  </si>
  <si>
    <t>奥菲，希尔妲和托尔声优</t>
  </si>
  <si>
    <t>前排，物理盾，强力攻阵后卫</t>
  </si>
  <si>
    <t>美版艾尔菲的声音真的残念……</t>
  </si>
  <si>
    <t>战斗时，如果自己的力比敌方高五点及以上，伤害+3</t>
  </si>
  <si>
    <t>枪D</t>
  </si>
  <si>
    <t>铁枪</t>
  </si>
  <si>
    <t>重甲骑士，将军，大骑士</t>
  </si>
  <si>
    <t>共通：弓使，弓圣，金鸡骑士，骑士，圣骑士，忍者，上忍，傀儡师
暗夜：战士，狂战士，勇者，盗贼，冒险家，弓骑士，暗法师，巫师，暗骑士，佣兵
透魔：武士，剑圣，兵法者，咒术师，阴阳师，婆娑罗，巫女，战巫女</t>
  </si>
  <si>
    <t>物集，艾丽泽，纽克斯，风花</t>
  </si>
  <si>
    <t>神威（男），塞拉斯，乔卡，凉风，马库斯，里昂，奥丁，哈罗德，布诺瓦，弗拉内尔，零，拉兹沃德，月读，浅间</t>
  </si>
  <si>
    <t>重甲骑士成长率</t>
  </si>
  <si>
    <t>将军成长率</t>
  </si>
  <si>
    <t>暗法师</t>
  </si>
  <si>
    <t>书D</t>
  </si>
  <si>
    <t>书C</t>
  </si>
  <si>
    <t>雷电术</t>
  </si>
  <si>
    <t>如果装备的武器名称由八个汉字组成，必杀+10</t>
  </si>
  <si>
    <t>觉醒三小强其一</t>
  </si>
  <si>
    <t>惨遭史诗级削弱其一</t>
  </si>
  <si>
    <t>暗法师，巫师，暗骑士</t>
  </si>
  <si>
    <t>共通：弓使，弓圣，金鸡骑士，天马骑士，圣天马骑士，杖骑士，战术师，管家
暗夜：佣兵，勇者，弓骑士，盗贼，冒险家，弓骑士，飞龙骑士，龙骑统帅，魔龙骑士，重甲骑士，将军，大骑士，战士，狂战士，骑士，圣骑士
透魔：咒术师，阴阳师，婆娑罗，忍者，上忍，傀儡师</t>
  </si>
  <si>
    <t>里昂，零，拉兹沃德，日向</t>
  </si>
  <si>
    <t>神威（女），阿库娅，菲利希亚，物集，卡米拉，贝璐卡，艾丽泽，夏洛特，艾尔菲，纽克斯，皮埃利，露娜，阳炎，大蛇</t>
  </si>
  <si>
    <t>暗法师成长率</t>
  </si>
  <si>
    <t>巫师成长率</t>
  </si>
  <si>
    <t>暗骑士成长率</t>
  </si>
  <si>
    <t>武士成长率</t>
  </si>
  <si>
    <t>盗贼</t>
  </si>
  <si>
    <t>弓D</t>
  </si>
  <si>
    <t>弓C</t>
  </si>
  <si>
    <t>铁弓</t>
  </si>
  <si>
    <t>钢弓</t>
  </si>
  <si>
    <t>暗夜的拘束术</t>
  </si>
  <si>
    <t>城堡里有牢房设施后，可使用捕获指令，击倒敌方则可将他抓入牢房</t>
  </si>
  <si>
    <t>打杂，防空，穿越手</t>
  </si>
  <si>
    <t>流程性有时候是决定一个人评分的胜负手</t>
  </si>
  <si>
    <t>我不做人啦，神威！</t>
  </si>
  <si>
    <t>盗贼，冒险家，弓骑士</t>
  </si>
  <si>
    <t>共通：弓使，弓圣，金鸡骑士，天马骑士，圣天马骑士，杖骑士，战术师，管家
暗夜：战士，狂战士，勇者，飞龙骑士，龙骑统帅，魔龙骑士，重甲骑士，将军，大骑士，佣兵，骑士，圣骑士
透魔：枪术士，枪圣，婆娑罗</t>
  </si>
  <si>
    <t>哈罗德，里昂，奥丁，椿</t>
  </si>
  <si>
    <t>神威（男女），阿库娅，菲利希亚，物集，卡米拉，贝璐卡，艾丽泽，夏洛特，艾尔菲，纽克斯，皮埃利，露娜，胧，刹那</t>
  </si>
  <si>
    <t>盗贼成长率</t>
  </si>
  <si>
    <t>冒险家成长率</t>
  </si>
  <si>
    <t>弓骑士成长率</t>
  </si>
  <si>
    <t>巫女</t>
  </si>
  <si>
    <t>杖E</t>
  </si>
  <si>
    <t>巫女，战巫女，阴阳师</t>
  </si>
  <si>
    <t>奶妈，光环</t>
  </si>
  <si>
    <t>周围2格内的同伴受伤-2</t>
  </si>
  <si>
    <t>春祭</t>
  </si>
  <si>
    <t>*1.透魔入队等级为第五章结束时小樱等级+3</t>
  </si>
  <si>
    <t>抱走！都抱走了还评价什么！</t>
  </si>
  <si>
    <t>白夜初始能力</t>
  </si>
  <si>
    <t>巫女成长率</t>
  </si>
  <si>
    <t>战巫女成长率</t>
  </si>
  <si>
    <t>阴阳师成长率</t>
  </si>
  <si>
    <t>圣天马成长率</t>
  </si>
  <si>
    <t>共通：杖骑士，战术师，女仆，骑士，圣骑士，大骑士，忍者，上忍，傀儡师
白夜：武士，剑圣，兵法者，咒术师，婆娑罗，药剂师，大商
透魔：暗法师，巫师，暗骑士</t>
  </si>
  <si>
    <t>阿库娅，风花，日乃香，艾丽泽</t>
  </si>
  <si>
    <t>神威（男），乔卡，塞拉斯，凉风，才藏，日向，月读，锦，浅间，椿，马库斯，里昂</t>
  </si>
  <si>
    <t>诅咒返还</t>
  </si>
  <si>
    <t>敌方使用魔法攻击时，将伤害的一半反弹给敌方</t>
  </si>
  <si>
    <t>正手</t>
  </si>
  <si>
    <t>火焰术，芬布尔</t>
  </si>
  <si>
    <t>火焰术</t>
  </si>
  <si>
    <t>两线初始能力</t>
  </si>
  <si>
    <t>物集，艾尔菲，夏洛特，大蛇</t>
  </si>
  <si>
    <t>神威（男），乔卡，塞拉斯，凉风，马库斯，里昂，哈罗德，弗拉内尔，布诺瓦，零，奥丁，拉兹沃德，椿，月读</t>
  </si>
  <si>
    <t>魔龙骑士</t>
  </si>
  <si>
    <t>21*</t>
  </si>
  <si>
    <t>斧C，书D</t>
  </si>
  <si>
    <t>钢斧，雷电术</t>
  </si>
  <si>
    <t>钢斧，手斧</t>
  </si>
  <si>
    <t>龙脉单位</t>
  </si>
  <si>
    <t>是</t>
  </si>
  <si>
    <t>反手，开团手，打杂，前排</t>
  </si>
  <si>
    <t>*卡米拉的经验获得实际等级以15级计算</t>
  </si>
  <si>
    <t>乳不巨何以聚人心</t>
  </si>
  <si>
    <t>if当之无愧的劳模</t>
  </si>
  <si>
    <t>艾丽泽，露娜，贝璐卡，日乃香</t>
  </si>
  <si>
    <t>龙骑统帅成长率</t>
  </si>
  <si>
    <t>佣兵</t>
  </si>
  <si>
    <t>否</t>
  </si>
  <si>
    <t>剑D（50%）</t>
  </si>
  <si>
    <t>剑D</t>
  </si>
  <si>
    <t>铜剑，铁剑</t>
  </si>
  <si>
    <t>铁剑</t>
  </si>
  <si>
    <t>争强好胜</t>
  </si>
  <si>
    <t>自己充当后卫时，如果前卫发动必杀，自己的攻击命中的话也一定是必杀</t>
  </si>
  <si>
    <t>红发贫乳双马尾傲娇赛高！</t>
  </si>
  <si>
    <t>捕捉一只不稀有的黑琴里！</t>
  </si>
  <si>
    <t>战士，续航型前排（勇者），打杂（弓骑，天马系）</t>
  </si>
  <si>
    <t>卡米拉，贝璐卡，皮埃利，刹那</t>
  </si>
  <si>
    <t>神威（男），乔卡，塞拉斯，凉风，哈罗德，弗拉内尔，布诺瓦，零，奥丁，拉兹沃德，马库斯，里昂，日向，椿</t>
  </si>
  <si>
    <t>佣兵成长率</t>
  </si>
  <si>
    <t>飞龙骑士</t>
  </si>
  <si>
    <t>斧D（50%）</t>
  </si>
  <si>
    <t>打杂，前排</t>
  </si>
  <si>
    <t>一个光看立绘就觉得转错了职业的杀手</t>
  </si>
  <si>
    <t>战士，狂战士，勇者</t>
  </si>
  <si>
    <t>共通：杖骑士，战术师，管家，骑士，圣骑士，大骑士，忍者，上忍，傀儡师
暗夜：暗法师，巫师，暗骑士，佣兵，弓骑士，重甲骑士，将军，盗贼，冒险家
透魔：枪术士，枪圣，婆娑罗，巫女，战巫女，阴阳师</t>
  </si>
  <si>
    <t>卡米拉，夏洛特，露娜，胧</t>
  </si>
  <si>
    <t>神威（男），乔卡，塞拉斯，凉风，哈罗德，弗拉内尔，布诺瓦，零，奥丁，拉兹沃德，马库斯，里昂，才藏，浅间</t>
  </si>
  <si>
    <t>龙骑成长率</t>
  </si>
  <si>
    <t>龙统成长率</t>
  </si>
  <si>
    <t>魔龙成长率</t>
  </si>
  <si>
    <t>狂战成长率</t>
  </si>
  <si>
    <t>Lazlow</t>
  </si>
  <si>
    <t>剑C</t>
  </si>
  <si>
    <t>钢剑</t>
  </si>
  <si>
    <t>可使用支援指令，使周围两格内的同伴一回合内速+1，力+1，可和其余支援叠加</t>
  </si>
  <si>
    <t>又一个被削弱成傻子的觉醒三小强……</t>
  </si>
  <si>
    <t>马库斯，奥丁，弗拉内尔，才藏</t>
  </si>
  <si>
    <t>神威（女），阿库娅，菲利希亚，物集，卡米拉，贝璐卡，艾丽泽，夏洛特，艾尔菲，纽克斯，皮埃利，露娜，风花，大蛇</t>
  </si>
  <si>
    <t>剑D，枪C</t>
  </si>
  <si>
    <t>钢枪，铁剑</t>
  </si>
  <si>
    <t>钢枪，铁剑，投枪</t>
  </si>
  <si>
    <t>自己发动攻击且击倒敌方时，力魔技速+4，持续一回合</t>
  </si>
  <si>
    <t>打杂，先手</t>
  </si>
  <si>
    <t>菲利希亚，夏洛特，露娜，阳炎</t>
  </si>
  <si>
    <t>神威（男），乔卡，塞拉斯，凉风，哈罗德，弗拉内尔，布诺瓦，零，奥丁，拉兹沃德，马库斯，里昂，日向，锦</t>
  </si>
  <si>
    <t>枪C</t>
  </si>
  <si>
    <t>钢枪</t>
  </si>
  <si>
    <t>钢板</t>
  </si>
  <si>
    <t>重甲成长率</t>
  </si>
  <si>
    <t>弓使</t>
  </si>
  <si>
    <t>风神弓</t>
  </si>
  <si>
    <t>风神弓，铁和弓</t>
  </si>
  <si>
    <t>充当前卫，且自己等级比后卫等级低时，必杀+10，伤害+3，受到的伤害-1</t>
  </si>
  <si>
    <t>菠萝头+白夜的中二傲娇王子，你和里昂其实很配啊！</t>
  </si>
  <si>
    <t>枪使，枪圣，婆娑罗</t>
  </si>
  <si>
    <t>共通：杖骑士，战术师，管家，天马骑士，圣天马骑士，药剂师，大商，傀儡师
白夜：武士，剑圣，兵法者，咒术师，阴阳师，鬼人，修罗，铁匠，忍者，上忍
透魔：暗法师，巫师，暗骑士，飞龙骑士，龙骑统帅，魔龙骑士</t>
  </si>
  <si>
    <t>乔卡，龙马，日向，里昂</t>
  </si>
  <si>
    <t>神威（女），阿库娅，菲利希亚，物集，风花，大蛇，磷火，阳炎，刹那，胧，卡米拉，艾丽泽</t>
  </si>
  <si>
    <t>金鸡骑士成长率</t>
  </si>
  <si>
    <t>剑B</t>
  </si>
  <si>
    <t>雷神刀</t>
  </si>
  <si>
    <t>充当前卫，且自己等级比后卫等级高时，必杀+10，伤害+2，受到的伤害-2</t>
  </si>
  <si>
    <t>无双</t>
  </si>
  <si>
    <t>高达</t>
  </si>
  <si>
    <t>剑圣，兵法者</t>
  </si>
  <si>
    <t>塞拉斯，拓海，才藏，马库斯</t>
  </si>
  <si>
    <t>剑圣成长率</t>
  </si>
  <si>
    <t>女人的本性</t>
  </si>
  <si>
    <t>敌方是女性时，伤害+4，必杀+20</t>
  </si>
  <si>
    <t>必杀先手，背包</t>
  </si>
  <si>
    <t>但是她实在是太大了.jpg</t>
  </si>
  <si>
    <t>斧C</t>
  </si>
  <si>
    <t>钢斧</t>
  </si>
  <si>
    <t>纽克斯，贝璐卡，皮埃利，磷火</t>
  </si>
  <si>
    <t>神威（男），乔卡，塞拉斯，凉风，哈罗德，弗拉内尔，布诺瓦，零，奥丁，拉兹沃德，马库斯，里昂，才藏，锦</t>
  </si>
  <si>
    <t>暗骑士</t>
  </si>
  <si>
    <t>补刀，打杂，防反</t>
  </si>
  <si>
    <t>剑D，书C</t>
  </si>
  <si>
    <t>布伦希尔德，铁剑</t>
  </si>
  <si>
    <t>布伦希尔德</t>
  </si>
  <si>
    <t>暗骑士，巫师</t>
  </si>
  <si>
    <t>马库斯，奥丁，零，拓海</t>
  </si>
  <si>
    <t>神威（女），阿库娅，菲利希亚，物集，贝璐卡，夏洛特，艾尔菲，纽克斯，皮埃利，露娜，日乃香，樱</t>
  </si>
  <si>
    <t>Furry狂喜（一）</t>
  </si>
  <si>
    <t>前排，拾荒</t>
  </si>
  <si>
    <t>采集</t>
  </si>
  <si>
    <t>战斗开始前7个回合，回合结束时进行判定，幸运%获得3个随机矿石或食材</t>
  </si>
  <si>
    <t>兽石，守兽石</t>
  </si>
  <si>
    <t>兽石</t>
  </si>
  <si>
    <t>狼人</t>
  </si>
  <si>
    <t>兽石C</t>
  </si>
  <si>
    <t>狼人，望月狼人</t>
  </si>
  <si>
    <t>哈罗德，贝诺瓦，拉兹沃德，锦</t>
  </si>
  <si>
    <t>神威（女），阿库娅，菲利希亚，物集，贝璐卡，夏洛特，艾尔菲，纽克斯，皮埃利，露娜，艾丽泽，卡米拉，风花，磷火</t>
  </si>
  <si>
    <t>狼人成长率</t>
  </si>
  <si>
    <t>剑B，枪D</t>
  </si>
  <si>
    <t>齐格弗里德</t>
  </si>
  <si>
    <t>前排，反击坦，打杂，无双</t>
  </si>
  <si>
    <t>休伯特，是你！</t>
  </si>
  <si>
    <t>圣骑士，大骑士</t>
  </si>
  <si>
    <t>龙骑统帅，魔龙骑士</t>
  </si>
  <si>
    <t>共通：上忍，傀儡师，圣天马骑士，金鸡骑士，管家，战术师，弓圣
暗夜：巫师，暗骑士，勇者，弓骑士，将军，狂战士
透魔：剑圣，兵法者，山伏，阴阳师</t>
  </si>
  <si>
    <t>凉风，里昂，拉兹沃德，龙马</t>
  </si>
  <si>
    <t>既不立体（指身材），又不机动（指速度），只能装置（做背包）</t>
  </si>
  <si>
    <t>鬼人</t>
  </si>
  <si>
    <t>前排，背包</t>
  </si>
  <si>
    <t>4*</t>
  </si>
  <si>
    <t>*透魔会于第六章离队，第九章重新加入</t>
  </si>
  <si>
    <t>斧E</t>
  </si>
  <si>
    <t>铜棒</t>
  </si>
  <si>
    <t>鬼人，修罗，铁匠</t>
  </si>
  <si>
    <t>共通：杖骑士，战术师，女仆，骑士，圣骑士，大骑士
白夜：咒术师，阴阳师，婆娑罗，枪术士，枪圣，武士，剑圣，兵法者，弓使，弓圣，金鸡骑士，天马骑士，圣天马骑士，巫女，战巫女
透魔：战士，狂战士，勇者，重甲骑士，将军</t>
  </si>
  <si>
    <t>大蛇，胧，阳炎，夏洛特</t>
  </si>
  <si>
    <t>神威（男），乔卡，塞拉斯，凉风，才藏，日向，月读，锦，浅间，椿，龙马，拓海，贝诺瓦，弗拉内尔</t>
  </si>
  <si>
    <t>鬼人成长率</t>
  </si>
  <si>
    <t>修罗成长率</t>
  </si>
  <si>
    <t>铁匠成长率</t>
  </si>
  <si>
    <t>武士</t>
  </si>
  <si>
    <t>铁武士刀</t>
  </si>
  <si>
    <t>二刀流最帅的女剑圣</t>
  </si>
  <si>
    <t>玻璃做的</t>
  </si>
  <si>
    <t>共通：杖骑士，战术师，女仆，骑士，圣骑士，大骑士，忍者，上忍，傀儡师
白夜：弓使，弓圣，金鸡骑士，天马骑士，圣天马骑士，鬼人，修罗，铁匠，咒术师，婆娑罗
透魔：重甲骑士，将军，佣兵，勇者，弓骑士，战士，狂战士</t>
  </si>
  <si>
    <t>菲利希亚，樱，刹那，艾尔菲</t>
  </si>
  <si>
    <t>神威（男），乔卡，塞拉斯，凉风，才藏，日向，月读，锦，浅间，椿，拓海，龙马，拉兹沃德，弗拉内尔</t>
  </si>
  <si>
    <t>武器等级</t>
  </si>
  <si>
    <t>优势加成</t>
  </si>
  <si>
    <t>劣势减成</t>
  </si>
  <si>
    <t>E</t>
  </si>
  <si>
    <t>D</t>
  </si>
  <si>
    <t>5命中</t>
  </si>
  <si>
    <t>10命中</t>
  </si>
  <si>
    <t>1伤害，10命中</t>
  </si>
  <si>
    <t>1伤害，15命中</t>
  </si>
  <si>
    <t>铁朴刀</t>
  </si>
  <si>
    <t>天马骑士</t>
  </si>
  <si>
    <t>重甲天马</t>
  </si>
  <si>
    <t>打杂</t>
  </si>
  <si>
    <t>天马骑士成长率</t>
  </si>
  <si>
    <t>共通：杖骑士，战术师，管家，弓使，弓圣
白夜：忍者，上忍，傀儡师，僧侣，山伏，阴阳师，枪术士，枪圣，婆娑罗，咒术师，鬼人，修罗，铁匠
透魔：盗贼，冒险家，弓骑士，暗法师，巫师，暗骑士，佣兵，勇者，弓骑士</t>
  </si>
  <si>
    <t>日向，才藏，浅间，零</t>
  </si>
  <si>
    <t>神威（女），阿库娅，菲利希亚，物集，风花，大蛇，磷火，阳炎，刹那，胧，樱，日乃香，纽克斯，露娜</t>
  </si>
  <si>
    <t>爆炎使</t>
  </si>
  <si>
    <t>打杂，伪前排，Debuff，背包</t>
  </si>
  <si>
    <t>共通：杖骑士，战术师，管家，弓使，弓圣，金鸡骑士，天马骑士，圣天马骑士
白夜：僧侣，山伏，阴阳师，枪术士，枪圣，婆娑罗，咒术师，鬼人，修罗，铁匠
透魔：佣兵，勇者，弓骑士，战士，狂战士，飞龙骑士，龙骑统帅，魔龙骑士</t>
  </si>
  <si>
    <t>凉风，椿，龙马，拉兹沃德</t>
  </si>
  <si>
    <t>神威（女），阿库娅，菲利希亚，物集，风花，大蛇，磷火，阳炎，刹那，胧，樱，日乃香，夏洛特，贝璐卡</t>
  </si>
  <si>
    <t>自己发动的攻击结束后，若自己于HP低于一半，自己和两格内的敌方HP减少20%</t>
  </si>
  <si>
    <t>钢手里剑，青铜手里剑</t>
  </si>
  <si>
    <t>钢手里剑</t>
  </si>
  <si>
    <t>咒术师</t>
  </si>
  <si>
    <t>鼠神</t>
  </si>
  <si>
    <t>牛神</t>
  </si>
  <si>
    <t>白夜的捕缚术</t>
  </si>
  <si>
    <t>法系正手</t>
  </si>
  <si>
    <t>流程性是决定可用度的胜负手其二</t>
  </si>
  <si>
    <t>捕缚？龟甲缚？</t>
  </si>
  <si>
    <t>咒术师成长率</t>
  </si>
  <si>
    <t>婆娑罗成长率</t>
  </si>
  <si>
    <t>咒术师，阴阳师，婆娑罗</t>
  </si>
  <si>
    <t>药剂师，大商，傀儡师</t>
  </si>
  <si>
    <t>共通：杖骑士，战术师，女仆，骑士，圣骑士，大骑士，忍者，上忍，傀儡师
白夜：鬼人，修罗，铁匠，枪术士，枪圣，武士，剑圣，兵法者，弓使，弓圣，金鸡骑士，天马骑士，圣天马骑士，巫女，战巫女
透魔：暗法师，巫师，暗骑士，佣兵，勇者，弓骑士</t>
  </si>
  <si>
    <t>磷火，阳炎，胧，纽克斯</t>
  </si>
  <si>
    <t>神威（男），乔卡，塞拉斯，凉风，才藏，日向，月读，锦，浅间，椿，拓海，龙马，拉兹沃德，奥丁</t>
  </si>
  <si>
    <t>直升姬</t>
  </si>
  <si>
    <t>阿卡林</t>
  </si>
  <si>
    <t>周围2格内同伴伤害+2</t>
  </si>
  <si>
    <t>守卫朴刀</t>
  </si>
  <si>
    <t>打杂，法师杀手，先手</t>
  </si>
  <si>
    <t>枪术士，枪圣，婆娑罗</t>
  </si>
  <si>
    <t>共通：杖骑士，战术师，女仆，骑士，圣骑士，大骑士，忍者，上忍，傀儡师
白夜：武士，剑圣，兵法者，弓使，弓圣，巫女，战巫女，阴阳师，咒术师
透魔：飞龙骑士，龙骑统帅，魔龙骑士，暗法师，巫师，暗骑士</t>
  </si>
  <si>
    <t>枪圣成长率</t>
  </si>
  <si>
    <t>枪B</t>
  </si>
  <si>
    <t>阿库娅，樱，刹那，卡米拉</t>
  </si>
  <si>
    <t>僧侣</t>
  </si>
  <si>
    <t>杖C</t>
  </si>
  <si>
    <t>夏祭</t>
  </si>
  <si>
    <t>春祭，夏祭</t>
  </si>
  <si>
    <t>续航流前排，暴力奶爸</t>
  </si>
  <si>
    <t>毒舌</t>
  </si>
  <si>
    <t>天罚</t>
  </si>
  <si>
    <t>自己没有装备武器时，返还一半的伤害给邻近敌军</t>
  </si>
  <si>
    <t>僧侣，山伏，阴阳师</t>
  </si>
  <si>
    <t>共通：杖骑士，战术师，管家，弓使，弓圣，金鸡骑士，天马骑士，圣天马骑士
白夜：枪术士，枪圣，婆娑罗，咒术师，鬼人，修罗，铁匠，忍者，上忍，武士，剑圣，兵法者
透魔：战士，狂战士，勇者，重甲骑士，将军，大骑士，飞龙骑士，龙骑统帅，魔龙骑士</t>
  </si>
  <si>
    <t>椿，月读，锦，哈罗德</t>
  </si>
  <si>
    <t>神威（女），阿库娅，菲利希亚，物集，风花，大蛇，磷火，阳炎，刹那，胧，樱，日乃香，艾尔菲，贝璐卡</t>
  </si>
  <si>
    <t>僧侣成长率</t>
  </si>
  <si>
    <t>山伏成长率</t>
  </si>
  <si>
    <t>药剂师成长率</t>
  </si>
  <si>
    <t>无所事事</t>
  </si>
  <si>
    <t>接受杖回复时，回复量1.5倍</t>
  </si>
  <si>
    <t>铁和弓</t>
  </si>
  <si>
    <t>钢和弓</t>
  </si>
  <si>
    <t>共通：杖骑士，战术师，女仆，骑士，圣骑士，大骑士
白夜：鬼人，修罗，铁匠，枪术士，枪圣，婆娑罗，武士，剑圣，兵法者，天马骑士，圣天马骑士，巫女，战巫女，阴阳师，咒术师
透魔：佣兵，勇者，弓骑士，战士，狂战士，盗贼，冒险家</t>
  </si>
  <si>
    <t>日乃香，风花，阳炎，露娜</t>
  </si>
  <si>
    <t>神威（男），乔卡，塞拉斯，凉风，才藏，日向，月读，锦，浅间，椿，拓海，龙马，哈罗德，零</t>
  </si>
  <si>
    <t>法坦，法系正手</t>
  </si>
  <si>
    <t>透魔线：老子不装了</t>
  </si>
  <si>
    <t>男版莉丝缇雅</t>
  </si>
  <si>
    <t>骄傲自大</t>
  </si>
  <si>
    <t>共通：杖骑士，战术师，管家，弓使，弓圣，金鸡骑士，天马骑士，圣天马骑士
白夜：枪术士，枪圣，婆娑罗，忍者，上忍，傀儡师，武士，剑圣，兵法者，药剂师，大商，僧侣，山伏
透魔：重甲骑士，将军，大骑士，暗法师，巫师，暗骑士</t>
  </si>
  <si>
    <t>浅间，锦，布诺瓦，风雅</t>
  </si>
  <si>
    <t>神威（女），阿库娅，菲利希亚，物集，风花，大蛇，磷火，阳炎，刹那，胧，樱，日乃香，艾尔菲，纽克斯</t>
  </si>
  <si>
    <t>自己比敌方等级低时，伤害+4（高级职业等级+20来计算）</t>
  </si>
  <si>
    <t>枪术士成长率</t>
  </si>
  <si>
    <t>枪术士</t>
  </si>
  <si>
    <t>钢朴刀</t>
  </si>
  <si>
    <t>前排，Debuff手</t>
  </si>
  <si>
    <t>颜艺帝</t>
  </si>
  <si>
    <t>强大水桶腰的典范</t>
  </si>
  <si>
    <t>共通：杖骑士，战术师，女仆，骑士，圣骑士，大骑士，忍者，上忍，弓使，弓圣，金鸡骑士
白夜：鬼人，修罗，铁匠，武士，剑圣，兵法者，天马骑士，圣天马骑士，巫女，战巫女，阴阳师，咒术师
透魔：飞龙骑士，龙骑统帅，魔龙骑士，重甲骑士，将军，盗贼，冒险家，弓骑士</t>
  </si>
  <si>
    <t>物集，磷火，大蛇，贝璐卡</t>
  </si>
  <si>
    <t>神威（男），乔卡，塞拉斯，凉风，才藏，日向，月读，锦，浅间，椿，拓海，龙马，贝诺瓦，零</t>
  </si>
  <si>
    <t>钢武士刀</t>
  </si>
  <si>
    <t>垂死挣扎</t>
  </si>
  <si>
    <t>自己HP低于一半时，受到枪、剑、斧的攻击时，将伤害的一半反弹给敌方</t>
  </si>
  <si>
    <t>前排</t>
  </si>
  <si>
    <t>重甲剑圣</t>
  </si>
  <si>
    <t>共通：杖骑士，战术师，管家，弓使，弓圣，金鸡骑士，天马骑士，圣天马骑士
白夜：咒术师，阴阳师，婆娑罗，枪术士，枪圣，忍者，上忍，傀儡师，僧侣，山伏
透魔：暗法师，巫师，暗骑士，佣兵，勇者，弓骑士，骑士，圣骑士，大骑士</t>
  </si>
  <si>
    <t>拓海，椿，锦，奥丁</t>
  </si>
  <si>
    <t>神威（女），阿库娅，菲利希亚，物集，风花，大蛇，磷火，阳炎，刹那，胧，樱，日乃香，露娜，皮埃利</t>
  </si>
  <si>
    <t>破甲手里剑</t>
  </si>
  <si>
    <t>忍法车返</t>
  </si>
  <si>
    <t>受到暗器攻击时，将伤害的一半与能力减少效果的一半反弹给敌方</t>
  </si>
  <si>
    <t>忍者系打大力正手的怕不怕？</t>
  </si>
  <si>
    <t>咕，杀了我吧</t>
  </si>
  <si>
    <t>共通：杖骑士，战术师，女仆，骑士，圣骑士，大骑士
白夜：武士，剑圣，兵法者，鬼人，修罗，铁匠，弓使，弓圣，金鸡骑士，天马骑士，圣天马骑士，巫女，战巫女
透魔：暗法师，巫师，暗骑士，战士，狂战士，勇者</t>
  </si>
  <si>
    <t>大蛇，磷火，刹那，皮埃利</t>
  </si>
  <si>
    <t>神威（男），乔卡，塞拉斯，凉风，才藏，日向，月读，锦，浅间，椿，拓海，龙马，奥丁，哈罗德</t>
  </si>
  <si>
    <t>枪C，弓D</t>
  </si>
  <si>
    <t>铁和弓，钢朴刀</t>
  </si>
  <si>
    <t>人类最古的巴巴罗萨</t>
  </si>
  <si>
    <t>阴阳师，婆娑罗，上忍，傀儡师</t>
  </si>
  <si>
    <t>金鸡骑士，圣天马骑士</t>
  </si>
  <si>
    <t>神威（男）</t>
  </si>
  <si>
    <t>安娜</t>
  </si>
  <si>
    <t>Anna</t>
  </si>
  <si>
    <t>一掷千金</t>
  </si>
  <si>
    <t>击倒敌方时，幸运%获得金币（100-180）</t>
  </si>
  <si>
    <t>入队需求</t>
  </si>
  <si>
    <t>入队等级</t>
  </si>
  <si>
    <t>初始武器等级</t>
  </si>
  <si>
    <t>5+1</t>
  </si>
  <si>
    <t>通关DLC外传第10章（任何线路第七章起）</t>
  </si>
  <si>
    <t>理财，打杂</t>
  </si>
  <si>
    <t>最好看的一代奸商</t>
  </si>
  <si>
    <t>杖骑士，女仆，战术师，药剂师，大商，傀儡师</t>
  </si>
  <si>
    <t>10（恒定）</t>
  </si>
  <si>
    <t>职业</t>
  </si>
  <si>
    <t>命中</t>
  </si>
  <si>
    <t>回避</t>
  </si>
  <si>
    <t>必杀</t>
  </si>
  <si>
    <t>必杀回避</t>
  </si>
  <si>
    <t>狂战士</t>
  </si>
  <si>
    <t>僧侣，巫女</t>
  </si>
  <si>
    <t>武器颜色</t>
  </si>
  <si>
    <t>对应武器</t>
  </si>
  <si>
    <t>剑，武士刀</t>
  </si>
  <si>
    <t>斧，棒</t>
  </si>
  <si>
    <t>枪，朴刀</t>
  </si>
  <si>
    <t>书，卷轴</t>
  </si>
  <si>
    <t>弓，和弓</t>
  </si>
  <si>
    <t>小刀，手里剑</t>
  </si>
  <si>
    <t>杖</t>
  </si>
  <si>
    <t>红</t>
  </si>
  <si>
    <t>绿</t>
  </si>
  <si>
    <t>蓝</t>
  </si>
  <si>
    <t>无色</t>
  </si>
  <si>
    <t>妖狐</t>
  </si>
  <si>
    <t>报恩</t>
  </si>
  <si>
    <t>被同伴用杖回复HP时，同伴回复自己回复HP的一半</t>
  </si>
  <si>
    <t>兽对策，正手</t>
  </si>
  <si>
    <t>Furry狂喜（二）</t>
  </si>
  <si>
    <t>妖狐，九尾妖狐</t>
  </si>
  <si>
    <t>共通：杖骑士，战术师，管家，弓使，弓圣，金鸡骑士，天马骑士，圣天马骑士
白夜：枪术士，枪圣，忍者，上忍，傀儡师，僧侣，山伏，武士，剑圣，兵法者，鬼人，修罗，铁匠
透魔：战士，狂战士，勇者，骑士，大骑士，圣骑士</t>
  </si>
  <si>
    <t>日向，月读，浅间，弗拉内尔</t>
  </si>
  <si>
    <t>神威（女），阿库娅，菲利希亚，物集，风花，大蛇，磷火，阳炎，刹那，胧，樱，日乃香，夏洛特，皮埃利</t>
  </si>
  <si>
    <t>妖狐成长率</t>
  </si>
  <si>
    <t>克里姆森</t>
  </si>
  <si>
    <t>Crimson</t>
  </si>
  <si>
    <t>Scarlet</t>
  </si>
  <si>
    <t>龙骑统帅</t>
  </si>
  <si>
    <t>枪D，斧C</t>
  </si>
  <si>
    <t>必杀斧</t>
  </si>
  <si>
    <t>胜利的执念</t>
  </si>
  <si>
    <t>自己的HP低于1/4时，必杀+30</t>
  </si>
  <si>
    <t>前排，打杂，开团</t>
  </si>
  <si>
    <t>为啥你不能和龙马S支援？</t>
  </si>
  <si>
    <t>冒险家，弓骑士，将军，大骑士</t>
  </si>
  <si>
    <t>冒险家</t>
  </si>
  <si>
    <t>6+1</t>
  </si>
  <si>
    <t>自己发动攻击，敌方无法反击时，战斗后敌方的力、速-3，每回合回复1</t>
  </si>
  <si>
    <t>正手，debuff手</t>
  </si>
  <si>
    <t>其实是个忍者</t>
  </si>
  <si>
    <t>冒险家，弓骑士</t>
  </si>
  <si>
    <t>神威（女）</t>
  </si>
  <si>
    <t>狂战士，勇者，上忍，傀儡师</t>
  </si>
  <si>
    <t>弓A，杖C</t>
  </si>
  <si>
    <t>弓C，杖D</t>
  </si>
  <si>
    <t>弓B，杖C</t>
  </si>
  <si>
    <t>钢弓，初级治疗</t>
  </si>
  <si>
    <t>必杀弓，中级治疗</t>
  </si>
  <si>
    <t>巧者弓，超兽石</t>
  </si>
  <si>
    <t>16*</t>
  </si>
  <si>
    <t>*暗夜线可以选择杀死阿修罗来换一双鞋子</t>
  </si>
  <si>
    <t>伊邪那</t>
  </si>
  <si>
    <t>远近孝一</t>
  </si>
  <si>
    <t>18*</t>
  </si>
  <si>
    <t>22*</t>
  </si>
  <si>
    <t>Izana</t>
  </si>
  <si>
    <t>阴阳师</t>
  </si>
  <si>
    <t>书B，杖B</t>
  </si>
  <si>
    <t>美貌的王者</t>
  </si>
  <si>
    <t>周围两格内，除伊邪那外敌我双方造成的伤害-2</t>
  </si>
  <si>
    <t>阴阳师，山伏</t>
  </si>
  <si>
    <t>剑圣，兵法者，大商，傀儡师</t>
  </si>
  <si>
    <t>逗比王者</t>
  </si>
  <si>
    <t>*招募需玩家温泉（澡堂）达到3级</t>
  </si>
  <si>
    <t>幸村</t>
  </si>
  <si>
    <t>Yukimura</t>
  </si>
  <si>
    <t>清水秀光</t>
  </si>
  <si>
    <t>傀儡师</t>
  </si>
  <si>
    <t>暗器B，弓B</t>
  </si>
  <si>
    <t>军略传授</t>
  </si>
  <si>
    <t>我方全员命中+5</t>
  </si>
  <si>
    <t>debuff手，正手</t>
  </si>
  <si>
    <t>存在感巨低的男人</t>
  </si>
  <si>
    <t>剑圣，兵法者，阴阳师，山伏</t>
  </si>
  <si>
    <t>傀儡师，大商</t>
  </si>
  <si>
    <t>*加入需城堡里有三级弩/暗器发射台</t>
  </si>
  <si>
    <t>剑D，枪B，斧C</t>
  </si>
  <si>
    <t>剑D，枪C，斧D</t>
  </si>
  <si>
    <t>充当后卫时，如果前卫是神威，其命中+15，伤害+3</t>
  </si>
  <si>
    <t>大骑士，圣骑士</t>
  </si>
  <si>
    <t>龙骑统帅，魔龙骑士，勇者，弓骑士</t>
  </si>
  <si>
    <t>神威（女）（暗夜限定）</t>
  </si>
  <si>
    <t>乔卡（暗夜限定）</t>
  </si>
  <si>
    <t>战术师，管家（暗夜限定）</t>
  </si>
  <si>
    <t>神威拐，打杂</t>
  </si>
  <si>
    <t>老骑士</t>
  </si>
  <si>
    <t>手里剑B，杖B</t>
  </si>
  <si>
    <t>手里剑C，杖B</t>
  </si>
  <si>
    <t>冰之血</t>
  </si>
  <si>
    <t>女仆，战术师</t>
  </si>
  <si>
    <t>巫师，暗骑士，勇者，弓骑士</t>
  </si>
  <si>
    <t>*入队需要城堡里某一种防御器械（弓弩台、暗器发射器、火球台）达到3级</t>
  </si>
  <si>
    <t>兵法者</t>
  </si>
  <si>
    <t>19*</t>
  </si>
  <si>
    <t>风之血</t>
  </si>
  <si>
    <t>HP不满时命中、回避+10</t>
  </si>
  <si>
    <t>我变秃了，也变强了</t>
  </si>
  <si>
    <t>兵法者，剑圣</t>
  </si>
  <si>
    <t>修罗，铁匠，山伏，阴阳师</t>
  </si>
  <si>
    <t>婆娑罗</t>
  </si>
  <si>
    <t>剑B，枪C，斧C</t>
  </si>
  <si>
    <t>*加入需城堡里有三级温泉</t>
  </si>
  <si>
    <t>章节</t>
  </si>
  <si>
    <t>转职后等级</t>
  </si>
  <si>
    <t>武器等级提升</t>
  </si>
  <si>
    <t>主武器C，副武器E</t>
  </si>
  <si>
    <t>主武器C，副武器D</t>
  </si>
  <si>
    <t>主武器B，副武器D</t>
  </si>
  <si>
    <t>主武器B，副武器C</t>
  </si>
  <si>
    <t>父亲/母亲</t>
  </si>
  <si>
    <t>剑D，石D</t>
  </si>
  <si>
    <t>黑暗王子/黑暗公主，白夜血族，暗夜血族</t>
  </si>
  <si>
    <t>必定</t>
  </si>
  <si>
    <t>神威的马甲</t>
  </si>
  <si>
    <t>男神流：西格贝特，东刚，露兹；女神流：绿子，维璐亚，绢，三珠</t>
  </si>
  <si>
    <t>全异性子代</t>
  </si>
  <si>
    <t>男神流：
共通：骑士，大骑士，圣骑士，药剂师，大商，傀儡师
白夜：枪术士，枪圣，婆娑罗，咒术师，阴阳师，天马骑士，圣天马骑士，金鸡骑士，僧侣，山伏
暗夜：飞龙骑士，龙骑统帅，魔龙骑士，盗贼，冒险家，弓骑士，战士，狂战士，勇者，暗法师，巫师，暗骑士，佣兵，勇者
女神流：
共通：药剂师，大商，傀儡师，天马骑士，圣天马骑士，金鸡骑士，杖骑士，女仆，战术师
白夜：咒术师，阴阳师，婆娑罗，巫女，战巫女，枪术士，枪圣，弓使，弓圣，武士，剑圣，兵法者，忍者，上忍
暗夜：战士，狂战士，勇者，骑士，圣骑士，大骑士，重甲骑士，将军，飞龙骑士，龙骑统帅，魔龙骑士</t>
  </si>
  <si>
    <t>基础成长率</t>
  </si>
  <si>
    <t>可使用应援指令：周围二格内HP比自己低的同伴回复10%HP</t>
  </si>
  <si>
    <t>唱歌和妈妈一样好听</t>
  </si>
  <si>
    <t>共通：骑士，圣骑士，大骑士，药剂师，大商，傀儡师
白夜：武士，剑圣，兵法者，咒术师，阴阳师，婆娑罗，僧侣，山伏
暗夜：盗贼，冒险家，弓骑士，战士，狂战士，勇者，暗法师，巫师，暗骑士，佣兵</t>
  </si>
  <si>
    <t>冰雨，弗利欧</t>
  </si>
  <si>
    <t>神威（女），神流（女），索菲，绿子，绢，莎拉，缠，三珠，艾潘妮，维璐亚，奥菲利亚，索雷尤</t>
  </si>
  <si>
    <t>不必定</t>
  </si>
  <si>
    <t>理财，正手</t>
  </si>
  <si>
    <t>幸运的符咒</t>
  </si>
  <si>
    <t>发动和幸运有关的技能时，发动率+20%</t>
  </si>
  <si>
    <t>药剂师，大商，傀儡师，忍者，上忍</t>
  </si>
  <si>
    <t>共通：天马骑士，圣天马骑士，金鸡骑士，杖骑士，女仆，战术师
白夜：咒术师，阴阳师，婆娑罗，枪术士，枪圣，弓使，弓圣，武士，剑圣，兵法者
暗夜：暗法师，巫师，暗骑士，骑士，圣骑士，大骑士，重甲骑士，将军，飞龙骑士，龙骑统帅，魔龙骑士</t>
  </si>
  <si>
    <t>神流（女），绢，奥菲利亚</t>
  </si>
  <si>
    <t>神威（男），神流（男），时雨，迪亚，东刚，如月，冰雨，暮井，西格贝特，弗利欧，伊格尼斯，露兹</t>
  </si>
  <si>
    <t>药剂师</t>
  </si>
  <si>
    <t>暴力奶妈</t>
  </si>
  <si>
    <t>食蜂操祈点了个赞</t>
  </si>
  <si>
    <t>回合开始时，如有两个邻接三珠的同伴以三珠为中心纵向排成一直线，则两位同伴回复5HP，三珠回复7HP</t>
  </si>
  <si>
    <t>无限笔制！</t>
  </si>
  <si>
    <t>五七五（俳句）</t>
  </si>
  <si>
    <t>巫女，战巫女，阴阳师，药剂师，大商，傀儡师</t>
  </si>
  <si>
    <t>共通：天马骑士，圣天马骑士，金鸡骑士，杖骑士，女仆，战术师
白夜：咒术师，婆娑罗，枪术士，枪圣，弓使，弓圣，武士，剑圣，兵法者，忍者，上忍
透魔：佣兵，勇者，弓骑士，骑士，圣骑士，大骑士，飞龙骑士，龙骑统帅，魔龙骑士</t>
  </si>
  <si>
    <t>神流（女），缠，莎拉，索雷尤</t>
  </si>
  <si>
    <t>神威（男），神流（男），时雨，迪亚，东刚，如月，冰雨，暮井，西格贝特，露兹</t>
  </si>
  <si>
    <t>秋祭</t>
  </si>
  <si>
    <t>中级治疗，远程治疗，夏祭</t>
  </si>
  <si>
    <t>PVP，奶爸</t>
  </si>
  <si>
    <t>管家的素养</t>
  </si>
  <si>
    <t>在城堡战斗时，命中和回避+20，伤害+2，受到的伤害-2</t>
  </si>
  <si>
    <t>单机关卡唯唯诺诺，联机对战重拳出击</t>
  </si>
  <si>
    <t>杖骑士，管家，战术师，骑士，圣骑士，大骑士</t>
  </si>
  <si>
    <t>共通：药剂师，大商，傀儡师
白夜：弓使，弓圣，金鸡骑士，忍者，上忍，咒术师，阴阳师，婆娑罗，天马骑士，圣天马骑士，僧侣，山伏
暗夜：飞龙骑士，龙骑统帅，魔龙骑士，盗贼，冒险家，弓骑士，战士，狂战士，勇者，暗法师，巫师，暗骑士，佣兵</t>
  </si>
  <si>
    <t>如月，暮井，露兹</t>
  </si>
  <si>
    <t>使用待机指令时，速+4，幸运+8，持续一回合</t>
  </si>
  <si>
    <t>你比你爹强多了</t>
  </si>
  <si>
    <t>弓使，弓圣，金鸡骑士，枪术士，枪圣，婆娑罗</t>
  </si>
  <si>
    <t>共通：杖骑士，管家，战术师，骑士，圣骑士，大骑士，药剂师，大商，傀儡师
白夜：武士，剑圣，兵法者，咒术师，阴阳师，天马骑士，圣天马骑士，金鸡骑士，僧侣，山伏
透魔：战士，狂战士，勇者，佣兵，弓骑士</t>
  </si>
  <si>
    <t>迪亚，东刚，冰雨，弗利欧</t>
  </si>
  <si>
    <t>神威（女），神流（女），佐菲，绿子，莎拉，绢，缠，三珠，维璐亚，索雷尤</t>
  </si>
  <si>
    <t>剑C，枪C</t>
  </si>
  <si>
    <t>铁剑，铁枪</t>
  </si>
  <si>
    <t>自己的攻击命中时，敌人的防御-3并爆衣</t>
  </si>
  <si>
    <t>福利担当（大雾），打杂</t>
  </si>
  <si>
    <t>所以为啥你不能爆友军的衣服呢？还得我们去饰品店？</t>
  </si>
  <si>
    <t>骑士，圣骑士，大骑士，佣兵，勇者，弓骑士</t>
  </si>
  <si>
    <t>共通：天马骑士，圣天马骑士，金鸡骑士，杖骑士，女仆，战术师
白夜：枪术士，枪圣，婆娑罗，弓使，弓圣，武士，剑圣，兵法者，忍者，上忍，傀儡师
暗夜：战士，狂战士，飞龙骑士，龙骑统帅，魔龙骑士，重甲骑士，将军</t>
  </si>
  <si>
    <t>缠，维璐亚，索雷尤</t>
  </si>
  <si>
    <t>自己充当前卫时，如果后卫HP不满，伤害+3，受到的伤害-1</t>
  </si>
  <si>
    <t>枪术士，枪圣，婆娑罗，武士，剑圣，兵法者</t>
  </si>
  <si>
    <t>共通：骑士，圣骑士，大骑士，药剂师，大商，傀儡师
白夜：弓使，弓圣，金鸡骑士，忍者，上忍，傀儡师，咒术师，阴阳师，天马骑士，圣天马骑士，僧侣，山伏
透魔：盗贼，冒险家，弓骑士，暗法师，巫师，暗骑士</t>
  </si>
  <si>
    <t>神流（男），暮井，如月，西格贝特</t>
  </si>
  <si>
    <t>神威（女），神流（女），佐菲，绿子，莎拉，绢，缠，三珠，艾潘妮，奥菲利亚</t>
  </si>
  <si>
    <t>甜品控</t>
  </si>
  <si>
    <t>使用待机指令时，回复4点HP</t>
  </si>
  <si>
    <t>铁手里剑</t>
  </si>
  <si>
    <t>双刀正手</t>
  </si>
  <si>
    <t>这货魔法成长比物理成长高你敢信？</t>
  </si>
  <si>
    <t>忍者，上忍，傀儡师，武士，剑圣，兵法者</t>
  </si>
  <si>
    <t>共通：杖骑士，管家，战术师，骑士，圣骑士，大骑士，药剂师，大商，傀儡师
白夜：咒术师，阴阳师，婆娑罗，天马骑士，圣天马骑士，金鸡骑士，僧侣，山伏，枪使，枪圣
透魔：重甲骑士，将军，盗贼，冒险家，弓骑士，佣兵，勇者</t>
  </si>
  <si>
    <t>迪亚，东刚，冰雨，伊格尼斯</t>
  </si>
  <si>
    <t>神威（女），神流（女），佐菲，绿子，莎拉，绢，缠，三珠，艾潘妮，索雷尤</t>
  </si>
  <si>
    <t>石C</t>
  </si>
  <si>
    <t>绢</t>
  </si>
  <si>
    <t>法师杀手，动物杀手</t>
  </si>
  <si>
    <t>兽娘真可爱</t>
  </si>
  <si>
    <t>妖狐，九尾，咒术师，阴阳师，婆娑罗</t>
  </si>
  <si>
    <t>共通：天马骑士，圣天马骑士，金鸡骑士，杖骑士，女仆，战术师，药剂师，大商，傀儡师
白夜：枪术士，枪圣，弓使，弓圣，武士，剑圣，兵法者，忍者，上忍
透魔：战士，狂战士，勇者，重甲骑士，大骑士，将军</t>
  </si>
  <si>
    <t>神流（女），绿子，莎拉，维璐亚</t>
  </si>
  <si>
    <t>神威（男），神流（男），时雨，迪亚，东刚，如月，冰雨，暮井，弗利欧，伊格尼斯</t>
  </si>
  <si>
    <t>妖狐/九尾成长率</t>
  </si>
  <si>
    <t>你说你做什么职业都好做剑圣作甚……</t>
  </si>
  <si>
    <t>武士，剑圣，兵法者，鬼人，修罗，铁匠</t>
  </si>
  <si>
    <t>修罗（！）</t>
  </si>
  <si>
    <t>共通：天马骑士，圣天马骑士，金鸡骑士，骑士，圣骑士，大骑士，药剂师，大商，傀儡师
白夜：咒术师，阴阳师，婆娑罗，弓使，弓圣，僧侣，山伏，忍者，上忍
透魔：飞龙骑士，龙骑统帅，魔龙骑士，战士，狂战士，勇者，暗法师，巫师，暗骑士</t>
  </si>
  <si>
    <t>时雨，如月，暮井，露兹</t>
  </si>
  <si>
    <t>神威（女），神流（女），佐菲，绿子，莎拉，绢，缠，三珠，维璐亚，奥菲利亚</t>
  </si>
  <si>
    <t>若敌方力、魔中有一项比自己的属性高，伤害+4</t>
  </si>
  <si>
    <t>打杂，开团，正手</t>
  </si>
  <si>
    <t>为什么我觉得她的颜值比提亚莫要高……</t>
  </si>
  <si>
    <t>天马骑士，圣天马骑士，金鸡骑士，武士，剑圣，兵法者</t>
  </si>
  <si>
    <t>共通：骑士，圣骑士，大骑士，杖骑士，女仆，战术师
白夜：巫女，战巫女，阴阳师，咒术师，婆娑罗，枪术士，枪圣，弓使，弓圣，忍者，上忍，傀儡师
透魔：盗贼，冒险家，弓骑士，重甲骑士，将军</t>
  </si>
  <si>
    <t>佐菲，三珠，莎拉，艾潘妮</t>
  </si>
  <si>
    <t>神威（男），神流（男），时雨，迪亚，东刚，如月，冰雨，暮井，西格贝特，伊格尼斯</t>
  </si>
  <si>
    <t>铁朴刀，破剑朴刀</t>
  </si>
  <si>
    <t>执念</t>
  </si>
  <si>
    <t>若已与敌方作战过，伤害+4</t>
  </si>
  <si>
    <t>hso</t>
  </si>
  <si>
    <t>咒术师，阴阳师，婆娑罗，鬼人，修罗，铁匠</t>
  </si>
  <si>
    <t>共通：天马骑士，圣天马骑士，金鸡骑士，杖骑士，女仆，战术师
白夜：巫女，战巫女，药剂师，大商，傀儡师，枪术士，枪圣，弓使，弓圣，武士，剑圣，兵法者，忍者，上忍
透魔：暗法师，巫师，暗骑士，飞龙骑士，龙骑统帅，魔龙骑士</t>
  </si>
  <si>
    <t>绢，缠，三珠，奥菲利亚</t>
  </si>
  <si>
    <t>神威（男，女），神流（男），时雨，迪亚，东刚，如月，冰雨，暮井，弗利欧，露兹</t>
  </si>
  <si>
    <t>自己充当后卫时，如果前卫是女性，其伤害+2</t>
  </si>
  <si>
    <t>能让马库斯温柔地笑出来的人真的不多啊</t>
  </si>
  <si>
    <t>骑士，圣骑士，大骑士，飞龙骑士，龙骑统帅，魔龙骑士</t>
  </si>
  <si>
    <t>共通：佣兵，勇者，弓骑士，药剂师，大商，傀儡师
暗夜：重甲骑士，将军，杖骑士，管家，战术师，盗贼，冒险家，暗法师，巫师，暗骑士，战士，狂战士
透魔：枪术士，枪圣，婆娑罗，天马骑士，圣天马骑士，金鸡骑士，僧侣，山伏，阴阳师</t>
  </si>
  <si>
    <t>神流（男），伊格尼斯，弗利欧，东刚</t>
  </si>
  <si>
    <t>神威（女），神流（女），佐菲，绿子，艾潘妮，奥菲利亚，索雷尤，维璐亚，缠，三珠</t>
  </si>
  <si>
    <t>打杂，背包，枪系龙统，开团</t>
  </si>
  <si>
    <t>若受敌方男性攻击，伤害+2</t>
  </si>
  <si>
    <t>啦啦队</t>
  </si>
  <si>
    <t>杖骑士，战术师，管家，暗法师，巫师，暗骑士</t>
  </si>
  <si>
    <t>共通：天马骑士，圣天马骑士，金鸡骑士，骑士，圣骑士，大骑士，药剂师，大商，傀儡师
暗夜：重甲骑士，将军，盗贼，冒险家，弓骑士，战士，狂战士，勇者，佣兵
透魔：弓使，弓圣，咒术师，阴阳师，婆娑罗</t>
  </si>
  <si>
    <t>时雨，西格贝特，伊格尼斯，如月</t>
  </si>
  <si>
    <t>神威（女），神流（女），佐菲，绿子，艾潘妮，奥菲利亚，索雷尤，维璐亚，莎拉，绢</t>
  </si>
  <si>
    <t>若不处于攻阵、防阵中，受到的伤害+2；反之，受到的伤害-2</t>
  </si>
  <si>
    <t>铁板</t>
  </si>
  <si>
    <t>你的外传真难.jpg</t>
  </si>
  <si>
    <t>重甲骑士，将军，大骑士，战士，狂战士，勇者</t>
  </si>
  <si>
    <t>共通：骑士，圣骑士，药剂师，大商，傀儡师
暗夜：杖骑士，管家，战术师，飞龙骑士，龙骑统帅，魔龙骑士，盗贼，冒险家，弓骑士，佣兵，暗法师，巫师，暗骑士
透魔：忍者，上忍，咒术师，阴阳师，婆娑罗，天马骑士，圣天马骑士，金鸡骑士</t>
  </si>
  <si>
    <t>西格贝特，弗利欧，露兹，暮井</t>
  </si>
  <si>
    <t>神威（女），神流（女），佐菲，绿子，艾潘妮，奥菲利亚，索雷尤，维璐亚，绢，缠</t>
  </si>
  <si>
    <t>野兽杀手，前排</t>
  </si>
  <si>
    <t>兽娘赛高！</t>
  </si>
  <si>
    <t>狼人，望月狼人，战士，勇者，狂战士</t>
  </si>
  <si>
    <t>共通：骑士，圣骑士，大骑士，天马骑士，圣天马骑士，金鸡骑士，杖骑士，女仆，战术师
暗夜：飞龙骑士，龙骑统帅，魔龙骑士，盗贼，冒险家，弓骑士，重甲骑士，将军
透魔：咒术师，阴阳师，婆娑罗，弓使，弓圣，武士，剑圣，兵法者</t>
  </si>
  <si>
    <t>神流（女），佐菲，艾潘妮，绢</t>
  </si>
  <si>
    <t>神威（男），神流（男），时雨，迪亚，西格贝特，弗利欧，伊格尼斯，露兹，如月，冰雨</t>
  </si>
  <si>
    <t>必杀回避+5。两格内的队友必杀回避+15</t>
  </si>
  <si>
    <t>打杂，开团</t>
  </si>
  <si>
    <t>暗夜大救星其一</t>
  </si>
  <si>
    <t>飞龙骑士，龙骑统帅，魔龙骑士，战士，狂战士，勇者</t>
  </si>
  <si>
    <t>共通：杖骑士，管家，战术师，药剂师，大商，傀儡师，骑士，圣骑士，大骑士
暗夜：重甲骑士，将军，盗贼，冒险家，弓骑士，暗法师，巫师，暗骑士，佣兵
透魔：武士，剑圣，兵法者，咒术师，阴阳师，婆娑罗，僧侣，山伏</t>
  </si>
  <si>
    <t>神流（男），迪亚，伊格尼斯，冰雨</t>
  </si>
  <si>
    <t>神威（女），神流（女），佐菲，绿子，艾潘妮，奥菲利亚，索雷尤，维璐亚，莎拉，三珠</t>
  </si>
  <si>
    <t>雷电术*</t>
  </si>
  <si>
    <t>等级E，威力9，命中70，暴击10，技、魔防+1，距离1-2</t>
  </si>
  <si>
    <t>*奥菲利亚外传会给予奥菲利亚她的专武密斯托特</t>
  </si>
  <si>
    <t>携带三本及以上魔法书/卷轴时，必杀+10</t>
  </si>
  <si>
    <t>法系核弹</t>
  </si>
  <si>
    <t>你怎么可以这么好看！HSO</t>
  </si>
  <si>
    <t>暗法师，巫师，暗骑士，武士，剑圣，兵法者</t>
  </si>
  <si>
    <t>共通：药剂师，大商，傀儡师，天马骑士，圣天马骑士，金鸡骑士，杖骑士，女仆，战术师
暗夜：佣兵，勇者，弓骑士，飞龙骑士，龙骑统帅，魔龙骑士，骑士，圣骑士，大骑士，重甲骑士，将军
透魔：咒术师，阴阳师，婆娑罗，枪术士，枪圣</t>
  </si>
  <si>
    <t>绿子，索雷尤，莎拉</t>
  </si>
  <si>
    <t>神威（男），神流（男），时雨，迪亚，西格贝特，弗利欧，伊格尼斯，露兹，东刚，冰雨</t>
  </si>
  <si>
    <t>自己充当前卫时，如果后卫是女性，伤害+2，受到的伤害-2</t>
  </si>
  <si>
    <t>前排，（暗夜限定）弓骑</t>
  </si>
  <si>
    <t>啦啦队队长</t>
  </si>
  <si>
    <t>佣兵，勇者，弓骑士，忍者，上忍，傀儡师</t>
  </si>
  <si>
    <t>共通：骑士，圣骑士，大骑士，天马骑士，圣天马骑士，金鸡骑士，杖骑士，女仆，战术师
暗夜：盗贼，冒险家，暗法师，巫师，暗骑士，飞龙骑士，龙骑统帅，魔龙骑士，重甲骑士，将军
透魔：巫女，战巫女，阴阳师，弓使，弓圣</t>
  </si>
  <si>
    <t>佐菲，艾潘妮，奥菲利亚，三珠</t>
  </si>
  <si>
    <t>神威（男），神流（男），时雨，迪亚，西格贝特，弗利欧，伊格尼斯，露兹，暮井，如月</t>
  </si>
  <si>
    <t>辻あゆみ</t>
  </si>
  <si>
    <t>若邻接组成防阵的两名男性，伤害+2，受伤-2</t>
  </si>
  <si>
    <t>弓具人</t>
  </si>
  <si>
    <t>腐女</t>
  </si>
  <si>
    <t>HSO 2.0</t>
  </si>
  <si>
    <t>盗贼，冒险家，弓骑士，暗法师，巫师，暗骑士</t>
  </si>
  <si>
    <t>共通：天马骑士，圣天马骑士，金鸡骑士，杖骑士，女仆，战术师
暗夜：佣兵，勇者，飞龙骑士，龙骑统帅，魔龙骑士，重甲骑士，将军，战士，狂战士，骑士，圣骑士，大骑士
透魔：枪术士，枪圣，婆娑罗，忍者，上忍，傀儡师</t>
  </si>
  <si>
    <t>索雷尤，维璐亚，缠</t>
  </si>
  <si>
    <t>神威（男），神流（男），时雨，迪亚，西格贝特，弗利欧，伊格尼斯，露兹，东刚，暮井</t>
  </si>
  <si>
    <t>厨师</t>
  </si>
  <si>
    <t>乔卡，皮埃利，露兹，安娜</t>
  </si>
  <si>
    <t>所有人</t>
  </si>
  <si>
    <t>食材对应属性+1，随机另一项属性+2</t>
  </si>
  <si>
    <t>食材对应属性+1，随机另一项属性+1</t>
  </si>
  <si>
    <t>物集，三珠，缠，迪亚，芙洛拉，阿库娅，时雨</t>
  </si>
  <si>
    <t>椿，樱，幸村</t>
  </si>
  <si>
    <t>白夜所有人</t>
  </si>
  <si>
    <t>马库斯，西格贝特</t>
  </si>
  <si>
    <t>暗夜所有人</t>
  </si>
  <si>
    <t>所有男性</t>
  </si>
  <si>
    <t>龙马，东刚，风雅，夏洛特，艾潘妮</t>
  </si>
  <si>
    <t>卡米拉，拉兹沃德，弗利欧，索雷尤</t>
  </si>
  <si>
    <t>所有女性</t>
  </si>
  <si>
    <t>额外加成对象</t>
  </si>
  <si>
    <t>额外加成</t>
  </si>
  <si>
    <t>大蛇，纽克斯</t>
  </si>
  <si>
    <t>所有亲代</t>
  </si>
  <si>
    <t>所有子代</t>
  </si>
  <si>
    <t>浅间，伊邪那</t>
  </si>
  <si>
    <t>随机另一项属性+2</t>
  </si>
  <si>
    <t>神流（男，女），玖塔</t>
  </si>
  <si>
    <t>防御+1</t>
  </si>
  <si>
    <t>技巧+2</t>
  </si>
  <si>
    <t>日向，艾尔菲，克里姆森</t>
  </si>
  <si>
    <t>力量+1</t>
  </si>
  <si>
    <t>风花，贝璐卡，冰雨</t>
  </si>
  <si>
    <t>技巧+1</t>
  </si>
  <si>
    <t>幸运+2</t>
  </si>
  <si>
    <t>奥丁，奥菲利亚</t>
  </si>
  <si>
    <t>魔力+1</t>
  </si>
  <si>
    <t>胧，艾丽泽，绿子</t>
  </si>
  <si>
    <t>幸运+1</t>
  </si>
  <si>
    <t>拓海，塞拉斯，贝诺瓦，如月</t>
  </si>
  <si>
    <t>锦，阳炎，绢</t>
  </si>
  <si>
    <t>食材对应属性+1</t>
  </si>
  <si>
    <t>凉风，里昂，阿修罗，伊格尼斯</t>
  </si>
  <si>
    <t>佐菲，露娜</t>
  </si>
  <si>
    <t>哈罗德，日乃香</t>
  </si>
  <si>
    <t>食材对应属性-1，随机另一项属性+2</t>
  </si>
  <si>
    <t>食材对应属性-2，随机另一项属性+1</t>
  </si>
  <si>
    <t>弗拉内尔，维璐亚</t>
  </si>
  <si>
    <t>食材对应属性-1，随机另一项属性+1</t>
  </si>
  <si>
    <t>无特殊加成</t>
  </si>
  <si>
    <t>抹消料理效果</t>
  </si>
  <si>
    <t>夕雾，菲利希亚</t>
  </si>
  <si>
    <t>力量+1，魔法+1，其余所有属性-1</t>
  </si>
  <si>
    <t>中文名称</t>
  </si>
  <si>
    <t>日文名称</t>
  </si>
  <si>
    <t>英文名称</t>
  </si>
  <si>
    <t>等级需求</t>
  </si>
  <si>
    <t>威力</t>
  </si>
  <si>
    <t>射程</t>
  </si>
  <si>
    <t>价格</t>
  </si>
  <si>
    <t>附注</t>
  </si>
  <si>
    <t>青铜剑</t>
  </si>
  <si>
    <t>青銅の剣</t>
  </si>
  <si>
    <t>Bronze Sword</t>
  </si>
  <si>
    <t>奥义触发</t>
  </si>
  <si>
    <t>必杀触发</t>
  </si>
  <si>
    <t>不可</t>
  </si>
  <si>
    <t>可否追击</t>
  </si>
  <si>
    <t>可</t>
  </si>
  <si>
    <t>鉄の剣</t>
  </si>
  <si>
    <t>Iron Sword</t>
  </si>
  <si>
    <t>鋼の剣</t>
  </si>
  <si>
    <t>Steel Sword</t>
  </si>
  <si>
    <t>有效速度-3</t>
  </si>
  <si>
    <t xml:space="preserve"> 银剑</t>
  </si>
  <si>
    <t>Silver Sword</t>
  </si>
  <si>
    <t>身为前卫战斗后，力、技-2，该Debuff可无限叠加，每回合回复1点</t>
  </si>
  <si>
    <t>勇者之剑</t>
  </si>
  <si>
    <t>Brave Sword</t>
  </si>
  <si>
    <t>破甲剑</t>
  </si>
  <si>
    <t>Armorslayer</t>
  </si>
  <si>
    <t>屠龙剑</t>
  </si>
  <si>
    <t>Wyrmslayer</t>
  </si>
  <si>
    <t>对重甲类型的敌人威力3倍（27）；对其余类型的敌人时，威力-4，命中-10</t>
  </si>
  <si>
    <t>必杀剑</t>
  </si>
  <si>
    <t>Killing Edge</t>
  </si>
  <si>
    <t>必杀倍率300%-&gt;400%</t>
  </si>
  <si>
    <t>雷剑</t>
  </si>
  <si>
    <t>Levin Sword</t>
  </si>
  <si>
    <t>1~2</t>
  </si>
  <si>
    <t>魔法武器（根据使用单位的魔法计算伤害）</t>
  </si>
  <si>
    <t>甘格勒力</t>
  </si>
  <si>
    <t>Ganglari</t>
  </si>
  <si>
    <t>神威专用</t>
  </si>
  <si>
    <t>Siegfried</t>
  </si>
  <si>
    <t>马库斯专用。若于其物品栏，其防御+4</t>
  </si>
  <si>
    <t>酒瓶</t>
  </si>
  <si>
    <t>Bottle</t>
  </si>
  <si>
    <t>Umbrella</t>
  </si>
  <si>
    <t>有效速度-5</t>
  </si>
  <si>
    <t>城堡武器。渴了的战士们就用它吧！</t>
  </si>
  <si>
    <t>城堡武器。有效速度-5</t>
  </si>
  <si>
    <t>暗夜之漆黑剑</t>
  </si>
  <si>
    <t>Nohrian Blade</t>
  </si>
  <si>
    <t>城堡武器。防御+3</t>
  </si>
  <si>
    <t>里昂之冷剑</t>
  </si>
  <si>
    <t>Leo's Iceblade</t>
  </si>
  <si>
    <t>城堡武器。身为前卫战斗后，魔、技-2，该Debuff可无限叠加，每回合回复1点</t>
  </si>
  <si>
    <t>露娜之锐剑</t>
  </si>
  <si>
    <t>Selena's Blade</t>
  </si>
  <si>
    <t>城堡武器。有效速度-3</t>
  </si>
  <si>
    <t>拉兹沃德之舞剑</t>
  </si>
  <si>
    <t>Laslow's Blade</t>
  </si>
  <si>
    <t>城堡武器。有效速度+3，防御/魔防-3</t>
  </si>
  <si>
    <t>获得400点联网对战战斗点数后获得。身为前卫战斗后，使用者损失20%HP</t>
  </si>
  <si>
    <t>马尔斯之仿真剑</t>
  </si>
  <si>
    <t>Marth's Spatha</t>
  </si>
  <si>
    <t>扫描马尔斯amiibo后获得</t>
  </si>
  <si>
    <t>艾克之仿真剑</t>
  </si>
  <si>
    <t>露琪娜之仿真剑</t>
  </si>
  <si>
    <t>Ike's Backup</t>
  </si>
  <si>
    <t>Lucina's Estoc</t>
  </si>
  <si>
    <t>扫描露琪娜amiibo后获得。有效速度+3</t>
  </si>
  <si>
    <t>扫描艾克amiibo后获得。防御+3，有效速度-3</t>
  </si>
  <si>
    <t>銀の剣</t>
  </si>
  <si>
    <t>勇者の剣</t>
  </si>
  <si>
    <t>アーマーキラー</t>
  </si>
  <si>
    <t>ドラゴンキラー</t>
  </si>
  <si>
    <t>キルソード</t>
  </si>
  <si>
    <t>サンダーソード</t>
  </si>
  <si>
    <t>ガングレリ</t>
  </si>
  <si>
    <t>ジークフリート</t>
  </si>
  <si>
    <t>ワインボトル</t>
  </si>
  <si>
    <t>洋伞</t>
  </si>
  <si>
    <t>洋傘</t>
  </si>
  <si>
    <t>暗夜の漆黒剣</t>
  </si>
  <si>
    <t>レオンの冷剣</t>
  </si>
  <si>
    <t>ルーナの鋭剣</t>
  </si>
  <si>
    <t>ラズワルドの舞剣</t>
  </si>
  <si>
    <t>魔剑甘格勒力</t>
  </si>
  <si>
    <t>魔剣ガングレリ</t>
  </si>
  <si>
    <t>マルスの模擬剣</t>
  </si>
  <si>
    <t>アイクの模擬剣</t>
  </si>
  <si>
    <t>ルキナの模擬剣</t>
  </si>
  <si>
    <t>所有刀都会给予使用者速度+1，防御、魔防-1的额外效果</t>
  </si>
  <si>
    <t>青铜刀</t>
  </si>
  <si>
    <t>铁刀</t>
  </si>
  <si>
    <t>Iron Katana</t>
  </si>
  <si>
    <t>钢刀</t>
  </si>
  <si>
    <t>Steel Katana</t>
  </si>
  <si>
    <t>银刀</t>
  </si>
  <si>
    <t>Silver Katana</t>
  </si>
  <si>
    <t>武者之刀</t>
  </si>
  <si>
    <t>Venge Katana</t>
  </si>
  <si>
    <t>身为前卫反击时，武器威力加倍（18）；剑圣持有时会以二刀流的姿态对敌</t>
  </si>
  <si>
    <t>小太刀</t>
  </si>
  <si>
    <t>Kodachi</t>
  </si>
  <si>
    <t>飞刀</t>
  </si>
  <si>
    <t>Wakizashi</t>
  </si>
  <si>
    <t>克斧之刀</t>
  </si>
  <si>
    <t>Axe Splitter</t>
  </si>
  <si>
    <t>对龙类型的敌人威力3倍（27）；对其余类型的敌人时，威力-4，命中-10</t>
  </si>
  <si>
    <t>逆刀</t>
  </si>
  <si>
    <t>Dual Katana</t>
  </si>
  <si>
    <t>对斧威力3倍（21），对其余类型的敌人时，威力-4，命中-10；剑圣持有时会以二刀流的姿态对敌</t>
  </si>
  <si>
    <t>逆转并翻倍武器克制关系</t>
  </si>
  <si>
    <t>2伤害，20命中</t>
  </si>
  <si>
    <t>居合刀</t>
  </si>
  <si>
    <t>Practice Katana</t>
  </si>
  <si>
    <t>灵刀</t>
  </si>
  <si>
    <t>Spirit Katana</t>
  </si>
  <si>
    <t>对魔物威力3倍（15）；持有者回合开始时回复10HP；防御、魔防-3（总计防御、魔防-4）；剑圣持有时会以二刀流的姿态对敌</t>
  </si>
  <si>
    <t>叶隐</t>
  </si>
  <si>
    <t>Hagakure Blade</t>
  </si>
  <si>
    <t>作为前卫战斗后，直到下次战斗结束前，持有者的力减半；剑圣持有时会以二刀流的姿态对敌</t>
  </si>
  <si>
    <t>夜刀神</t>
  </si>
  <si>
    <t>夜刀神·空夜</t>
  </si>
  <si>
    <t>夜刀神·白夜</t>
  </si>
  <si>
    <t>夜刀神·长夜</t>
  </si>
  <si>
    <t>夜刀神·暗夜</t>
  </si>
  <si>
    <t>夜刀神·幻夜</t>
  </si>
  <si>
    <t>夜刀神·终夜</t>
  </si>
  <si>
    <t>Yato</t>
  </si>
  <si>
    <t>Noble Yato</t>
  </si>
  <si>
    <t>Blazing Yato</t>
  </si>
  <si>
    <t>Grim Yato</t>
  </si>
  <si>
    <t>Shadow Yato</t>
  </si>
  <si>
    <t>Alpha Yato</t>
  </si>
  <si>
    <t>Omega Yato</t>
  </si>
  <si>
    <t>速度+4（总计速度+5）</t>
  </si>
  <si>
    <t>神威专用；白夜线19章结束后解锁；若于其物品栏，力、速+2（持有时，刀的特效依然触发）</t>
  </si>
  <si>
    <t>神威专用；白夜线27章初解锁；若敌方拥有“龙鳞”技能，造成的伤害从50%变成75%;若于其物品栏，力、速+4（持有时，刀的特效依然触发）</t>
  </si>
  <si>
    <t>神威专用；暗夜线14章结束后解锁；若于其物品栏，防御、魔防+2（持有时，刀的特效依然触发）</t>
  </si>
  <si>
    <t>神威专用；暗夜线27章初解锁；若敌方拥有“龙鳞”技能，造成的伤害从50%变成75%;若于其物品栏，防御、魔防+4（持有时，刀的特效依然触发）</t>
  </si>
  <si>
    <t>神威专用；透魔线15章结束后解锁；若于其物品栏，力、速、防御、魔防+2（持有时，刀的特效依然触发）</t>
  </si>
  <si>
    <t>神威专用；透魔线27章初解锁；若敌方拥有“龙鳞”技能，造成的伤害从50%变成75%;若于其物品栏，力、速、防御、魔防+4（持有时，刀的特效依然触发）</t>
  </si>
  <si>
    <t>Raijinto</t>
  </si>
  <si>
    <t>龙马专用；若于其物品栏，其力+4</t>
  </si>
  <si>
    <t>萝卜</t>
  </si>
  <si>
    <t>Daikon Radish</t>
  </si>
  <si>
    <t>城堡武器；腌一下更好吃哦！剑圣持有时会以二刀流的姿态对敌</t>
  </si>
  <si>
    <t>日本伞</t>
  </si>
  <si>
    <t>剪径之刀</t>
  </si>
  <si>
    <t>白夜之霞刀</t>
  </si>
  <si>
    <t>拓海之竹刀</t>
  </si>
  <si>
    <t>风花之丽刀</t>
  </si>
  <si>
    <t>日向之猛刀</t>
  </si>
  <si>
    <t>Parasol</t>
  </si>
  <si>
    <t>Raider Katana</t>
  </si>
  <si>
    <t>Sunrise Katana</t>
  </si>
  <si>
    <t>Takumi's Shinai</t>
  </si>
  <si>
    <t>Hana's Katana</t>
  </si>
  <si>
    <t>Hinata's Katana</t>
  </si>
  <si>
    <t>城堡武器；有效速度-5</t>
  </si>
  <si>
    <t>城堡武器；若有武器优势，攻击命中后敌方爆衣；有效速度+3</t>
  </si>
  <si>
    <t>城堡武器；剑圣持有时会以二刀流的姿态对敌</t>
  </si>
  <si>
    <t>城堡武器；至多将敌方伤至1HP；防御、魔防-2（总计防御、魔防-3）</t>
  </si>
  <si>
    <t>若使用者为发起攻击的一方，平时的一次攻击更改为连续攻击两次；防御、魔防-4</t>
  </si>
  <si>
    <t>城堡武器；身为前卫，发起攻击时，力量翻倍（12）；剑圣持有时会以二刀流的姿态对敌</t>
  </si>
  <si>
    <t>城堡武器；身为前卫，发起攻击时，力量翻倍（18）；身为前卫战斗后，力、技-2，该Debuff可无限叠加，每回合回复1点；防御、魔防-2（总计防御、魔防-3）；剑圣持有时会以二刀流的姿态对敌</t>
  </si>
  <si>
    <t>青銅の刀</t>
  </si>
  <si>
    <t>鉄の刀</t>
  </si>
  <si>
    <t>鋼の刀</t>
  </si>
  <si>
    <t>銀の刀</t>
  </si>
  <si>
    <t>武者の刀</t>
  </si>
  <si>
    <t>斧斬りの刀</t>
  </si>
  <si>
    <t>飛刀</t>
  </si>
  <si>
    <t>霊刀</t>
  </si>
  <si>
    <t>葉隠</t>
  </si>
  <si>
    <t>夜刀神・空夜</t>
  </si>
  <si>
    <t>夜刀神・白夜</t>
  </si>
  <si>
    <t>夜刀神・長夜</t>
  </si>
  <si>
    <t>夜刀神・暗夜</t>
  </si>
  <si>
    <t>夜刀神・幻夜</t>
  </si>
  <si>
    <t>夜刀神・終夜</t>
  </si>
  <si>
    <t>大根</t>
  </si>
  <si>
    <t>和傘</t>
  </si>
  <si>
    <t>追い剥ぎの刀</t>
  </si>
  <si>
    <t>白夜の霞刀</t>
  </si>
  <si>
    <t>タクミの竹刀</t>
  </si>
  <si>
    <t>カザハナの麗刀</t>
  </si>
  <si>
    <t>ヒナタの猛刀</t>
  </si>
  <si>
    <t>青铜枪</t>
  </si>
  <si>
    <t>银枪</t>
  </si>
  <si>
    <t>勇者之枪</t>
  </si>
  <si>
    <t>投枪</t>
  </si>
  <si>
    <t>锁链枪</t>
  </si>
  <si>
    <t>驱兽枪</t>
  </si>
  <si>
    <t>必杀枪</t>
  </si>
  <si>
    <t>圣枪</t>
  </si>
  <si>
    <t>Bronze Lance</t>
  </si>
  <si>
    <t>Iron Lance</t>
  </si>
  <si>
    <t>Steel Lance</t>
  </si>
  <si>
    <t>Silver Lance</t>
  </si>
  <si>
    <t>Brave Lance</t>
  </si>
  <si>
    <t>Javelin</t>
  </si>
  <si>
    <t>Spear</t>
  </si>
  <si>
    <t>Beast Killer</t>
  </si>
  <si>
    <t>Killer Lance</t>
  </si>
  <si>
    <t>Blessed Lance</t>
  </si>
  <si>
    <t>对兽类型的敌人威力3倍（30）；对其余类型的敌人时，威力-4，命中-10</t>
  </si>
  <si>
    <t>对魔物威力3倍（18）；持有者回合开始时回复10HP；防御、魔防-3</t>
  </si>
  <si>
    <t>扫帚</t>
  </si>
  <si>
    <t>Broom</t>
  </si>
  <si>
    <t>小树枝</t>
  </si>
  <si>
    <t>魔封枪</t>
  </si>
  <si>
    <t>马库斯之指南枪</t>
  </si>
  <si>
    <t>艾尔菲之大枪</t>
  </si>
  <si>
    <t>皮埃利之小枪</t>
  </si>
  <si>
    <t>Stick</t>
  </si>
  <si>
    <t>Hexlock Spear</t>
  </si>
  <si>
    <t>Xander's Lance</t>
  </si>
  <si>
    <t>Effie's Lance</t>
  </si>
  <si>
    <t>Peri's Lance</t>
  </si>
  <si>
    <t>城堡武器。与其说是扫帚不如说是有一千个枪尖的枪……？</t>
  </si>
  <si>
    <t>城堡武器。技+3。非常适合用来练习</t>
  </si>
  <si>
    <t>城堡武器。魔防+8。注定用来刺穿法师的心脏</t>
  </si>
  <si>
    <t>城堡武器。技、魔防+2；身为前卫战斗后，力、技-2，该Debuff可无限叠加，每回合回复1点；战斗后，对两格内敌方施放力量应援</t>
  </si>
  <si>
    <t>青銅の槍</t>
  </si>
  <si>
    <t>鉄の槍</t>
  </si>
  <si>
    <t>鋼の槍</t>
  </si>
  <si>
    <t>銀の槍</t>
  </si>
  <si>
    <t>勇者の槍</t>
  </si>
  <si>
    <t>手槍</t>
  </si>
  <si>
    <t>スレンドスピア</t>
  </si>
  <si>
    <t>ビーストキラー</t>
  </si>
  <si>
    <t>キラーランス</t>
  </si>
  <si>
    <t>聖なる槍</t>
  </si>
  <si>
    <t>ほうき</t>
  </si>
  <si>
    <t>小枝</t>
  </si>
  <si>
    <t>魔封じの槍</t>
  </si>
  <si>
    <t>マークスの指南槍</t>
  </si>
  <si>
    <t>エルフィの大槍</t>
  </si>
  <si>
    <t>ピエリの小槍</t>
  </si>
  <si>
    <t>所有薙刀（即大家广泛称呼的朴刀）都会给予使用者防御、魔防+1的附加效果</t>
  </si>
  <si>
    <t>青铜薙刀</t>
  </si>
  <si>
    <t>铁薙刀</t>
  </si>
  <si>
    <t>钢薙刀</t>
  </si>
  <si>
    <t>银薙刀</t>
  </si>
  <si>
    <t>武者之薙刀</t>
  </si>
  <si>
    <t>克剑之薙刀</t>
  </si>
  <si>
    <t>逆薙刀</t>
  </si>
  <si>
    <t>守之薙刀</t>
  </si>
  <si>
    <t>神雷之薙刀</t>
  </si>
  <si>
    <t>水车</t>
  </si>
  <si>
    <t>竹竿</t>
  </si>
  <si>
    <t>松树</t>
  </si>
  <si>
    <t>舍身之薙刀</t>
  </si>
  <si>
    <t>日乃香之红薙刀</t>
  </si>
  <si>
    <t>椿之金薙刀</t>
  </si>
  <si>
    <t>胧之漆薙刀</t>
  </si>
  <si>
    <t>Raider Naginata</t>
  </si>
  <si>
    <t>Iron Naginata</t>
  </si>
  <si>
    <t>Steel Naginata</t>
  </si>
  <si>
    <t>Silver Naginata</t>
  </si>
  <si>
    <t>Venge Naginata</t>
  </si>
  <si>
    <t>Swordcatcher</t>
  </si>
  <si>
    <t>Dual Naginata</t>
  </si>
  <si>
    <t>Guard Naginata</t>
  </si>
  <si>
    <t>Bolt Naginata</t>
  </si>
  <si>
    <t>Waterwheel</t>
  </si>
  <si>
    <t>Bamboo Pole</t>
  </si>
  <si>
    <t>Pine Branch</t>
  </si>
  <si>
    <t>Bold Naginata</t>
  </si>
  <si>
    <t>Hinoka's Spear</t>
  </si>
  <si>
    <t>Subaki's Pike</t>
  </si>
  <si>
    <t>Oboro's Spear</t>
  </si>
  <si>
    <t>防御、魔防+4（总计防御、魔防+5）</t>
  </si>
  <si>
    <t>城堡武器；自然界的鬼斧神工！</t>
  </si>
  <si>
    <t>城堡武器；防御、魔防-2（总计防御、魔防-1）</t>
  </si>
  <si>
    <t>青銅の薙刀</t>
  </si>
  <si>
    <t>鉄の薙刀</t>
  </si>
  <si>
    <t>鋼の薙刀</t>
  </si>
  <si>
    <t>銀の薙刀</t>
  </si>
  <si>
    <t>武者の薙刀</t>
  </si>
  <si>
    <t>剣薙ぎの薙刀</t>
  </si>
  <si>
    <t>守りの薙刀</t>
  </si>
  <si>
    <t>神雷の薙刀</t>
  </si>
  <si>
    <t>水車</t>
  </si>
  <si>
    <t>松の木</t>
  </si>
  <si>
    <t>追い剥ぎの薙刀</t>
  </si>
  <si>
    <t>捨て身の薙刀</t>
  </si>
  <si>
    <t>ヒノカの紅薙刀</t>
  </si>
  <si>
    <t>ツバキの金薙刀</t>
  </si>
  <si>
    <t>オボロの漆薙刀</t>
  </si>
  <si>
    <t>防御、魔防+4（总计防御、魔防+5）作为前卫战斗后，直到下次战斗结束前，持有者的力减半</t>
  </si>
  <si>
    <t>城堡武器；若使用者的技比敌方高，威力翻倍（8）</t>
  </si>
  <si>
    <t>城堡武器；有效速度-3；身为前卫战斗后，力、技-2，该Debuff可无限叠加，每回合回复1点</t>
  </si>
  <si>
    <t>城堡武器；有效速度-3</t>
  </si>
  <si>
    <t>青铜斧</t>
  </si>
  <si>
    <t>银斧</t>
  </si>
  <si>
    <t>勇者之斧</t>
  </si>
  <si>
    <t>投斧</t>
  </si>
  <si>
    <t>圆刃大斧</t>
  </si>
  <si>
    <t>大铁锤</t>
  </si>
  <si>
    <t>雷斧</t>
  </si>
  <si>
    <t>奥尔盖尔米尔</t>
  </si>
  <si>
    <t>平底锅</t>
  </si>
  <si>
    <t>兽骨</t>
  </si>
  <si>
    <t>剪径之斧</t>
  </si>
  <si>
    <t>狂战士之斧</t>
  </si>
  <si>
    <t>卡米拉之艳斧</t>
  </si>
  <si>
    <t>哈罗德之雄斧</t>
  </si>
  <si>
    <t>Bronze Axe</t>
  </si>
  <si>
    <t>Iron Axe</t>
  </si>
  <si>
    <t>Steel Axe</t>
  </si>
  <si>
    <t>Silver Axe</t>
  </si>
  <si>
    <t>Brave Axe</t>
  </si>
  <si>
    <t>Hand Axe</t>
  </si>
  <si>
    <t>Tomahawk</t>
  </si>
  <si>
    <t>Hammer</t>
  </si>
  <si>
    <t>Killer Axe</t>
  </si>
  <si>
    <t>Bolt Axe</t>
  </si>
  <si>
    <t>Aurgelmir</t>
  </si>
  <si>
    <t>Frying Pan</t>
  </si>
  <si>
    <t>Bone Axe</t>
  </si>
  <si>
    <t>Raider Axe</t>
  </si>
  <si>
    <t>Berserker's Axe</t>
  </si>
  <si>
    <t>Camilla's Axe</t>
  </si>
  <si>
    <t>Arthur's Axe</t>
  </si>
  <si>
    <t>Beruka's Axe</t>
  </si>
  <si>
    <t>对重甲类型的敌人威力3倍（36）；对其余类型的敌人时，威力-4，命中-10</t>
  </si>
  <si>
    <t>作为前卫战斗后，直到下次战斗结束前，持有者的力减半</t>
  </si>
  <si>
    <t>城堡武器。真身是四级甲</t>
  </si>
  <si>
    <t>城堡武器。魔防+3</t>
  </si>
  <si>
    <t>城堡武器。身为前卫战斗后，使用者损失30%HP</t>
  </si>
  <si>
    <t>城堡武器；女性专用；魔防+2；身为前卫战斗后，力、技-2，该Debuff可无限叠加，每回合回复1点</t>
  </si>
  <si>
    <t>城堡武器；必杀倍率300%-&gt;400%；攻速-5</t>
  </si>
  <si>
    <t>贝璐卡之杀斧</t>
  </si>
  <si>
    <t>青銅の斧</t>
  </si>
  <si>
    <t>鉄の斧</t>
  </si>
  <si>
    <t>鋼の斧</t>
  </si>
  <si>
    <t>銀の斧</t>
  </si>
  <si>
    <t>勇者の斧</t>
  </si>
  <si>
    <t>手斧</t>
  </si>
  <si>
    <t>トマホーク</t>
  </si>
  <si>
    <t>ハンマー</t>
  </si>
  <si>
    <t>キラーアクス</t>
  </si>
  <si>
    <t>ボルトアクス</t>
  </si>
  <si>
    <t>アウルゲルミル</t>
  </si>
  <si>
    <t>フライパン</t>
  </si>
  <si>
    <t>獣の骨</t>
  </si>
  <si>
    <t>追い剥ぎの斧</t>
  </si>
  <si>
    <t>狂戦士の斧</t>
  </si>
  <si>
    <t>カミラの艶斧</t>
  </si>
  <si>
    <t>ハロルドの雄斧</t>
  </si>
  <si>
    <t>ベルカの殺斧</t>
  </si>
  <si>
    <t>所有金棒武器牺牲了威力来换取命中与必杀</t>
  </si>
  <si>
    <t>青铜金棒</t>
  </si>
  <si>
    <t>铁金棒</t>
  </si>
  <si>
    <t>钢金棒</t>
  </si>
  <si>
    <t>银金棒</t>
  </si>
  <si>
    <t>武者之金棒</t>
  </si>
  <si>
    <t>克枪之金棒</t>
  </si>
  <si>
    <t>逆金棒</t>
  </si>
  <si>
    <t>大金棒</t>
  </si>
  <si>
    <t>投棒</t>
  </si>
  <si>
    <t>破城之投棒</t>
  </si>
  <si>
    <t>鲤鱼幡</t>
  </si>
  <si>
    <t>铁锹</t>
  </si>
  <si>
    <t>金刚之金棒</t>
  </si>
  <si>
    <t>磷火之鬼金棒</t>
  </si>
  <si>
    <t>龙马之锻炼棒</t>
  </si>
  <si>
    <t>风雅之疾风金棒</t>
  </si>
  <si>
    <t>Brass Club</t>
  </si>
  <si>
    <t>Brass Naginata</t>
  </si>
  <si>
    <t>Brass Katana</t>
  </si>
  <si>
    <t>Iron Club</t>
  </si>
  <si>
    <t>Steel Club</t>
  </si>
  <si>
    <t>Silver Club</t>
  </si>
  <si>
    <t>Venge Club</t>
  </si>
  <si>
    <t>Pike-Ruin Club</t>
  </si>
  <si>
    <t>Dual Club</t>
  </si>
  <si>
    <t>Great Club</t>
  </si>
  <si>
    <t>Throwing Club</t>
  </si>
  <si>
    <t>Battering Club</t>
  </si>
  <si>
    <t>Carp Streamer</t>
  </si>
  <si>
    <t>Hoe</t>
  </si>
  <si>
    <t>Adamant Club</t>
  </si>
  <si>
    <t>Rinkah's Club</t>
  </si>
  <si>
    <t>Ryoma's Club</t>
  </si>
  <si>
    <t>Fuga's Club</t>
  </si>
  <si>
    <t>身为前卫反击时，武器威力加倍（20）</t>
  </si>
  <si>
    <t>身为前卫反击时，武器威力加倍（18）</t>
  </si>
  <si>
    <t>对剑威力3倍（21），对其余类型的敌人时，威力-4，命中-10</t>
  </si>
  <si>
    <t>对枪威力3倍（30），对其余类型的敌人时，威力-4，命中-10</t>
  </si>
  <si>
    <t>城堡武器</t>
  </si>
  <si>
    <t>城堡武器；双方地形无效化</t>
  </si>
  <si>
    <t>城堡武器；防御+4</t>
  </si>
  <si>
    <t>城堡武器；有效速度+3，防御、魔防-3；身为前卫战斗后，力、技-2，该Debuff可无限叠加，每回合回复1点</t>
  </si>
  <si>
    <t>青銅の金棒</t>
  </si>
  <si>
    <t>鉄の金棒</t>
  </si>
  <si>
    <t>鋼の金棒</t>
  </si>
  <si>
    <t>銀の金棒</t>
  </si>
  <si>
    <t>武者の金棒</t>
  </si>
  <si>
    <t>槍砕きの金棒</t>
  </si>
  <si>
    <t>投げ棒</t>
  </si>
  <si>
    <t>破城の投げ棒</t>
  </si>
  <si>
    <t>鯉のぼり</t>
  </si>
  <si>
    <t>クワ</t>
  </si>
  <si>
    <t>金剛の金棒</t>
  </si>
  <si>
    <t>リンカの鬼金棒</t>
  </si>
  <si>
    <t>リョウマの鍛錬棒</t>
  </si>
  <si>
    <t>フウガの疾風金棒</t>
  </si>
  <si>
    <t>城堡武器；男性专用；防御+2</t>
  </si>
  <si>
    <t>火焰</t>
  </si>
  <si>
    <t>闪电</t>
  </si>
  <si>
    <t>芬布尔</t>
  </si>
  <si>
    <t>诸神黄昏</t>
  </si>
  <si>
    <t>金伦加之深渊</t>
  </si>
  <si>
    <t>圣剑埃克斯卡利伯</t>
  </si>
  <si>
    <t>雷神之锤妙尔尼尔</t>
  </si>
  <si>
    <t>吸星术</t>
  </si>
  <si>
    <t>小火苗</t>
  </si>
  <si>
    <t>伪圣剑米斯汀特</t>
  </si>
  <si>
    <t>剪径之魔法</t>
  </si>
  <si>
    <t>加速闪电</t>
  </si>
  <si>
    <t>月光</t>
  </si>
  <si>
    <t>麦克白之惑书</t>
  </si>
  <si>
    <t>奥丁之黑书</t>
  </si>
  <si>
    <t>雷书电流</t>
  </si>
  <si>
    <t>路弗莱的手抄本</t>
  </si>
  <si>
    <t>Fire</t>
  </si>
  <si>
    <t>Thunder</t>
  </si>
  <si>
    <t>Fimbulvetr</t>
  </si>
  <si>
    <t>Ragnarok</t>
  </si>
  <si>
    <t>Ginnungagap</t>
  </si>
  <si>
    <t>Excalibur</t>
  </si>
  <si>
    <t>Lightning</t>
  </si>
  <si>
    <t>Mjolnir</t>
  </si>
  <si>
    <t>Nosferatu</t>
  </si>
  <si>
    <t>Brynhildr</t>
  </si>
  <si>
    <t>Ember</t>
  </si>
  <si>
    <t>Missiletainn</t>
  </si>
  <si>
    <t>Disrobing Gale</t>
  </si>
  <si>
    <t>Speed Thunder</t>
  </si>
  <si>
    <t>Moonlight</t>
  </si>
  <si>
    <t>Iago's Tome</t>
  </si>
  <si>
    <t>Odin's Grimoire</t>
  </si>
  <si>
    <t>Thoron</t>
  </si>
  <si>
    <t>Robin's Primer</t>
  </si>
  <si>
    <t>对飞行单位威力3倍（36），防御、魔防-5，有效速度+5/-5</t>
  </si>
  <si>
    <t>暗法师、巫师、持有黑暗加护技能的角色限定；吸取造成伤害的一半HP</t>
  </si>
  <si>
    <t>里昂限定；有几率减半受到的魔法伤害，发动率=角色技%</t>
  </si>
  <si>
    <t>奥菲利亚外传限定；技、魔防+1；不是真的剑哦</t>
  </si>
  <si>
    <t>城堡武器；新手法师上手的法术</t>
  </si>
  <si>
    <t>城堡武器；战斗后，2格内敌方速度+4，持续一回合</t>
  </si>
  <si>
    <t>城堡武器；作为前卫发动战斗后，回复20%最大HP</t>
  </si>
  <si>
    <t>城堡武器；必杀倍率300%-&gt;400%</t>
  </si>
  <si>
    <t>路弗莱Amiibo限定；魔防+3</t>
  </si>
  <si>
    <t>扫描路弗莱Amiibo后获得；魔防+3</t>
  </si>
  <si>
    <t>所有咒术会额外增加使用者的某些数据1-2点</t>
  </si>
  <si>
    <t>鼠神·子</t>
  </si>
  <si>
    <t>牛神·丑</t>
  </si>
  <si>
    <t>虎神·寅</t>
  </si>
  <si>
    <t>兔神·卯</t>
  </si>
  <si>
    <t>龙神·辰</t>
  </si>
  <si>
    <t>逆神·丑寅</t>
  </si>
  <si>
    <t>蛇神·巳</t>
  </si>
  <si>
    <t>马神·午</t>
  </si>
  <si>
    <t>羊神·未</t>
  </si>
  <si>
    <t>纸</t>
  </si>
  <si>
    <t>古书</t>
  </si>
  <si>
    <t>猴神·申</t>
  </si>
  <si>
    <t>鸡神·酉</t>
  </si>
  <si>
    <t>虹之贤者之水墨画</t>
  </si>
  <si>
    <t>伊邪那之古咒</t>
  </si>
  <si>
    <t>Rat Spirit</t>
  </si>
  <si>
    <t>Ox Spirit</t>
  </si>
  <si>
    <t>Tiger Spirit</t>
  </si>
  <si>
    <t>Rabbit Spirit</t>
  </si>
  <si>
    <t>Dragon Spirit</t>
  </si>
  <si>
    <t>Calamity Gate</t>
  </si>
  <si>
    <t>Snake Spirit</t>
  </si>
  <si>
    <t>Horse Spirit</t>
  </si>
  <si>
    <t>Sheep Spirit</t>
  </si>
  <si>
    <t>Paper</t>
  </si>
  <si>
    <t>Malevolent Text</t>
  </si>
  <si>
    <t>Monkey Spirit</t>
  </si>
  <si>
    <t>Bird Spirit</t>
  </si>
  <si>
    <t>Ink Painting</t>
  </si>
  <si>
    <t>Izana's Scroll</t>
  </si>
  <si>
    <t>技+1</t>
  </si>
  <si>
    <t>有效速度-3；速度+1</t>
  </si>
  <si>
    <t>逆转并翻倍武器克制关系；速度、防御+1</t>
  </si>
  <si>
    <t>对龙属性单位威力3倍（36）；作为前卫战斗后，直到下次战斗结束前，持有者的魔减半；技、防御+1</t>
  </si>
  <si>
    <t>若使用者为发起攻击的一方，平时的一次攻击更改为连续攻击两次；作为前卫战斗后，直到下次战斗结束前，持有者的魔减半；速度、魔防+1</t>
  </si>
  <si>
    <t>技、速、防御、魔防+3</t>
  </si>
  <si>
    <t>防御、魔防+1；可使用“道具”指令使用该武器回复10HP</t>
  </si>
  <si>
    <t>城堡武器；速度+1</t>
  </si>
  <si>
    <t>城堡武器；有效速度-3；技+1</t>
  </si>
  <si>
    <t>城堡武器；技、速+1，魔防+2，幸运-4</t>
  </si>
  <si>
    <t>城堡武器；速、运+1，防御-4</t>
  </si>
  <si>
    <t>ファイアー</t>
  </si>
  <si>
    <t>サンダー</t>
  </si>
  <si>
    <t>フィンブル</t>
  </si>
  <si>
    <t>ライナロック</t>
  </si>
  <si>
    <t>ギンヌンガガプ</t>
  </si>
  <si>
    <t>エクスカリバー</t>
  </si>
  <si>
    <t>ライトニング</t>
  </si>
  <si>
    <t>ミョルニル</t>
  </si>
  <si>
    <t>リザイア</t>
  </si>
  <si>
    <t>ブリュンヒルデ</t>
  </si>
  <si>
    <t>プチファイアー</t>
  </si>
  <si>
    <t>ミステルトィン</t>
  </si>
  <si>
    <t>ローバー</t>
  </si>
  <si>
    <t>ブーストサンダー</t>
  </si>
  <si>
    <t>ムーンライト</t>
  </si>
  <si>
    <t>マクベスの惑書</t>
  </si>
  <si>
    <t>オーディンの黒書</t>
  </si>
  <si>
    <t>雷書トロン</t>
  </si>
  <si>
    <t>ルフレの写本</t>
  </si>
  <si>
    <t>鼠神・子</t>
  </si>
  <si>
    <t>牛神・丑</t>
  </si>
  <si>
    <t>虎神・寅</t>
  </si>
  <si>
    <t>兎神・卯</t>
  </si>
  <si>
    <t>龍神・辰</t>
  </si>
  <si>
    <t>逆神・丑寅</t>
  </si>
  <si>
    <t>蛇神・巳</t>
  </si>
  <si>
    <t>馬神・午</t>
  </si>
  <si>
    <t>羊神・未</t>
  </si>
  <si>
    <t>紙</t>
  </si>
  <si>
    <t>古びた書物</t>
  </si>
  <si>
    <t>猿神・申</t>
  </si>
  <si>
    <t>鳥神・酉</t>
  </si>
  <si>
    <t>虹の賢者の墨絵</t>
  </si>
  <si>
    <t>イザナの古呪</t>
  </si>
  <si>
    <t>青铜弓</t>
  </si>
  <si>
    <t>银弓</t>
  </si>
  <si>
    <t>强者之弓</t>
  </si>
  <si>
    <t>必杀弓</t>
  </si>
  <si>
    <t>圣弓</t>
  </si>
  <si>
    <t>短弓</t>
  </si>
  <si>
    <t>闪光弓</t>
  </si>
  <si>
    <t>橡皮弓</t>
  </si>
  <si>
    <t>小提琴之弓</t>
  </si>
  <si>
    <t>丘比特之弓</t>
  </si>
  <si>
    <t>猎人之弓</t>
  </si>
  <si>
    <t>安娜之福弓</t>
  </si>
  <si>
    <t>零之虐弓</t>
  </si>
  <si>
    <t>Bronze Bow</t>
  </si>
  <si>
    <t>Iron Bow</t>
  </si>
  <si>
    <t>Steel Bow</t>
  </si>
  <si>
    <t>Silver Bow</t>
  </si>
  <si>
    <t>Crescent Bow</t>
  </si>
  <si>
    <t>Killer Bow</t>
  </si>
  <si>
    <t>Blessed Bow</t>
  </si>
  <si>
    <t>Mini Bow</t>
  </si>
  <si>
    <t>Shining Bow</t>
  </si>
  <si>
    <t>Rubber Bow</t>
  </si>
  <si>
    <t>Violin Bow</t>
  </si>
  <si>
    <t>Cupid Bow</t>
  </si>
  <si>
    <t>Hunter's Bow</t>
  </si>
  <si>
    <t>Anna's Bow</t>
  </si>
  <si>
    <t>Niles's Bow</t>
  </si>
  <si>
    <t>若使用者为发起攻击的一方，平时的一次攻击更改为连续攻击两次；作为前卫战斗后，直到下次战斗结束前，持有者的力减半</t>
  </si>
  <si>
    <t>对魔物威力3倍（21）；持有者回合开始时回复10HP；防御、魔防-3</t>
  </si>
  <si>
    <t>城堡武器；若使用者为发起攻击的一方，2格内友军技+4，持续一回合</t>
  </si>
  <si>
    <t>城堡武器；身为前卫战斗后，敌方回复20%HP</t>
  </si>
  <si>
    <t>除非特别标注，所有弓对飞行单位特攻（3倍威力）</t>
  </si>
  <si>
    <t>城堡武器；对兽类威力3倍（18）；免除飞行单位特攻；对其余类型的敌人时，威力-4，命中-10</t>
  </si>
  <si>
    <t>城堡武器；身为前卫战斗后，力、技-2，该Debuff可无限叠加，每回合回复1点；幸运+5</t>
  </si>
  <si>
    <t>城堡武器；最多将敌方HP降至1点；防御、魔防-2</t>
  </si>
  <si>
    <t>青铜和弓</t>
  </si>
  <si>
    <t>银和弓</t>
  </si>
  <si>
    <t>巧者之和弓</t>
  </si>
  <si>
    <t>逆和弓</t>
  </si>
  <si>
    <t>明镜之和弓</t>
  </si>
  <si>
    <t>必中之和弓</t>
  </si>
  <si>
    <t>残心</t>
  </si>
  <si>
    <t>竹和弓</t>
  </si>
  <si>
    <t>琵琶之和弓</t>
  </si>
  <si>
    <t>剪径之和弓</t>
  </si>
  <si>
    <t>破魔矢</t>
  </si>
  <si>
    <t>横击之和弓</t>
  </si>
  <si>
    <t>美琴之灵弓</t>
  </si>
  <si>
    <t>刹那之缓弓</t>
  </si>
  <si>
    <t>Brass Yumi</t>
  </si>
  <si>
    <t>Iron Yumi</t>
  </si>
  <si>
    <t>Steel Yumi</t>
  </si>
  <si>
    <t>Silver Yumi</t>
  </si>
  <si>
    <t>Spy's Yumi</t>
  </si>
  <si>
    <t>Dual Yumi</t>
  </si>
  <si>
    <t>Illusory Yumi</t>
  </si>
  <si>
    <t>Surefire Yumi</t>
  </si>
  <si>
    <t>Pursuer</t>
  </si>
  <si>
    <t>Fujin Yumi</t>
  </si>
  <si>
    <t>Bamboo Yumi</t>
  </si>
  <si>
    <t>Harp Yumi</t>
  </si>
  <si>
    <t>Raider Yumi</t>
  </si>
  <si>
    <t>Spellbane Yumi</t>
  </si>
  <si>
    <t>Sidelong Yumi</t>
  </si>
  <si>
    <t>Mikoto's Yumi</t>
  </si>
  <si>
    <t>Setsuna's Yumi</t>
  </si>
  <si>
    <t>除非特别标注，所有和弓对飞行单位特攻（3倍威力）；所有和弓提供魔防+2</t>
  </si>
  <si>
    <t>魔防+8（总计+10）</t>
  </si>
  <si>
    <t>防御-4，魔防-4（总计魔防-2）</t>
  </si>
  <si>
    <t>拓海专用；若于其物品栏，无视可穿越地形的移动力惩罚</t>
  </si>
  <si>
    <t>城堡武器；身为前卫发动攻击后，2格内友军魔防+4，持续1回合</t>
  </si>
  <si>
    <t>城堡武器；对书/卷轴3倍威力（15），对其余类型的敌人时，威力-4，命中-10（对飞行单位的伤害修正有待测试）；防御-4</t>
  </si>
  <si>
    <t>城堡武器；防御-2；每回合回复10HP；身为前卫战斗后，力、技-2，该Debuff可无限叠加，每回合回复1点</t>
  </si>
  <si>
    <t>城堡武器；命中敌人后，其技、速、防御-4，每回合回复1点</t>
  </si>
  <si>
    <t>青銅の弓</t>
  </si>
  <si>
    <t>鉄の弓</t>
  </si>
  <si>
    <t>鋼の弓</t>
  </si>
  <si>
    <t>銀の弓</t>
  </si>
  <si>
    <t>強者の弓</t>
  </si>
  <si>
    <t>キラーボウ</t>
  </si>
  <si>
    <t>聖なる弓</t>
  </si>
  <si>
    <t>ショートボウ</t>
  </si>
  <si>
    <t>シャイニングボウ</t>
  </si>
  <si>
    <t>ゴムの弓</t>
  </si>
  <si>
    <t>バイオリンの弓</t>
  </si>
  <si>
    <t>キューピッドの弓</t>
  </si>
  <si>
    <t>狩人の弓</t>
  </si>
  <si>
    <t>アンナの福弓</t>
  </si>
  <si>
    <t>ゼロの虐弓</t>
  </si>
  <si>
    <t>青銅の和弓</t>
  </si>
  <si>
    <t>鉄の和弓</t>
  </si>
  <si>
    <t>鋼の和弓</t>
  </si>
  <si>
    <t>銀の和弓</t>
  </si>
  <si>
    <t>巧者の和弓</t>
  </si>
  <si>
    <t>明鏡の和弓</t>
  </si>
  <si>
    <t>必中の和弓</t>
  </si>
  <si>
    <t>風神弓</t>
  </si>
  <si>
    <t>竹の和弓</t>
  </si>
  <si>
    <t>琵琶の和弓</t>
  </si>
  <si>
    <t>追い剥ぎの和弓</t>
  </si>
  <si>
    <t>横撃ちの和弓</t>
  </si>
  <si>
    <t>ミコトの霊弓</t>
  </si>
  <si>
    <t>セツナの緩弓</t>
  </si>
  <si>
    <t>剑E，石E</t>
  </si>
  <si>
    <t>青铜剑*，甘格勒利*，夜神刀，龙石*</t>
  </si>
  <si>
    <t>*初始武器分别由序章、第二章、第六章开始算起</t>
  </si>
  <si>
    <t>法坦（暗夜/白夜血族），无双手（上忍，女巫），任意（因为自捏！）</t>
  </si>
  <si>
    <t>初始武器（三线，2章）</t>
  </si>
  <si>
    <t>铁暗器，治疗</t>
  </si>
  <si>
    <t>初始武器（三线，16章）</t>
  </si>
  <si>
    <t>攻阵加成</t>
  </si>
  <si>
    <t>防阵加成</t>
  </si>
  <si>
    <t>C支援</t>
  </si>
  <si>
    <t>B支援</t>
  </si>
  <si>
    <t>评价吐槽</t>
  </si>
  <si>
    <t>头发越狠，砍人越狠（？）</t>
  </si>
  <si>
    <t>双子女仆是好文明</t>
  </si>
  <si>
    <t>回避+5</t>
  </si>
  <si>
    <t>必杀回避+5</t>
  </si>
  <si>
    <t>回避+5，必杀回避+5</t>
  </si>
  <si>
    <t>速度+1</t>
  </si>
  <si>
    <t>魔防+1</t>
  </si>
  <si>
    <t>魔法+1</t>
  </si>
  <si>
    <t>速度+1，魔防+1</t>
  </si>
  <si>
    <t>勇者，弓骑士</t>
  </si>
  <si>
    <t>战术师，女仆</t>
  </si>
  <si>
    <t>三线共有：圣骑士，大骑士，上忍，傀儡师
白夜+透魔：剑圣，兵法者，弓圣，金鸡骑士，圣天马武者，阴阳师，婆娑罗，战巫女
暗夜+透魔：巫师，暗骑士，狂战士，将军，冒险家</t>
  </si>
  <si>
    <t>初始武器（三线，二章）</t>
  </si>
  <si>
    <t>初始武器（三线，十六章）</t>
  </si>
  <si>
    <t>必杀+3</t>
  </si>
  <si>
    <t>必杀+3，必杀回避+5</t>
  </si>
  <si>
    <t>力量+1，技巧+1</t>
  </si>
  <si>
    <t>诹少的白毛角色orz</t>
  </si>
  <si>
    <t>战术师，管家</t>
  </si>
  <si>
    <t>三线共有：圣天马武者，金鸡骑士，勇者，弓骑士，弓圣
白夜+透魔：剑圣，兵法者，山伏，阴阳师，婆娑罗，修罗，铁匠，上忍，傀儡师，枪圣
暗夜+透魔：龙骑统帅，魔龙骑士，将军，战士，狂战士，巫师，暗骑士</t>
  </si>
  <si>
    <t>初始武器（白夜，透魔）</t>
  </si>
  <si>
    <t>*4</t>
  </si>
  <si>
    <t>命中+5，回避+5</t>
  </si>
  <si>
    <t>速度+1，技巧+1</t>
  </si>
  <si>
    <t>钢剑，投枪</t>
  </si>
  <si>
    <t>铁剑，青铜枪</t>
  </si>
  <si>
    <t>命中+5，必杀+3</t>
  </si>
  <si>
    <t>力量+1，防御+1</t>
  </si>
  <si>
    <t>用不用完全看速度和力量和防御扔筛子的人，还有为啥你在透魔线这么吊啊！？</t>
  </si>
  <si>
    <t>技术+1</t>
  </si>
  <si>
    <t>速度+1，幸运+1</t>
  </si>
  <si>
    <t>25*3.jpg</t>
  </si>
  <si>
    <t>技术+1，幸运+1</t>
  </si>
  <si>
    <t>命中+5，必杀回避+5</t>
  </si>
  <si>
    <t>板凳</t>
  </si>
  <si>
    <t>（美版）如果装备的武器名称大于12个英文字母，必杀+10</t>
  </si>
  <si>
    <t>魔力+1，技术+1</t>
  </si>
  <si>
    <t>魔力+1，魔防+1</t>
  </si>
  <si>
    <t>回避+10</t>
  </si>
  <si>
    <t>共通：弓使，弓圣，金鸡骑士，杖骑士，战术师，管家，骑士，圣骑士，大骑士，忍者，上忍，傀儡师
暗夜限定：重甲骑士，将军，战士，狂战士，勇者，武士，剑圣，兵法者，佣兵
透魔限定：咒术师，阴阳师，婆娑罗，天马骑士，圣天马骑士</t>
  </si>
  <si>
    <t>必杀+3，回避+5</t>
  </si>
  <si>
    <t>魔力+1，速度+1</t>
  </si>
  <si>
    <t>巫师，暗骑士</t>
  </si>
  <si>
    <t>共通：战术师，管家，圣骑士，大骑士，上忍，傀儡师
暗夜限定：勇者，弓骑士，狂战士，将军，冒险家
透魔限定：圣天马武者，金鸡骑士，剑圣，兵法者，弓圣</t>
  </si>
  <si>
    <t>共通：杖骑士，战术师，管家，骑士，圣骑士，大骑士，忍者，上忍，傀儡师
暗夜限定：暗法师，巫师，暗骑士，战士，狂战士，重甲骑士，将军，盗贼，冒险家
透魔限定：弓使，弓圣，武士，剑圣，兵法者</t>
  </si>
  <si>
    <t>天马骑士，圣天马武者，金鸡骑士</t>
  </si>
  <si>
    <t>力量+1，速度+1</t>
  </si>
  <si>
    <t>幸运+1，防御+1</t>
  </si>
  <si>
    <t>前排，打杂，分身</t>
  </si>
  <si>
    <t>共通：弓使，弓圣，金鸡骑士，天马骑士，圣天马武者，杖骑士，战术师，管家
暗夜：骑士，大骑士，圣骑士，暗法师，巫师，暗骑士，战士，狂战士，飞龙骑士，龙骑统帅，魔龙骑士，重甲骑士，将军
透魔：武士，剑圣，兵法者，咒术师，阴阳师，婆娑罗</t>
  </si>
  <si>
    <t>力量+1，幸运+1</t>
  </si>
  <si>
    <t>共通：杖骑士，战术师，管家，忍者，上忍，傀儡师
暗夜限定：战士，狂战士，勇者，佣兵，弓骑士，飞龙骑士，龙骑统帅，魔龙骑士，重甲骑士，将军，盗贼，冒险家
透魔限定：武士，剑圣，兵法者，咒术师，阴阳师，婆娑罗</t>
  </si>
  <si>
    <t>共通：弓使，弓圣，金鸡骑士，天马骑士，圣天马武者，杖骑士，战术师，管家
暗夜：骑士，圣骑士，暗法师，巫师，暗骑士，飞龙骑士，龙骑统帅，魔龙骑士，佣兵，弓骑士
透魔：咒术师，阴阳师，婆娑罗，枪术士，枪圣，鬼人，修罗，铁匠</t>
  </si>
  <si>
    <t>共通：骑士，圣骑士，大骑士，忍者，上忍，傀儡师
暗夜限定：暗法师，巫师，暗骑士，佣兵，弓骑士，飞龙骑士，龙骑统帅，魔龙骑士，重甲骑士，将军，盗贼，冒险者
透魔限定：鬼人，修罗，铁匠，咒术师，阴阳师，婆娑罗</t>
  </si>
  <si>
    <t>你个喋喋不休的小基佬.jpg</t>
  </si>
  <si>
    <t>管家，战术师</t>
  </si>
  <si>
    <t>共通：弓圣，金鸡骑士，圣天马武者
暗夜限定：圣骑士，大骑士，剑圣，兵法者，冒险家，弓骑士，将军，狂战士，勇者，龙骑统帅，魔龙骑士
透魔限定：山伏，阴阳师</t>
  </si>
  <si>
    <t>El Psy Congroo</t>
  </si>
  <si>
    <t>这一切都是水晶球的选择（大雾）</t>
  </si>
  <si>
    <t>必杀+6</t>
  </si>
  <si>
    <t>魔力+1，幸运+1</t>
  </si>
  <si>
    <t>狼人*</t>
  </si>
  <si>
    <t>无论转职成何种单位，弗拉内尔都拥有兽特性</t>
  </si>
  <si>
    <t>共通：弓使，弓圣，金鸡骑士，天马骑士，圣天马武者，杖骑士，战术师，管家
暗夜：重甲骑士，将军，大骑士，佣兵，弓骑士，飞龙骑士，龙骑统帅，魔龙骑士，暗法师，巫师，暗骑士，骑士，圣骑士
透魔：咒术师，阴阳师，婆娑罗，武士，剑圣，兵法者，鬼人，修罗，铁匠</t>
  </si>
  <si>
    <t>必杀回避+10</t>
  </si>
  <si>
    <t>其实穿了红秋裤</t>
  </si>
  <si>
    <t>弹弹弹弹死你锅盖</t>
  </si>
  <si>
    <t>自己HP不满且受到间接攻击时，将伤害的一半反弹给对方，敌方技、速-3</t>
  </si>
  <si>
    <t>奶妈，法师杀手，锅盖对策</t>
  </si>
  <si>
    <t>HP不满时，造成伤害+4</t>
  </si>
  <si>
    <t>速度+1，防御+1</t>
  </si>
  <si>
    <t>技术+1，魔防+1</t>
  </si>
  <si>
    <t>技术+1，速度+1</t>
  </si>
  <si>
    <t>技术+1，防御+1</t>
  </si>
  <si>
    <t>力量+1，技术+1</t>
  </si>
  <si>
    <t>圣天马骑士，金鸡骑士</t>
  </si>
  <si>
    <t>共通：战术师，管家，圣骑士，大骑士，弓圣
白夜限定：上忍，傀儡师，山伏，阴阳师，婆娑罗，修罗，铁匠，枪圣
透魔限定：龙骑统帅，魔龙骑士</t>
  </si>
  <si>
    <t>幸运+1，魔防+1</t>
  </si>
  <si>
    <t>速度+2</t>
  </si>
  <si>
    <t>龙石</t>
  </si>
  <si>
    <t>父亲A</t>
  </si>
  <si>
    <t>父亲C</t>
  </si>
  <si>
    <t>母亲B</t>
  </si>
  <si>
    <t>母亲S</t>
  </si>
  <si>
    <t>母亲C</t>
  </si>
  <si>
    <t>父亲B</t>
  </si>
  <si>
    <t>母亲A</t>
  </si>
  <si>
    <t>父亲S</t>
  </si>
  <si>
    <t>回合开始时，有幸运%的几率回复10HP</t>
  </si>
  <si>
    <t>名称</t>
  </si>
  <si>
    <t>需要材料</t>
  </si>
  <si>
    <t>需要材料数量</t>
  </si>
  <si>
    <t>效果</t>
  </si>
  <si>
    <t>粉色贝雷帽</t>
  </si>
  <si>
    <t>Pink Beret</t>
  </si>
  <si>
    <t>所需饰品店等级</t>
  </si>
  <si>
    <t>卷心菜</t>
  </si>
  <si>
    <t>修行者头饰</t>
  </si>
  <si>
    <t>Trainee Garb</t>
  </si>
  <si>
    <t>鱼</t>
  </si>
  <si>
    <t>法师头环</t>
  </si>
  <si>
    <t>Mage's Circlet</t>
  </si>
  <si>
    <t>琥珀</t>
  </si>
  <si>
    <t>公主蝴蝶结</t>
  </si>
  <si>
    <t>Princess Bow</t>
  </si>
  <si>
    <t>莓果</t>
  </si>
  <si>
    <t>肮脏头巾</t>
  </si>
  <si>
    <t>Dirty Kerchief</t>
  </si>
  <si>
    <t>珊瑚</t>
  </si>
  <si>
    <t>简单头巾</t>
  </si>
  <si>
    <t>Simple Kerchief</t>
  </si>
  <si>
    <t>牛奶</t>
  </si>
  <si>
    <t>莉莉丝</t>
  </si>
  <si>
    <t>花头饰</t>
  </si>
  <si>
    <t>Flower Band</t>
  </si>
  <si>
    <t>麦子</t>
  </si>
  <si>
    <t>巨大发箍</t>
  </si>
  <si>
    <t>Giant Haircomb</t>
  </si>
  <si>
    <t>抽奖帽</t>
  </si>
  <si>
    <t>Lottery Hat</t>
  </si>
  <si>
    <t>大豆</t>
  </si>
  <si>
    <t>穿戴该饰品的角色更有可能去抽奖屋值班</t>
  </si>
  <si>
    <t>原建模装饰着的角色</t>
  </si>
  <si>
    <t>公主王冠</t>
  </si>
  <si>
    <t>Princess Crown</t>
  </si>
  <si>
    <t>水晶</t>
  </si>
  <si>
    <t>王子王冠</t>
  </si>
  <si>
    <t>Prince Crown</t>
  </si>
  <si>
    <t>蓝宝石</t>
  </si>
  <si>
    <t>日冕头饰</t>
  </si>
  <si>
    <t>Sun Tiara</t>
  </si>
  <si>
    <t>翡翠</t>
  </si>
  <si>
    <t>美琴</t>
  </si>
  <si>
    <t>白色缎带</t>
  </si>
  <si>
    <t>White Ribbon</t>
  </si>
  <si>
    <t>肉类</t>
  </si>
  <si>
    <t>睡帽</t>
  </si>
  <si>
    <t>Nightcap</t>
  </si>
  <si>
    <t>红宝石</t>
  </si>
  <si>
    <t>黄金发夹</t>
  </si>
  <si>
    <t>Golden Clip</t>
  </si>
  <si>
    <t>珍珠</t>
  </si>
  <si>
    <t>女仆头饰</t>
  </si>
  <si>
    <t>Maid‘s Band</t>
  </si>
  <si>
    <t>玛瑙</t>
  </si>
  <si>
    <t>菲利希亚，芙洛拉</t>
  </si>
  <si>
    <t>厨师帽</t>
  </si>
  <si>
    <t>Chef's Hat</t>
  </si>
  <si>
    <t>石英</t>
  </si>
  <si>
    <t>穿戴该饰品的角色更有可能去食堂值班</t>
  </si>
  <si>
    <t>头巾</t>
  </si>
  <si>
    <t>Head Towel</t>
  </si>
  <si>
    <t>穿戴该饰品的角色更有可能出现在温泉</t>
  </si>
  <si>
    <t>马尔斯的头饰</t>
  </si>
  <si>
    <t>Marth's Tiara</t>
  </si>
  <si>
    <t>马尔斯</t>
  </si>
  <si>
    <t>马尔斯amiibo+马尔斯值班</t>
  </si>
  <si>
    <t>巨龙发夹</t>
  </si>
  <si>
    <t>Dragon Hairpin</t>
  </si>
  <si>
    <t>大熊帽</t>
  </si>
  <si>
    <t>Bear Hat</t>
  </si>
  <si>
    <t>露琪娜amiibo+露琪娜值班</t>
  </si>
  <si>
    <t>忍者面具</t>
  </si>
  <si>
    <t>Ninja Mask</t>
  </si>
  <si>
    <t>在他人的我的城堡战斗时，受到的伤害-1</t>
  </si>
  <si>
    <t>在他人的我的城堡战斗时，受到的伤害-2</t>
  </si>
  <si>
    <t>在他人的我的城堡战斗时，造成的伤害+1</t>
  </si>
  <si>
    <t>人像面具</t>
  </si>
  <si>
    <t>Effigy Mask</t>
  </si>
  <si>
    <t>大米</t>
  </si>
  <si>
    <t>圆框眼镜</t>
  </si>
  <si>
    <t>Round Glasses</t>
  </si>
  <si>
    <t>十字眼罩</t>
  </si>
  <si>
    <t>Cross Eyepatch</t>
  </si>
  <si>
    <t>鬼人面具</t>
  </si>
  <si>
    <t>Oni Mask</t>
  </si>
  <si>
    <t>青金石</t>
  </si>
  <si>
    <t>无面面具</t>
  </si>
  <si>
    <t>Faceless Mask</t>
  </si>
  <si>
    <t>无面者</t>
  </si>
  <si>
    <t>皇家羽毛</t>
  </si>
  <si>
    <t>Royal Feather</t>
  </si>
  <si>
    <t>在他人的我的城堡战斗时，造成的伤害+2</t>
  </si>
  <si>
    <t>沈梅</t>
  </si>
  <si>
    <t>英雄面具</t>
  </si>
  <si>
    <t>Hero Mask</t>
  </si>
  <si>
    <t>魔符面具</t>
  </si>
  <si>
    <t>Einherjar Mask</t>
  </si>
  <si>
    <t>穿戴该饰品的角色更有可能去魔符店值班</t>
  </si>
  <si>
    <t>武士面具</t>
  </si>
  <si>
    <t>Samurai Mask</t>
  </si>
  <si>
    <t>巨像面具</t>
  </si>
  <si>
    <t>Golem Mask</t>
  </si>
  <si>
    <t>天狗面具</t>
  </si>
  <si>
    <t>Tengu Mask</t>
  </si>
  <si>
    <t>典狱面具</t>
  </si>
  <si>
    <t>Jailer Mask</t>
  </si>
  <si>
    <t>黄玉</t>
  </si>
  <si>
    <t>穿戴该饰品的角色更有可能去监狱值班</t>
  </si>
  <si>
    <t>染色眼镜</t>
  </si>
  <si>
    <t>Tinted Glasses</t>
  </si>
  <si>
    <t>绿宝石</t>
  </si>
  <si>
    <t>穿戴该饰品的角色更有可能去饰品店值班</t>
  </si>
  <si>
    <t>墨镜</t>
  </si>
  <si>
    <t>Sunglasses</t>
  </si>
  <si>
    <t>弩炮DLC地图获得</t>
  </si>
  <si>
    <t>N/A</t>
  </si>
  <si>
    <t>Rimmed Glasses</t>
  </si>
  <si>
    <t>女巫DLC地图获得</t>
  </si>
  <si>
    <t>蝴蝶面具</t>
  </si>
  <si>
    <t>Butterfly Mask</t>
  </si>
  <si>
    <t>狐狸尾巴</t>
  </si>
  <si>
    <t>Fox Tail</t>
  </si>
  <si>
    <t>暗夜肩甲</t>
  </si>
  <si>
    <t>Nohr Pauldron</t>
  </si>
  <si>
    <t>药箱</t>
  </si>
  <si>
    <t>Medicine Trunk</t>
  </si>
  <si>
    <t>狮子盾</t>
  </si>
  <si>
    <t>Lion Shield</t>
  </si>
  <si>
    <t>Armored Shell</t>
  </si>
  <si>
    <t>狐狸肩甲</t>
  </si>
  <si>
    <t>Fox Pauldron</t>
  </si>
  <si>
    <t>心形肩甲</t>
  </si>
  <si>
    <t>Heart Pauldron</t>
  </si>
  <si>
    <t>桃子</t>
  </si>
  <si>
    <t>战旗</t>
  </si>
  <si>
    <t>Battle Flag</t>
  </si>
  <si>
    <t>葫芦</t>
  </si>
  <si>
    <t>Water Gourd</t>
  </si>
  <si>
    <t>将军甲胄</t>
  </si>
  <si>
    <t>General's Shell</t>
  </si>
  <si>
    <t>重甲甲胄</t>
  </si>
  <si>
    <t>武器库之盾</t>
  </si>
  <si>
    <t>Armory Shield</t>
  </si>
  <si>
    <t>穿戴该饰品的角色更有可能去武器库值班</t>
  </si>
  <si>
    <t>物品店之盾</t>
  </si>
  <si>
    <t>Item Shield</t>
  </si>
  <si>
    <t>穿戴该饰品的角色更有可能去物品店值班</t>
  </si>
  <si>
    <t>竞技场之盾</t>
  </si>
  <si>
    <t>Arena Shield</t>
  </si>
  <si>
    <t>穿戴该饰品的角色更有可能出现在竞技场</t>
  </si>
  <si>
    <t>铁匠之盾</t>
  </si>
  <si>
    <t>Smithy Shield</t>
  </si>
  <si>
    <t>穿戴该饰品的角色更有可能去铁匠铺值班</t>
  </si>
  <si>
    <t>纹章之盾</t>
  </si>
  <si>
    <t>Emblem Shield</t>
  </si>
  <si>
    <t>需《觉醒》的StreetPass数据</t>
  </si>
  <si>
    <t>爱之手镯</t>
  </si>
  <si>
    <t>Love Bracelet</t>
  </si>
  <si>
    <t>需神威与配偶到达2颗心的羁绊</t>
  </si>
  <si>
    <t>艾克的肩甲</t>
  </si>
  <si>
    <t>Ike's Pauldron</t>
  </si>
  <si>
    <t>Yune Pauldron</t>
  </si>
  <si>
    <t>佑音肩甲</t>
  </si>
  <si>
    <t>龙羽</t>
  </si>
  <si>
    <t>Dragon Feather</t>
  </si>
  <si>
    <t>鲁弗莱amiibo+鲁弗莱值班</t>
  </si>
  <si>
    <t>艾克amiibo+艾克值班</t>
  </si>
  <si>
    <t>鲁弗莱的书</t>
  </si>
  <si>
    <t>Robin Books</t>
  </si>
  <si>
    <t>*加入需扫描、完成3次amiibo任务并在对战中击败她</t>
  </si>
  <si>
    <t>Rukina</t>
  </si>
  <si>
    <t>Lucina</t>
  </si>
  <si>
    <t>大领主</t>
  </si>
  <si>
    <t>平行法尔西昂</t>
  </si>
  <si>
    <t>露琪娜</t>
  </si>
  <si>
    <t>小林优</t>
  </si>
  <si>
    <t>初始等级</t>
  </si>
  <si>
    <t>加入章节</t>
  </si>
  <si>
    <t>8*</t>
  </si>
  <si>
    <t>*最早第八章加入</t>
  </si>
  <si>
    <t>浴巾</t>
  </si>
  <si>
    <t>Bath Towel</t>
  </si>
  <si>
    <t>注释</t>
  </si>
  <si>
    <t>神流、德拉戈不可装备</t>
  </si>
  <si>
    <t>大胆的泳装</t>
  </si>
  <si>
    <t>Bold Swimsuit</t>
  </si>
  <si>
    <t>日版限定</t>
  </si>
  <si>
    <t>热带泳装</t>
  </si>
  <si>
    <t>Tropical Suit</t>
  </si>
  <si>
    <t>黑色长袍</t>
  </si>
  <si>
    <t>Dark Robe</t>
  </si>
  <si>
    <t>贝壳泳装</t>
  </si>
  <si>
    <t>Seashell Suit</t>
  </si>
  <si>
    <t>鱼类</t>
  </si>
  <si>
    <t>爱之托加袍</t>
  </si>
  <si>
    <t>Toga of Love</t>
  </si>
  <si>
    <t>3，需神威与配偶到达2颗心的羁绊</t>
  </si>
  <si>
    <t>喜爱种类</t>
  </si>
  <si>
    <t>讨厌种类</t>
  </si>
  <si>
    <t>手饰</t>
  </si>
  <si>
    <t>头饰</t>
  </si>
  <si>
    <t>泳装</t>
  </si>
  <si>
    <t>面部装饰</t>
  </si>
  <si>
    <t>城堡武器；有效速度-5；防御、魔防-6（总计防御、魔防-5）</t>
  </si>
  <si>
    <t>身为前卫战斗后，魔、技-2，该Debuff可无限叠加，每回合回复1点</t>
  </si>
  <si>
    <t>城堡武器；身为前卫战斗后，魔、技-2，该Debuff可无限叠加，每回合回复1点；命中后，敌方防御、魔防-4，持续一回合</t>
  </si>
  <si>
    <t>若使用者为发起攻击的一方，平时的一次攻击更改为连续攻击两次；身为前卫战斗后，魔、技-2，该Debuff可无限叠加，每回合回复1点</t>
  </si>
  <si>
    <t>身为前卫战斗后，魔、技-2，该Debuff可无限叠加，每回合回复1点；魔防+1</t>
  </si>
  <si>
    <t>城堡武器；身为前卫反击时，武器威力翻倍（18）；身为前卫战斗后，魔、技-2，该Debuff可无限叠加，每回合回复1点；技、运+1</t>
  </si>
  <si>
    <t>城堡武器；身为前卫反击时，武器威力翻倍（10）；技+1，防御-2，魔防-1</t>
  </si>
  <si>
    <t>防御-5，魔防-5（总计魔防-3）；有效速度+5/-5</t>
  </si>
  <si>
    <t>白夜武器种类</t>
  </si>
  <si>
    <t>暗夜武器种类</t>
  </si>
  <si>
    <t>白夜矿产</t>
  </si>
  <si>
    <t>暗夜矿产</t>
  </si>
  <si>
    <t>刀</t>
  </si>
  <si>
    <t>薙刀</t>
  </si>
  <si>
    <t>金棒</t>
  </si>
  <si>
    <t>手里剑</t>
  </si>
  <si>
    <t>和弓</t>
  </si>
  <si>
    <t>咒术</t>
  </si>
  <si>
    <t>剑</t>
  </si>
  <si>
    <t>枪</t>
  </si>
  <si>
    <t>斧</t>
  </si>
  <si>
    <t>暗器</t>
  </si>
  <si>
    <t>弓</t>
  </si>
  <si>
    <t>魔法</t>
  </si>
  <si>
    <t>玉</t>
  </si>
  <si>
    <t>铁匠铺等级</t>
  </si>
  <si>
    <t>力量加成</t>
  </si>
  <si>
    <t>命中加成</t>
  </si>
  <si>
    <t>材料需求</t>
  </si>
  <si>
    <t>0锻武器数量需求</t>
  </si>
  <si>
    <t>总材料需求</t>
  </si>
  <si>
    <t>暴击率加成</t>
  </si>
  <si>
    <t>2或3</t>
  </si>
  <si>
    <t>2或4</t>
  </si>
  <si>
    <t>4或6</t>
  </si>
  <si>
    <t>5或7</t>
  </si>
  <si>
    <t>5或8</t>
  </si>
  <si>
    <t>*若武器无法暴击，则命中率加成取“或”字之后的值</t>
  </si>
  <si>
    <t>鲁弗莱</t>
  </si>
  <si>
    <t>Reflet</t>
  </si>
  <si>
    <t>Robin</t>
  </si>
  <si>
    <t>神军师</t>
  </si>
  <si>
    <t>*加入需扫描、完成3次amiibo任务并在对战中击败他</t>
  </si>
  <si>
    <t>托隆</t>
  </si>
  <si>
    <t>辅助</t>
  </si>
  <si>
    <t>愣着干什么？让零在暗夜三星23章绑了他啊！</t>
  </si>
  <si>
    <t>抹平暗夜白夜速度差之奥义：其疾如风</t>
  </si>
  <si>
    <t>防止物理战士魔防低而暴毙：其徐如林</t>
  </si>
  <si>
    <t>力挺菜刀霍霍向敌将的秘技：侵掠如火</t>
  </si>
  <si>
    <t>坚守路口五百余年始终如一：不动如山</t>
  </si>
  <si>
    <t>*4.凉风在暗夜和透魔的入队数据及武器经验会加上截止第五章结束时的增加的数据</t>
  </si>
  <si>
    <t>青铜暗器</t>
  </si>
  <si>
    <t>铁暗器</t>
  </si>
  <si>
    <t>钢暗器</t>
  </si>
  <si>
    <t>银暗器</t>
  </si>
  <si>
    <t>强者之暗器</t>
  </si>
  <si>
    <t>水果刀</t>
  </si>
  <si>
    <t>狩猎之暗器</t>
  </si>
  <si>
    <t>克里斯之小刀</t>
  </si>
  <si>
    <t>羽毛笔</t>
  </si>
  <si>
    <t>硬面包</t>
  </si>
  <si>
    <t>剪径之小刀</t>
  </si>
  <si>
    <t>祈祷之蜡烛</t>
  </si>
  <si>
    <t>召唤死亡的小刀</t>
  </si>
  <si>
    <t>菲利希亚之冰碟</t>
  </si>
  <si>
    <t>乔卡之餐具</t>
  </si>
  <si>
    <t>青銅の暗器</t>
  </si>
  <si>
    <t>鉄の暗器</t>
  </si>
  <si>
    <t>鋼の暗器</t>
  </si>
  <si>
    <t>銀の暗器</t>
  </si>
  <si>
    <t xml:space="preserve">	強者の暗器</t>
  </si>
  <si>
    <t>果物ナイフ</t>
  </si>
  <si>
    <t>獣狩りの暗器</t>
  </si>
  <si>
    <t>クリスナイフ</t>
  </si>
  <si>
    <t>羽ペン</t>
  </si>
  <si>
    <t>固いパン</t>
  </si>
  <si>
    <t xml:space="preserve">	追い剥ぎナイフ</t>
  </si>
  <si>
    <t>祈りのロウソク</t>
  </si>
  <si>
    <t>死を呼ぶナイフ</t>
  </si>
  <si>
    <t>フェリシアの氷皿</t>
  </si>
  <si>
    <t>ジョーカーの食器</t>
  </si>
  <si>
    <t>Bronze Dagger</t>
  </si>
  <si>
    <t>Iron Dagger</t>
  </si>
  <si>
    <t>Steel Dagger</t>
  </si>
  <si>
    <t>Silver Dagger</t>
  </si>
  <si>
    <t>Soldier's Knife</t>
  </si>
  <si>
    <t>Fruit Knife</t>
  </si>
  <si>
    <t>Hunter's Knife</t>
  </si>
  <si>
    <t>Kris Knife</t>
  </si>
  <si>
    <t>Quill Pen</t>
  </si>
  <si>
    <t>Stale Bread</t>
  </si>
  <si>
    <t>Raider Knife</t>
  </si>
  <si>
    <t>Votive Candle</t>
  </si>
  <si>
    <t>Sacrificial Knife</t>
  </si>
  <si>
    <t>Felicia's Plate</t>
  </si>
  <si>
    <t>Jakob's Tray</t>
  </si>
  <si>
    <t>Pebble</t>
  </si>
  <si>
    <t>小石</t>
  </si>
  <si>
    <t>小石头</t>
  </si>
  <si>
    <t>1-2</t>
  </si>
  <si>
    <t>命中后，敌技、速-1，防、魔防-2，每回合恢复一点</t>
  </si>
  <si>
    <t>命中后，敌魔-2，防、魔防-3，每回合恢复一点</t>
  </si>
  <si>
    <t>有效速度-3
命中后，敌力-3，防、魔防-4，每回合恢复一点</t>
  </si>
  <si>
    <t>身为前卫战斗后，力、技-2，该Debuff可无限叠加，每回合回复1点
命中后，敌速、防、魔防-4，每回合恢复一点</t>
  </si>
  <si>
    <t>若使用者为发起攻击的一方，平时的一次攻击更改为连续攻击两次；作为前卫战斗后，直到下次战斗结束前，持有者的力减半
命中后，敌力、魔、技、速、运-2，防、魔防-5，每回合恢复一点</t>
  </si>
  <si>
    <t>可使用该武器来回复10HP
命中后，敌技-2，防、魔防-3，每回合恢复一点</t>
  </si>
  <si>
    <t>对兽单位特攻（力7-&gt;21），对其余类型的敌人时，威力-3，命中-10
命中后，敌运-2，防、魔防-3，每回合恢复一点</t>
  </si>
  <si>
    <t>对魔物威力3倍（9）；持有者回合开始时回复10HP；防御、魔防-3
命中后，敌魔法-3，防、魔防-4，每回合恢复一点</t>
  </si>
  <si>
    <t>城堡武器
命中后，敌防御、魔防-1，每回合恢复一点</t>
  </si>
  <si>
    <t>城堡武器，使用者作为前卫发起战斗，战斗结束后，回复20%最大HP
命中后，敌防御、魔防-3，每回合恢复一点</t>
  </si>
  <si>
    <t>城堡武器，若有武器优势，攻击命中后敌方爆衣；有效速度+3
命中后，敌运、防御、魔防-2，每回合恢复一点</t>
  </si>
  <si>
    <t>城堡武器；使用者拥有祈祷
命中后，敌力、魔-1，防、魔防-3，每回合恢复一点</t>
  </si>
  <si>
    <t>城堡武器；战斗后，使用者损失30%最大HP（最多降至1HP）
命中后，敌运-8，防、魔防-5，每回合恢复一点</t>
  </si>
  <si>
    <t>城堡武器；魔法武器（根据使用者的魔法计算伤害）
命中后，敌力-3，防、魔防-4，每回合恢复一点</t>
  </si>
  <si>
    <t>城堡武器；防御+4，身为前卫战斗后，力、技-2，该Debuff可无限叠加，每回合回复1点
命中后，敌技、运、防、魔防-4，每回合恢复一点</t>
  </si>
  <si>
    <t>青铜手里剑</t>
  </si>
  <si>
    <t>银手里剑</t>
  </si>
  <si>
    <t>逆手里剑</t>
  </si>
  <si>
    <t>针手里剑</t>
  </si>
  <si>
    <t>暗杀手里剑</t>
  </si>
  <si>
    <t>爆炎手里剑</t>
  </si>
  <si>
    <t>筷子</t>
  </si>
  <si>
    <t>发簪</t>
  </si>
  <si>
    <t>撒菱</t>
  </si>
  <si>
    <t>凉风之疾风针</t>
  </si>
  <si>
    <t>才藏之爆炎针</t>
  </si>
  <si>
    <t>阳炎之眩惑针</t>
  </si>
  <si>
    <t>青銅の手裏剣</t>
  </si>
  <si>
    <t>鉄の手裏剣</t>
  </si>
  <si>
    <t>鋼の手裏剣</t>
  </si>
  <si>
    <t xml:space="preserve">	銀の手裏剣</t>
  </si>
  <si>
    <t>巧者の手裏剣</t>
  </si>
  <si>
    <t>逆手裏剣</t>
  </si>
  <si>
    <t>針手裏剣</t>
  </si>
  <si>
    <t>暗殺手裏剣</t>
  </si>
  <si>
    <t>爆炎手裏剣</t>
  </si>
  <si>
    <t>朧</t>
  </si>
  <si>
    <t>菜箸</t>
  </si>
  <si>
    <t>かんざし</t>
  </si>
  <si>
    <t>まきびし</t>
  </si>
  <si>
    <t>スズカゼの疾風針</t>
  </si>
  <si>
    <t>サイゾウの爆炎針</t>
  </si>
  <si>
    <t>カゲロウの眩惑針</t>
  </si>
  <si>
    <t>除非特别标注，所有手里剑都会给予使用者速度+2的附加效果</t>
  </si>
  <si>
    <t>Brass Shuriken</t>
  </si>
  <si>
    <t>Iron Shuriken</t>
  </si>
  <si>
    <t>Steel Shuriken</t>
  </si>
  <si>
    <t>Silver Shuriken</t>
  </si>
  <si>
    <t>Spy's Shuriken</t>
  </si>
  <si>
    <t>Dual Shuriken</t>
  </si>
  <si>
    <t>Sting Shuriken</t>
  </si>
  <si>
    <t>Barb Shuriken</t>
  </si>
  <si>
    <t>Flame Shuriken</t>
  </si>
  <si>
    <t>Chakram</t>
  </si>
  <si>
    <t>Chopstick</t>
  </si>
  <si>
    <t>Hair Pin</t>
  </si>
  <si>
    <t>Caltrop</t>
  </si>
  <si>
    <t>Kaze's Needle</t>
  </si>
  <si>
    <t>Saizo's Star</t>
  </si>
  <si>
    <t>Kagero's Dart</t>
  </si>
  <si>
    <t>命中后，敌力、魔、技、速、运-2，防、魔防-5，每回合恢复一点</t>
  </si>
  <si>
    <t>对重甲单位特攻（力7-&gt;21），对其余类型的敌人时，威力-3，命中-10
命中后，敌技、防、魔防-3，每回合恢复一点</t>
  </si>
  <si>
    <t>逆转并翻倍武器克制关系
命中后，敌力、魔-2，防、魔防-4，每回合恢复一点</t>
  </si>
  <si>
    <t>必杀倍率300%-&gt;400%
命中后，敌运、防、魔防-4，每回合恢复一点</t>
  </si>
  <si>
    <t>魔法武器（根据使用者的魔法计算伤害）
命中后，敌魔、防、魔防-4，每回合恢复一点</t>
  </si>
  <si>
    <t>防御、魔防-5，敌我有效速度+5
命中后，敌力、魔、防、魔防-6，每回合恢复一点</t>
  </si>
  <si>
    <t>城堡武器
命中后，敌防、魔防-1，每回合恢复一点</t>
  </si>
  <si>
    <t>城堡武器；仅女性可使用
命中后，敌力-2，防、魔防-3，每回合恢复一点</t>
  </si>
  <si>
    <t>城堡武器；身为前卫战斗后，力、技-2，该Debuff可无限叠加，每回合回复1点
命中后，敌速、防、魔防-8，每回合恢复一点</t>
  </si>
  <si>
    <t>城堡武器；身为前卫战斗后，对我方施放速之呐喊
命中后，敌速、防、魔防-4，每回合恢复一点</t>
  </si>
  <si>
    <t>城堡武器；身为前卫战斗后，对我方施放力之呐喊
命中后，敌力、防、魔防-4，每回合恢复一点</t>
  </si>
  <si>
    <t>城堡武器
命中后，敌技-5，防、魔防-3，每回合恢复一点</t>
  </si>
  <si>
    <t>完成异闻章“觉醒之前的邂逅”后，弗莱德里克的赠品
命中后，敌力、速、防、魔防-4，每回合恢复一点</t>
  </si>
  <si>
    <t>巧者手里剑</t>
  </si>
  <si>
    <t>耐久度</t>
  </si>
  <si>
    <t>经验值</t>
  </si>
  <si>
    <t>命中率</t>
  </si>
  <si>
    <t>距离</t>
  </si>
  <si>
    <t>圣疗杖</t>
  </si>
  <si>
    <t>ライブ</t>
  </si>
  <si>
    <t>Heal</t>
  </si>
  <si>
    <t>-</t>
  </si>
  <si>
    <t>圣愈杖</t>
  </si>
  <si>
    <t>リライブ</t>
  </si>
  <si>
    <t>Mend</t>
  </si>
  <si>
    <t>远程圣疗杖</t>
  </si>
  <si>
    <t>リブロー</t>
  </si>
  <si>
    <t>Physic</t>
  </si>
  <si>
    <t>恢复杖</t>
  </si>
  <si>
    <t>全体圣疗杖</t>
  </si>
  <si>
    <t>1-7</t>
  </si>
  <si>
    <t>冰冻</t>
  </si>
  <si>
    <t>虚弱</t>
  </si>
  <si>
    <t>敌方传送</t>
  </si>
  <si>
    <t>彩虹桥</t>
  </si>
  <si>
    <t>蘑菇杖</t>
  </si>
  <si>
    <t>花束杖</t>
  </si>
  <si>
    <t>リカバー</t>
  </si>
  <si>
    <t>リザーブ</t>
  </si>
  <si>
    <t>フリーズ</t>
  </si>
  <si>
    <t>ウィークネス</t>
  </si>
  <si>
    <t>ドロー</t>
  </si>
  <si>
    <t>ビフレスト</t>
  </si>
  <si>
    <t>お菓子の杖</t>
  </si>
  <si>
    <t>キノコの杖</t>
  </si>
  <si>
    <t>花束の杖</t>
  </si>
  <si>
    <t>エリーゼの幼杖</t>
  </si>
  <si>
    <t>糖果杖</t>
  </si>
  <si>
    <t>艾丽泽的幼杖</t>
  </si>
  <si>
    <t>リリスの星杖</t>
  </si>
  <si>
    <t>莉莉丝的星杖</t>
  </si>
  <si>
    <t>Restore</t>
  </si>
  <si>
    <t>Fortify</t>
  </si>
  <si>
    <t>Freeze</t>
  </si>
  <si>
    <t>Enfeeble</t>
  </si>
  <si>
    <t>Entrap</t>
  </si>
  <si>
    <t>Bifröst</t>
  </si>
  <si>
    <t>Candy Cane</t>
  </si>
  <si>
    <t>Mushroom Staff</t>
  </si>
  <si>
    <t>Bouquet Staff</t>
  </si>
  <si>
    <t>Elise's Staff</t>
  </si>
  <si>
    <t>Lilith's Staff</t>
  </si>
  <si>
    <t>至下回合开始前，将一名敌方的移动降至0、回避降低20</t>
  </si>
  <si>
    <t>降低一名敌方除HP、移动外所有属性4点（每回合回复1点）</t>
  </si>
  <si>
    <t>将一名敌方传送至施法者身边</t>
  </si>
  <si>
    <t>复活于本章节最后一位战死的角色</t>
  </si>
  <si>
    <t>城堡武器；为一名友军角色回复10点HP，为自己回复5点HP</t>
  </si>
  <si>
    <t>城堡武器；为一名友军角色回复20点HP，并于此章节永久提升其4点运</t>
  </si>
  <si>
    <t>城堡武器；为一名友军角色回复15点HP，并于此章节永久提升其2点魔防</t>
  </si>
  <si>
    <t>城堡武器；为一名友军回复10点HP</t>
  </si>
  <si>
    <t>城堡武器：为范围内的全体友军回复7点HP</t>
  </si>
  <si>
    <t>为一名友军角色回复10+魔/3的HP</t>
  </si>
  <si>
    <t>为一名友军角色回复20+魔/3的HP</t>
  </si>
  <si>
    <t>为一名友军角色回复7+魔/3的HP</t>
  </si>
  <si>
    <t>为一名友军角色回复35+魔/3的HP</t>
  </si>
  <si>
    <t>为范围内的全体友军回复7+魔/3的HP</t>
  </si>
  <si>
    <t>1-5</t>
  </si>
  <si>
    <t>冬祭</t>
  </si>
  <si>
    <t>大祭</t>
  </si>
  <si>
    <t>七难即灭</t>
  </si>
  <si>
    <t>神风招来</t>
  </si>
  <si>
    <t>祸事罪秽</t>
  </si>
  <si>
    <t>团子串</t>
  </si>
  <si>
    <t>纸灯笼</t>
  </si>
  <si>
    <t>竹枝</t>
  </si>
  <si>
    <t>アサマの捻れ祓串</t>
  </si>
  <si>
    <t>浅间的扭曲祓串</t>
  </si>
  <si>
    <t>サクラの小祓串</t>
  </si>
  <si>
    <t>樱的小祓串</t>
  </si>
  <si>
    <t>団子串</t>
  </si>
  <si>
    <t>笹飾り</t>
  </si>
  <si>
    <t>ちょうちん</t>
  </si>
  <si>
    <t>禍事罪穢</t>
  </si>
  <si>
    <t>神風招来</t>
  </si>
  <si>
    <t>七難即滅</t>
  </si>
  <si>
    <t>Bloom Festal</t>
  </si>
  <si>
    <t>Sun Festal</t>
  </si>
  <si>
    <t>Wane Festal</t>
  </si>
  <si>
    <t>Moon Festal</t>
  </si>
  <si>
    <t>Great Festal</t>
  </si>
  <si>
    <t>Rescue</t>
  </si>
  <si>
    <t>Silence</t>
  </si>
  <si>
    <t>Hexing Rod</t>
  </si>
  <si>
    <t>Lantern</t>
  </si>
  <si>
    <t>Dumpling Rod</t>
  </si>
  <si>
    <t>Bamboo Branch</t>
  </si>
  <si>
    <t>Sakura's Rod</t>
  </si>
  <si>
    <t>Purification Rod</t>
  </si>
  <si>
    <t>为一名友军角色回复14+魔/3的HP</t>
  </si>
  <si>
    <t>为一名友军角色回复2+魔/3的HP</t>
  </si>
  <si>
    <t>为一名友军角色回复25+魔/3的HP</t>
  </si>
  <si>
    <t>为范围内的全体友军回复2+魔/3的HP</t>
  </si>
  <si>
    <t>将一名友军传送至施法者身边</t>
  </si>
  <si>
    <t>沉默一名敌方</t>
  </si>
  <si>
    <t>于此章节，永久让一名敌方最大HP减半</t>
  </si>
  <si>
    <t>城堡武器；为一名友军角色回复7点HP</t>
  </si>
  <si>
    <t>城堡武器；为一名友军角色回复15点HP；使用后，施放运之呐喊</t>
  </si>
  <si>
    <t>城堡武器；为一名友军角色回复10点HP；可使用以回复10点HP</t>
  </si>
  <si>
    <t>城堡武器；为一名友军角色回复30点HP</t>
  </si>
  <si>
    <t>1-3</t>
  </si>
  <si>
    <t>1-10</t>
  </si>
  <si>
    <t>技能名称</t>
  </si>
  <si>
    <t>技能效果</t>
  </si>
  <si>
    <t>如何习得</t>
  </si>
  <si>
    <t>灭杀</t>
  </si>
  <si>
    <t>技能图标</t>
  </si>
  <si>
    <t>使对手的HP降为0（死亡）</t>
  </si>
  <si>
    <t>上忍5级时习得</t>
  </si>
  <si>
    <t>天空</t>
  </si>
  <si>
    <t>使用角色的技/4,且该角色的攻击至少能造成1点伤害</t>
  </si>
  <si>
    <t>本次攻击次数翻倍：第一次攻击触发太阳，第二次攻击触发月光</t>
  </si>
  <si>
    <t>使用角色的技/2</t>
  </si>
  <si>
    <t>大领主与神将25级时习得</t>
  </si>
  <si>
    <t>流星</t>
  </si>
  <si>
    <t>剑圣5级时习得</t>
  </si>
  <si>
    <t>龙穿</t>
  </si>
  <si>
    <t>使用角色的技乘以3/4</t>
  </si>
  <si>
    <t>暗夜王子/暗夜公主10级时习得</t>
  </si>
  <si>
    <t>本次攻击无视对方一半的防御/魔防</t>
  </si>
  <si>
    <t>使用角色的技</t>
  </si>
  <si>
    <t>大骑士5级时习得</t>
  </si>
  <si>
    <t>破天</t>
  </si>
  <si>
    <t>使用角色的技乘以1.5</t>
  </si>
  <si>
    <t>婆娑罗5级时习得</t>
  </si>
  <si>
    <t>复仇</t>
  </si>
  <si>
    <t>太阳</t>
  </si>
  <si>
    <t>本次攻击将回复使用角色伤害/2的HP</t>
  </si>
  <si>
    <t>勇者5级时习得</t>
  </si>
  <si>
    <t>本次攻击造成的伤害增加自己已损失HP的一半</t>
  </si>
  <si>
    <t>使用角色的力乘以1.5</t>
  </si>
  <si>
    <t>巫师5级时习得</t>
  </si>
  <si>
    <t>技能触发概率（%）</t>
  </si>
  <si>
    <t>本次攻击次数变为五次，每次攻击造成的伤害为原伤害的一半（向下取整）</t>
  </si>
  <si>
    <t>华炎</t>
  </si>
  <si>
    <t>当角色使用物理武器时，本次攻击造成的伤害增加对手力的一半；
当角色使用魔法武器时，本次攻击造成的伤害增加对手魔的一半</t>
  </si>
  <si>
    <t>当角色使用物理武器时，本次攻击造成的伤害增加自身魔的一半；
当角色使用魔法武器时，本次攻击造成的伤害增加自身力的一半</t>
  </si>
  <si>
    <t>神军师25级时获得</t>
  </si>
  <si>
    <t>本次攻击造成的伤害增加自身攻击力的一半</t>
  </si>
  <si>
    <t>大盾</t>
  </si>
  <si>
    <t>若敌方武器类型为剑、枪、斧、兽石、魔物类攻击或者傀儡类攻击，
伤害减半；对攻阵后卫的攻击会进行重新判定</t>
  </si>
  <si>
    <t>圣盾</t>
  </si>
  <si>
    <t>龙盾</t>
  </si>
  <si>
    <t>将军15级时习得</t>
  </si>
  <si>
    <t>若敌方武器类型为弓、魔法、暗器、龙石、吐息类攻击或者弩炮（职业)，
伤害减半；对攻阵后卫的攻击会进行重新判定</t>
  </si>
  <si>
    <t>圣骑士15级时习得</t>
  </si>
  <si>
    <t>相邻单位伤害减半</t>
  </si>
  <si>
    <t>使用角色的运/2</t>
  </si>
  <si>
    <t>白夜血族5级时习得</t>
  </si>
  <si>
    <t>祈祷</t>
  </si>
  <si>
    <t>僧侣、巫女的初始技能</t>
  </si>
  <si>
    <t>当角色受到致命伤害时，以1HP存活</t>
  </si>
  <si>
    <t>使用角色的运，且该角色当前HP&gt;1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</si>
</sst>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rgb="FFFF0000"/>
      <name val="Calibri"/>
      <family val="2"/>
      <scheme val="minor"/>
    </font>
    <font>
      <b/>
      <sz val="11"/>
      <color theme="1"/>
      <name val="Calibri"/>
      <family val="2"/>
      <scheme val="minor"/>
    </font>
    <font>
      <sz val="11"/>
      <color rgb="FF0070C0"/>
      <name val="Calibri"/>
      <family val="2"/>
      <scheme val="minor"/>
    </font>
    <font>
      <sz val="8"/>
      <name val="Calibri"/>
      <family val="2"/>
      <scheme val="minor"/>
    </font>
    <font>
      <sz val="11"/>
      <color theme="1"/>
      <name val="宋体"/>
      <charset val="134"/>
    </font>
    <font>
      <b/>
      <sz val="11"/>
      <color theme="1"/>
      <name val="宋体"/>
      <charset val="134"/>
    </font>
    <font>
      <sz val="11"/>
      <color rgb="FF000000"/>
      <name val="宋体"/>
      <charset val="134"/>
    </font>
    <font>
      <b/>
      <sz val="11"/>
      <color theme="1"/>
      <name val="宋体"/>
    </font>
    <font>
      <sz val="11"/>
      <color theme="1"/>
      <name val="宋体"/>
    </font>
  </fonts>
  <fills count="7">
    <fill>
      <patternFill patternType="none"/>
    </fill>
    <fill>
      <patternFill patternType="gray125"/>
    </fill>
    <fill>
      <patternFill patternType="solid">
        <fgColor theme="6"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2" fillId="0" borderId="1" xfId="0" applyFont="1" applyBorder="1"/>
    <xf numFmtId="0" fontId="0" fillId="2" borderId="1" xfId="0" applyFill="1" applyBorder="1"/>
    <xf numFmtId="0" fontId="0" fillId="3" borderId="1" xfId="0" applyFill="1" applyBorder="1"/>
    <xf numFmtId="0" fontId="0" fillId="4" borderId="1" xfId="0" applyFill="1" applyBorder="1"/>
    <xf numFmtId="0" fontId="0" fillId="4" borderId="1" xfId="0" applyFill="1" applyBorder="1" applyAlignment="1">
      <alignment vertical="top"/>
    </xf>
    <xf numFmtId="0" fontId="0" fillId="4" borderId="1" xfId="0" applyFill="1" applyBorder="1" applyAlignment="1">
      <alignment wrapText="1"/>
    </xf>
    <xf numFmtId="0" fontId="0" fillId="5" borderId="1" xfId="0" applyFill="1" applyBorder="1"/>
    <xf numFmtId="0" fontId="0" fillId="0" borderId="1" xfId="0" applyBorder="1"/>
    <xf numFmtId="0" fontId="0" fillId="6" borderId="1" xfId="0" applyFill="1" applyBorder="1"/>
    <xf numFmtId="0" fontId="0" fillId="6" borderId="0" xfId="0" applyFill="1"/>
    <xf numFmtId="0" fontId="0" fillId="3" borderId="1" xfId="0" applyFill="1" applyBorder="1" applyAlignment="1">
      <alignment wrapText="1"/>
    </xf>
    <xf numFmtId="0" fontId="0" fillId="4" borderId="1" xfId="0" applyFill="1" applyBorder="1" applyAlignment="1">
      <alignment vertical="top" wrapText="1"/>
    </xf>
    <xf numFmtId="0" fontId="0" fillId="6" borderId="1" xfId="0" applyFill="1" applyBorder="1" applyAlignment="1">
      <alignment wrapText="1"/>
    </xf>
    <xf numFmtId="0" fontId="0" fillId="0" borderId="0" xfId="0" applyAlignment="1">
      <alignment horizontal="center"/>
    </xf>
    <xf numFmtId="0" fontId="0" fillId="0" borderId="0" xfId="0" applyAlignment="1">
      <alignment horizontal="left"/>
    </xf>
    <xf numFmtId="0" fontId="3" fillId="0" borderId="0" xfId="0" applyFont="1"/>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xf>
    <xf numFmtId="0" fontId="2" fillId="0" borderId="0" xfId="0" applyFont="1" applyAlignment="1">
      <alignment horizontal="center"/>
    </xf>
    <xf numFmtId="16" fontId="0" fillId="0" borderId="0" xfId="0" applyNumberForma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2"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16" fontId="0" fillId="0" borderId="0" xfId="0" applyNumberFormat="1" applyAlignment="1">
      <alignment horizontal="center"/>
    </xf>
    <xf numFmtId="16" fontId="2" fillId="0" borderId="0" xfId="0" applyNumberFormat="1" applyFont="1" applyAlignment="1">
      <alignment horizontal="center" vertical="center"/>
    </xf>
    <xf numFmtId="0" fontId="2" fillId="0" borderId="0" xfId="0" applyFont="1"/>
    <xf numFmtId="0" fontId="0" fillId="0" borderId="0" xfId="0" applyAlignment="1">
      <alignment horizontal="left" wrapText="1"/>
    </xf>
    <xf numFmtId="16" fontId="0" fillId="0" borderId="0" xfId="0" quotePrefix="1" applyNumberFormat="1" applyAlignment="1">
      <alignment horizontal="center" vertical="center"/>
    </xf>
    <xf numFmtId="0" fontId="2" fillId="0" borderId="1"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0" borderId="8" xfId="0" applyFont="1" applyBorder="1" applyAlignment="1">
      <alignment horizontal="center"/>
    </xf>
    <xf numFmtId="0" fontId="0" fillId="0" borderId="1" xfId="0" applyBorder="1" applyAlignment="1">
      <alignment horizontal="left"/>
    </xf>
    <xf numFmtId="0" fontId="6"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vertical="center" wrapText="1"/>
    </xf>
    <xf numFmtId="16" fontId="5" fillId="0" borderId="0" xfId="0" quotePrefix="1" applyNumberFormat="1" applyFont="1" applyAlignment="1">
      <alignment horizontal="center" vertical="center"/>
    </xf>
    <xf numFmtId="0" fontId="5" fillId="0" borderId="0" xfId="0" applyFont="1" applyAlignment="1">
      <alignment horizontal="center" wrapText="1"/>
    </xf>
    <xf numFmtId="0" fontId="5" fillId="0" borderId="0" xfId="0" quotePrefix="1" applyFont="1" applyAlignment="1">
      <alignment horizontal="center" vertical="center"/>
    </xf>
    <xf numFmtId="0" fontId="5" fillId="0" borderId="0" xfId="0" applyFont="1" applyAlignment="1">
      <alignment horizontal="center"/>
    </xf>
    <xf numFmtId="0" fontId="7" fillId="0" borderId="0" xfId="0" applyFont="1" applyAlignment="1">
      <alignment horizontal="center"/>
    </xf>
    <xf numFmtId="0" fontId="5" fillId="0" borderId="0" xfId="0" quotePrefix="1" applyFont="1" applyAlignment="1">
      <alignment horizontal="center"/>
    </xf>
    <xf numFmtId="0" fontId="8" fillId="0" borderId="0" xfId="0" applyFont="1"/>
    <xf numFmtId="0" fontId="9" fillId="0" borderId="0" xfId="0" applyFont="1"/>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xf>
    <xf numFmtId="0" fontId="5" fillId="0" borderId="0" xfId="0" applyFont="1" applyAlignment="1">
      <alignment horizontal="center"/>
    </xf>
    <xf numFmtId="0" fontId="0" fillId="0" borderId="1" xfId="0" applyBorder="1" applyAlignment="1">
      <alignment horizontal="center" vertic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center" wrapText="1"/>
    </xf>
    <xf numFmtId="0" fontId="2" fillId="0" borderId="0" xfId="0" applyFont="1" applyAlignment="1">
      <alignment horizontal="center"/>
    </xf>
    <xf numFmtId="0" fontId="2" fillId="0" borderId="0" xfId="0" applyFont="1" applyAlignment="1">
      <alignment horizontal="center" vertical="center"/>
    </xf>
    <xf numFmtId="0" fontId="9" fillId="0" borderId="0" xfId="0" applyFont="1" applyAlignment="1">
      <alignment wrapText="1"/>
    </xf>
    <xf numFmtId="0" fontId="9"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2.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5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6.png"/></Relationships>
</file>

<file path=xl/drawings/_rels/drawing44.xml.rels><?xml version="1.0" encoding="UTF-8" standalone="yes"?>
<Relationships xmlns="http://schemas.openxmlformats.org/package/2006/relationships"><Relationship Id="rId1" Type="http://schemas.openxmlformats.org/officeDocument/2006/relationships/image" Target="../media/image57.png"/></Relationships>
</file>

<file path=xl/drawings/_rels/drawing45.xml.rels><?xml version="1.0" encoding="UTF-8" standalone="yes"?>
<Relationships xmlns="http://schemas.openxmlformats.org/package/2006/relationships"><Relationship Id="rId1" Type="http://schemas.openxmlformats.org/officeDocument/2006/relationships/image" Target="../media/image58.png"/></Relationships>
</file>

<file path=xl/drawings/_rels/drawing46.xml.rels><?xml version="1.0" encoding="UTF-8" standalone="yes"?>
<Relationships xmlns="http://schemas.openxmlformats.org/package/2006/relationships"><Relationship Id="rId1" Type="http://schemas.openxmlformats.org/officeDocument/2006/relationships/image" Target="../media/image5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60.png"/></Relationships>
</file>

<file path=xl/drawings/_rels/drawing48.xml.rels><?xml version="1.0" encoding="UTF-8" standalone="yes"?>
<Relationships xmlns="http://schemas.openxmlformats.org/package/2006/relationships"><Relationship Id="rId1" Type="http://schemas.openxmlformats.org/officeDocument/2006/relationships/image" Target="../media/image6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62.png"/></Relationships>
</file>

<file path=xl/drawings/_rels/drawing50.xml.rels><?xml version="1.0" encoding="UTF-8" standalone="yes"?>
<Relationships xmlns="http://schemas.openxmlformats.org/package/2006/relationships"><Relationship Id="rId1" Type="http://schemas.openxmlformats.org/officeDocument/2006/relationships/image" Target="../media/image63.jpg"/></Relationships>
</file>

<file path=xl/drawings/_rels/drawing51.xml.rels><?xml version="1.0" encoding="UTF-8" standalone="yes"?>
<Relationships xmlns="http://schemas.openxmlformats.org/package/2006/relationships"><Relationship Id="rId1" Type="http://schemas.openxmlformats.org/officeDocument/2006/relationships/image" Target="../media/image64.png"/></Relationships>
</file>

<file path=xl/drawings/_rels/drawing52.xml.rels><?xml version="1.0" encoding="UTF-8" standalone="yes"?>
<Relationships xmlns="http://schemas.openxmlformats.org/package/2006/relationships"><Relationship Id="rId1" Type="http://schemas.openxmlformats.org/officeDocument/2006/relationships/image" Target="../media/image65.png"/></Relationships>
</file>

<file path=xl/drawings/_rels/drawing53.xml.rels><?xml version="1.0" encoding="UTF-8" standalone="yes"?>
<Relationships xmlns="http://schemas.openxmlformats.org/package/2006/relationships"><Relationship Id="rId1" Type="http://schemas.openxmlformats.org/officeDocument/2006/relationships/image" Target="../media/image66.png"/></Relationships>
</file>

<file path=xl/drawings/_rels/drawing54.xml.rels><?xml version="1.0" encoding="UTF-8" standalone="yes"?>
<Relationships xmlns="http://schemas.openxmlformats.org/package/2006/relationships"><Relationship Id="rId1" Type="http://schemas.openxmlformats.org/officeDocument/2006/relationships/image" Target="../media/image67.png"/></Relationships>
</file>

<file path=xl/drawings/_rels/drawing55.xml.rels><?xml version="1.0" encoding="UTF-8" standalone="yes"?>
<Relationships xmlns="http://schemas.openxmlformats.org/package/2006/relationships"><Relationship Id="rId1" Type="http://schemas.openxmlformats.org/officeDocument/2006/relationships/image" Target="../media/image68.png"/></Relationships>
</file>

<file path=xl/drawings/_rels/drawing56.xml.rels><?xml version="1.0" encoding="UTF-8" standalone="yes"?>
<Relationships xmlns="http://schemas.openxmlformats.org/package/2006/relationships"><Relationship Id="rId1" Type="http://schemas.openxmlformats.org/officeDocument/2006/relationships/image" Target="../media/image69.png"/></Relationships>
</file>

<file path=xl/drawings/_rels/drawing57.xml.rels><?xml version="1.0" encoding="UTF-8" standalone="yes"?>
<Relationships xmlns="http://schemas.openxmlformats.org/package/2006/relationships"><Relationship Id="rId1" Type="http://schemas.openxmlformats.org/officeDocument/2006/relationships/image" Target="../media/image70.png"/></Relationships>
</file>

<file path=xl/drawings/_rels/drawing58.xml.rels><?xml version="1.0" encoding="UTF-8" standalone="yes"?>
<Relationships xmlns="http://schemas.openxmlformats.org/package/2006/relationships"><Relationship Id="rId1" Type="http://schemas.openxmlformats.org/officeDocument/2006/relationships/image" Target="../media/image7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72.png"/></Relationships>
</file>

<file path=xl/drawings/_rels/drawing60.xml.rels><?xml version="1.0" encoding="UTF-8" standalone="yes"?>
<Relationships xmlns="http://schemas.openxmlformats.org/package/2006/relationships"><Relationship Id="rId1" Type="http://schemas.openxmlformats.org/officeDocument/2006/relationships/image" Target="../media/image73.png"/></Relationships>
</file>

<file path=xl/drawings/_rels/drawing61.xml.rels><?xml version="1.0" encoding="UTF-8" standalone="yes"?>
<Relationships xmlns="http://schemas.openxmlformats.org/package/2006/relationships"><Relationship Id="rId1" Type="http://schemas.openxmlformats.org/officeDocument/2006/relationships/image" Target="../media/image7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7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76.png"/></Relationships>
</file>

<file path=xl/drawings/_rels/drawing64.xml.rels><?xml version="1.0" encoding="UTF-8" standalone="yes"?>
<Relationships xmlns="http://schemas.openxmlformats.org/package/2006/relationships"><Relationship Id="rId1" Type="http://schemas.openxmlformats.org/officeDocument/2006/relationships/image" Target="../media/image77.png"/></Relationships>
</file>

<file path=xl/drawings/_rels/drawing65.xml.rels><?xml version="1.0" encoding="UTF-8" standalone="yes"?>
<Relationships xmlns="http://schemas.openxmlformats.org/package/2006/relationships"><Relationship Id="rId1" Type="http://schemas.openxmlformats.org/officeDocument/2006/relationships/image" Target="../media/image78.png"/></Relationships>
</file>

<file path=xl/drawings/_rels/drawing66.xml.rels><?xml version="1.0" encoding="UTF-8" standalone="yes"?>
<Relationships xmlns="http://schemas.openxmlformats.org/package/2006/relationships"><Relationship Id="rId1" Type="http://schemas.openxmlformats.org/officeDocument/2006/relationships/image" Target="../media/image79.png"/></Relationships>
</file>

<file path=xl/drawings/_rels/drawing67.xml.rels><?xml version="1.0" encoding="UTF-8" standalone="yes"?>
<Relationships xmlns="http://schemas.openxmlformats.org/package/2006/relationships"><Relationship Id="rId1" Type="http://schemas.openxmlformats.org/officeDocument/2006/relationships/image" Target="../media/image80.png"/></Relationships>
</file>

<file path=xl/drawings/_rels/drawing68.xml.rels><?xml version="1.0" encoding="UTF-8" standalone="yes"?>
<Relationships xmlns="http://schemas.openxmlformats.org/package/2006/relationships"><Relationship Id="rId1" Type="http://schemas.openxmlformats.org/officeDocument/2006/relationships/image" Target="../media/image8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82.png"/></Relationships>
</file>

<file path=xl/drawings/_rels/drawing70.xml.rels><?xml version="1.0" encoding="UTF-8" standalone="yes"?>
<Relationships xmlns="http://schemas.openxmlformats.org/package/2006/relationships"><Relationship Id="rId1" Type="http://schemas.openxmlformats.org/officeDocument/2006/relationships/image" Target="../media/image83.png"/></Relationships>
</file>

<file path=xl/drawings/_rels/drawing71.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4.jpg"/><Relationship Id="rId5" Type="http://schemas.openxmlformats.org/officeDocument/2006/relationships/image" Target="../media/image88.png"/><Relationship Id="rId4" Type="http://schemas.openxmlformats.org/officeDocument/2006/relationships/image" Target="../media/image87.png"/></Relationships>
</file>

<file path=xl/drawings/_rels/drawing72.xml.rels><?xml version="1.0" encoding="UTF-8" standalone="yes"?>
<Relationships xmlns="http://schemas.openxmlformats.org/package/2006/relationships"><Relationship Id="rId1" Type="http://schemas.openxmlformats.org/officeDocument/2006/relationships/image" Target="../media/image89.png"/></Relationships>
</file>

<file path=xl/drawings/_rels/drawing73.xml.rels><?xml version="1.0" encoding="UTF-8" standalone="yes"?>
<Relationships xmlns="http://schemas.openxmlformats.org/package/2006/relationships"><Relationship Id="rId1" Type="http://schemas.openxmlformats.org/officeDocument/2006/relationships/image" Target="../media/image90.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0</xdr:row>
      <xdr:rowOff>168275</xdr:rowOff>
    </xdr:from>
    <xdr:to>
      <xdr:col>1</xdr:col>
      <xdr:colOff>457171</xdr:colOff>
      <xdr:row>2</xdr:row>
      <xdr:rowOff>15846</xdr:rowOff>
    </xdr:to>
    <xdr:pic>
      <xdr:nvPicPr>
        <xdr:cNvPr id="3" name="Picture 2">
          <a:extLst>
            <a:ext uri="{FF2B5EF4-FFF2-40B4-BE49-F238E27FC236}">
              <a16:creationId xmlns:a16="http://schemas.microsoft.com/office/drawing/2014/main" id="{75D91CEB-0BCE-4F1C-9F69-2C4A3E8553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8200" y="358775"/>
          <a:ext cx="228571" cy="228571"/>
        </a:xfrm>
        <a:prstGeom prst="rect">
          <a:avLst/>
        </a:prstGeom>
      </xdr:spPr>
    </xdr:pic>
    <xdr:clientData/>
  </xdr:twoCellAnchor>
  <xdr:twoCellAnchor editAs="oneCell">
    <xdr:from>
      <xdr:col>1</xdr:col>
      <xdr:colOff>228600</xdr:colOff>
      <xdr:row>1</xdr:row>
      <xdr:rowOff>177800</xdr:rowOff>
    </xdr:from>
    <xdr:to>
      <xdr:col>1</xdr:col>
      <xdr:colOff>457171</xdr:colOff>
      <xdr:row>3</xdr:row>
      <xdr:rowOff>25371</xdr:rowOff>
    </xdr:to>
    <xdr:pic>
      <xdr:nvPicPr>
        <xdr:cNvPr id="5" name="Picture 4">
          <a:extLst>
            <a:ext uri="{FF2B5EF4-FFF2-40B4-BE49-F238E27FC236}">
              <a16:creationId xmlns:a16="http://schemas.microsoft.com/office/drawing/2014/main" id="{E81F4DE9-CCDD-4D9E-A8B3-9311CF586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8200" y="558800"/>
          <a:ext cx="228571" cy="228571"/>
        </a:xfrm>
        <a:prstGeom prst="rect">
          <a:avLst/>
        </a:prstGeom>
      </xdr:spPr>
    </xdr:pic>
    <xdr:clientData/>
  </xdr:twoCellAnchor>
  <xdr:twoCellAnchor editAs="oneCell">
    <xdr:from>
      <xdr:col>1</xdr:col>
      <xdr:colOff>228600</xdr:colOff>
      <xdr:row>2</xdr:row>
      <xdr:rowOff>177800</xdr:rowOff>
    </xdr:from>
    <xdr:to>
      <xdr:col>1</xdr:col>
      <xdr:colOff>457171</xdr:colOff>
      <xdr:row>4</xdr:row>
      <xdr:rowOff>25371</xdr:rowOff>
    </xdr:to>
    <xdr:pic>
      <xdr:nvPicPr>
        <xdr:cNvPr id="7" name="Picture 6">
          <a:extLst>
            <a:ext uri="{FF2B5EF4-FFF2-40B4-BE49-F238E27FC236}">
              <a16:creationId xmlns:a16="http://schemas.microsoft.com/office/drawing/2014/main" id="{D90CA374-734D-4093-8E8A-B9901F6B18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38200" y="749300"/>
          <a:ext cx="228571" cy="228571"/>
        </a:xfrm>
        <a:prstGeom prst="rect">
          <a:avLst/>
        </a:prstGeom>
      </xdr:spPr>
    </xdr:pic>
    <xdr:clientData/>
  </xdr:twoCellAnchor>
  <xdr:twoCellAnchor editAs="oneCell">
    <xdr:from>
      <xdr:col>1</xdr:col>
      <xdr:colOff>226200</xdr:colOff>
      <xdr:row>3</xdr:row>
      <xdr:rowOff>181750</xdr:rowOff>
    </xdr:from>
    <xdr:to>
      <xdr:col>1</xdr:col>
      <xdr:colOff>454800</xdr:colOff>
      <xdr:row>5</xdr:row>
      <xdr:rowOff>29350</xdr:rowOff>
    </xdr:to>
    <xdr:pic>
      <xdr:nvPicPr>
        <xdr:cNvPr id="9" name="Picture 8">
          <a:extLst>
            <a:ext uri="{FF2B5EF4-FFF2-40B4-BE49-F238E27FC236}">
              <a16:creationId xmlns:a16="http://schemas.microsoft.com/office/drawing/2014/main" id="{BE19E2CA-D1BB-4801-8F16-37FF93A8298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35800" y="943750"/>
          <a:ext cx="228600" cy="228600"/>
        </a:xfrm>
        <a:prstGeom prst="rect">
          <a:avLst/>
        </a:prstGeom>
      </xdr:spPr>
    </xdr:pic>
    <xdr:clientData/>
  </xdr:twoCellAnchor>
  <xdr:twoCellAnchor editAs="oneCell">
    <xdr:from>
      <xdr:col>1</xdr:col>
      <xdr:colOff>230150</xdr:colOff>
      <xdr:row>5</xdr:row>
      <xdr:rowOff>173000</xdr:rowOff>
    </xdr:from>
    <xdr:to>
      <xdr:col>1</xdr:col>
      <xdr:colOff>458721</xdr:colOff>
      <xdr:row>7</xdr:row>
      <xdr:rowOff>20571</xdr:rowOff>
    </xdr:to>
    <xdr:pic>
      <xdr:nvPicPr>
        <xdr:cNvPr id="11" name="Picture 10">
          <a:extLst>
            <a:ext uri="{FF2B5EF4-FFF2-40B4-BE49-F238E27FC236}">
              <a16:creationId xmlns:a16="http://schemas.microsoft.com/office/drawing/2014/main" id="{7F8C3CFD-DCBB-4591-ABDB-1A8A85CCAF1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39750" y="1316000"/>
          <a:ext cx="228571" cy="228571"/>
        </a:xfrm>
        <a:prstGeom prst="rect">
          <a:avLst/>
        </a:prstGeom>
      </xdr:spPr>
    </xdr:pic>
    <xdr:clientData/>
  </xdr:twoCellAnchor>
  <xdr:twoCellAnchor editAs="oneCell">
    <xdr:from>
      <xdr:col>1</xdr:col>
      <xdr:colOff>221400</xdr:colOff>
      <xdr:row>8</xdr:row>
      <xdr:rowOff>88050</xdr:rowOff>
    </xdr:from>
    <xdr:to>
      <xdr:col>1</xdr:col>
      <xdr:colOff>450000</xdr:colOff>
      <xdr:row>8</xdr:row>
      <xdr:rowOff>316650</xdr:rowOff>
    </xdr:to>
    <xdr:pic>
      <xdr:nvPicPr>
        <xdr:cNvPr id="13" name="Picture 12">
          <a:extLst>
            <a:ext uri="{FF2B5EF4-FFF2-40B4-BE49-F238E27FC236}">
              <a16:creationId xmlns:a16="http://schemas.microsoft.com/office/drawing/2014/main" id="{55741767-84EE-4277-9A9B-A9C73547CD1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1000" y="1954950"/>
          <a:ext cx="228600" cy="228600"/>
        </a:xfrm>
        <a:prstGeom prst="rect">
          <a:avLst/>
        </a:prstGeom>
      </xdr:spPr>
    </xdr:pic>
    <xdr:clientData/>
  </xdr:twoCellAnchor>
  <xdr:twoCellAnchor editAs="oneCell">
    <xdr:from>
      <xdr:col>1</xdr:col>
      <xdr:colOff>231700</xdr:colOff>
      <xdr:row>4</xdr:row>
      <xdr:rowOff>187250</xdr:rowOff>
    </xdr:from>
    <xdr:to>
      <xdr:col>1</xdr:col>
      <xdr:colOff>460271</xdr:colOff>
      <xdr:row>6</xdr:row>
      <xdr:rowOff>34821</xdr:rowOff>
    </xdr:to>
    <xdr:pic>
      <xdr:nvPicPr>
        <xdr:cNvPr id="15" name="Picture 14">
          <a:extLst>
            <a:ext uri="{FF2B5EF4-FFF2-40B4-BE49-F238E27FC236}">
              <a16:creationId xmlns:a16="http://schemas.microsoft.com/office/drawing/2014/main" id="{248C901B-F510-4998-9791-D64F5288E7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41300" y="1139750"/>
          <a:ext cx="228571" cy="228571"/>
        </a:xfrm>
        <a:prstGeom prst="rect">
          <a:avLst/>
        </a:prstGeom>
      </xdr:spPr>
    </xdr:pic>
    <xdr:clientData/>
  </xdr:twoCellAnchor>
  <xdr:twoCellAnchor editAs="oneCell">
    <xdr:from>
      <xdr:col>1</xdr:col>
      <xdr:colOff>222950</xdr:colOff>
      <xdr:row>8</xdr:row>
      <xdr:rowOff>311850</xdr:rowOff>
    </xdr:from>
    <xdr:to>
      <xdr:col>1</xdr:col>
      <xdr:colOff>451521</xdr:colOff>
      <xdr:row>10</xdr:row>
      <xdr:rowOff>7021</xdr:rowOff>
    </xdr:to>
    <xdr:pic>
      <xdr:nvPicPr>
        <xdr:cNvPr id="17" name="Picture 16">
          <a:extLst>
            <a:ext uri="{FF2B5EF4-FFF2-40B4-BE49-F238E27FC236}">
              <a16:creationId xmlns:a16="http://schemas.microsoft.com/office/drawing/2014/main" id="{858ADE05-4DD8-460A-A23D-7DA0A42FE8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32550" y="1988250"/>
          <a:ext cx="228571" cy="228571"/>
        </a:xfrm>
        <a:prstGeom prst="rect">
          <a:avLst/>
        </a:prstGeom>
      </xdr:spPr>
    </xdr:pic>
    <xdr:clientData/>
  </xdr:twoCellAnchor>
  <xdr:twoCellAnchor editAs="oneCell">
    <xdr:from>
      <xdr:col>1</xdr:col>
      <xdr:colOff>209550</xdr:colOff>
      <xdr:row>7</xdr:row>
      <xdr:rowOff>44450</xdr:rowOff>
    </xdr:from>
    <xdr:to>
      <xdr:col>1</xdr:col>
      <xdr:colOff>476250</xdr:colOff>
      <xdr:row>7</xdr:row>
      <xdr:rowOff>311150</xdr:rowOff>
    </xdr:to>
    <xdr:pic>
      <xdr:nvPicPr>
        <xdr:cNvPr id="19" name="Picture 18">
          <a:extLst>
            <a:ext uri="{FF2B5EF4-FFF2-40B4-BE49-F238E27FC236}">
              <a16:creationId xmlns:a16="http://schemas.microsoft.com/office/drawing/2014/main" id="{A42C274C-7EDB-45E7-BFE0-2606BACA886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19150" y="1568450"/>
          <a:ext cx="266700" cy="266700"/>
        </a:xfrm>
        <a:prstGeom prst="rect">
          <a:avLst/>
        </a:prstGeom>
      </xdr:spPr>
    </xdr:pic>
    <xdr:clientData/>
  </xdr:twoCellAnchor>
  <xdr:twoCellAnchor editAs="oneCell">
    <xdr:from>
      <xdr:col>1</xdr:col>
      <xdr:colOff>234950</xdr:colOff>
      <xdr:row>13</xdr:row>
      <xdr:rowOff>95250</xdr:rowOff>
    </xdr:from>
    <xdr:to>
      <xdr:col>1</xdr:col>
      <xdr:colOff>463521</xdr:colOff>
      <xdr:row>13</xdr:row>
      <xdr:rowOff>323821</xdr:rowOff>
    </xdr:to>
    <xdr:pic>
      <xdr:nvPicPr>
        <xdr:cNvPr id="4" name="Picture 3">
          <a:extLst>
            <a:ext uri="{FF2B5EF4-FFF2-40B4-BE49-F238E27FC236}">
              <a16:creationId xmlns:a16="http://schemas.microsoft.com/office/drawing/2014/main" id="{781E6E48-2BC7-D49D-D444-E5FE86B4B30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44550" y="3048000"/>
          <a:ext cx="228571" cy="228571"/>
        </a:xfrm>
        <a:prstGeom prst="rect">
          <a:avLst/>
        </a:prstGeom>
      </xdr:spPr>
    </xdr:pic>
    <xdr:clientData/>
  </xdr:twoCellAnchor>
  <xdr:twoCellAnchor editAs="oneCell">
    <xdr:from>
      <xdr:col>1</xdr:col>
      <xdr:colOff>232550</xdr:colOff>
      <xdr:row>13</xdr:row>
      <xdr:rowOff>353200</xdr:rowOff>
    </xdr:from>
    <xdr:to>
      <xdr:col>1</xdr:col>
      <xdr:colOff>461150</xdr:colOff>
      <xdr:row>14</xdr:row>
      <xdr:rowOff>188100</xdr:rowOff>
    </xdr:to>
    <xdr:pic>
      <xdr:nvPicPr>
        <xdr:cNvPr id="8" name="Picture 7">
          <a:extLst>
            <a:ext uri="{FF2B5EF4-FFF2-40B4-BE49-F238E27FC236}">
              <a16:creationId xmlns:a16="http://schemas.microsoft.com/office/drawing/2014/main" id="{E378F60B-FBBA-DB9B-1469-0A3C2ACC930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42150" y="3305950"/>
          <a:ext cx="228600" cy="228600"/>
        </a:xfrm>
        <a:prstGeom prst="rect">
          <a:avLst/>
        </a:prstGeom>
      </xdr:spPr>
    </xdr:pic>
    <xdr:clientData/>
  </xdr:twoCellAnchor>
  <xdr:twoCellAnchor editAs="oneCell">
    <xdr:from>
      <xdr:col>1</xdr:col>
      <xdr:colOff>236500</xdr:colOff>
      <xdr:row>14</xdr:row>
      <xdr:rowOff>166650</xdr:rowOff>
    </xdr:from>
    <xdr:to>
      <xdr:col>1</xdr:col>
      <xdr:colOff>465071</xdr:colOff>
      <xdr:row>16</xdr:row>
      <xdr:rowOff>14221</xdr:rowOff>
    </xdr:to>
    <xdr:pic>
      <xdr:nvPicPr>
        <xdr:cNvPr id="12" name="Picture 11">
          <a:extLst>
            <a:ext uri="{FF2B5EF4-FFF2-40B4-BE49-F238E27FC236}">
              <a16:creationId xmlns:a16="http://schemas.microsoft.com/office/drawing/2014/main" id="{B91D3571-75BA-12DB-F94C-EBCFF7229D2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46100" y="3513100"/>
          <a:ext cx="228571" cy="228571"/>
        </a:xfrm>
        <a:prstGeom prst="rect">
          <a:avLst/>
        </a:prstGeom>
      </xdr:spPr>
    </xdr:pic>
    <xdr:clientData/>
  </xdr:twoCellAnchor>
  <xdr:twoCellAnchor editAs="oneCell">
    <xdr:from>
      <xdr:col>1</xdr:col>
      <xdr:colOff>240450</xdr:colOff>
      <xdr:row>12</xdr:row>
      <xdr:rowOff>107100</xdr:rowOff>
    </xdr:from>
    <xdr:to>
      <xdr:col>1</xdr:col>
      <xdr:colOff>469021</xdr:colOff>
      <xdr:row>12</xdr:row>
      <xdr:rowOff>335671</xdr:rowOff>
    </xdr:to>
    <xdr:pic>
      <xdr:nvPicPr>
        <xdr:cNvPr id="16" name="Picture 15">
          <a:extLst>
            <a:ext uri="{FF2B5EF4-FFF2-40B4-BE49-F238E27FC236}">
              <a16:creationId xmlns:a16="http://schemas.microsoft.com/office/drawing/2014/main" id="{DBB0C186-E129-5C2A-7DEC-321025DADDA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50050" y="2697900"/>
          <a:ext cx="228571" cy="2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xdr:row>
      <xdr:rowOff>1</xdr:rowOff>
    </xdr:from>
    <xdr:to>
      <xdr:col>1</xdr:col>
      <xdr:colOff>830793</xdr:colOff>
      <xdr:row>5</xdr:row>
      <xdr:rowOff>69941</xdr:rowOff>
    </xdr:to>
    <xdr:pic>
      <xdr:nvPicPr>
        <xdr:cNvPr id="3" name="Picture 2">
          <a:extLst>
            <a:ext uri="{FF2B5EF4-FFF2-40B4-BE49-F238E27FC236}">
              <a16:creationId xmlns:a16="http://schemas.microsoft.com/office/drawing/2014/main" id="{D911CC70-FFE3-4976-80AD-18D2EE2A98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4" y="190501"/>
          <a:ext cx="830792" cy="831940"/>
        </a:xfrm>
        <a:prstGeom prst="rect">
          <a:avLst/>
        </a:prstGeom>
      </xdr:spPr>
    </xdr:pic>
    <xdr:clientData/>
  </xdr:twoCellAnchor>
  <xdr:twoCellAnchor editAs="oneCell">
    <xdr:from>
      <xdr:col>1</xdr:col>
      <xdr:colOff>817563</xdr:colOff>
      <xdr:row>4</xdr:row>
      <xdr:rowOff>147505</xdr:rowOff>
    </xdr:from>
    <xdr:to>
      <xdr:col>2</xdr:col>
      <xdr:colOff>582746</xdr:colOff>
      <xdr:row>8</xdr:row>
      <xdr:rowOff>184547</xdr:rowOff>
    </xdr:to>
    <xdr:pic>
      <xdr:nvPicPr>
        <xdr:cNvPr id="4" name="Picture 3">
          <a:extLst>
            <a:ext uri="{FF2B5EF4-FFF2-40B4-BE49-F238E27FC236}">
              <a16:creationId xmlns:a16="http://schemas.microsoft.com/office/drawing/2014/main" id="{D89C678D-B0FF-4A8B-B2CA-0A00C65B31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1204" y="909505"/>
          <a:ext cx="801026" cy="7990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0</xdr:row>
      <xdr:rowOff>190499</xdr:rowOff>
    </xdr:from>
    <xdr:to>
      <xdr:col>1</xdr:col>
      <xdr:colOff>1196577</xdr:colOff>
      <xdr:row>7</xdr:row>
      <xdr:rowOff>5952</xdr:rowOff>
    </xdr:to>
    <xdr:pic>
      <xdr:nvPicPr>
        <xdr:cNvPr id="5" name="Picture 4">
          <a:extLst>
            <a:ext uri="{FF2B5EF4-FFF2-40B4-BE49-F238E27FC236}">
              <a16:creationId xmlns:a16="http://schemas.microsoft.com/office/drawing/2014/main" id="{DE6731BE-2C55-4874-BF6E-3340CB3ED5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1265" y="190499"/>
          <a:ext cx="1148953" cy="11489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1</xdr:rowOff>
    </xdr:from>
    <xdr:to>
      <xdr:col>1</xdr:col>
      <xdr:colOff>1085851</xdr:colOff>
      <xdr:row>6</xdr:row>
      <xdr:rowOff>130259</xdr:rowOff>
    </xdr:to>
    <xdr:pic>
      <xdr:nvPicPr>
        <xdr:cNvPr id="3" name="Picture 2">
          <a:extLst>
            <a:ext uri="{FF2B5EF4-FFF2-40B4-BE49-F238E27FC236}">
              <a16:creationId xmlns:a16="http://schemas.microsoft.com/office/drawing/2014/main" id="{81F57D65-25BE-4408-B2A2-E46DFB5461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1" y="190501"/>
          <a:ext cx="1085850" cy="10827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89806</xdr:colOff>
      <xdr:row>0</xdr:row>
      <xdr:rowOff>170090</xdr:rowOff>
    </xdr:from>
    <xdr:to>
      <xdr:col>1</xdr:col>
      <xdr:colOff>1265464</xdr:colOff>
      <xdr:row>7</xdr:row>
      <xdr:rowOff>13302</xdr:rowOff>
    </xdr:to>
    <xdr:pic>
      <xdr:nvPicPr>
        <xdr:cNvPr id="3" name="Picture 2">
          <a:extLst>
            <a:ext uri="{FF2B5EF4-FFF2-40B4-BE49-F238E27FC236}">
              <a16:creationId xmlns:a16="http://schemas.microsoft.com/office/drawing/2014/main" id="{EFC3BDBE-6DBA-4801-8B96-E96551D67D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0895" y="170090"/>
          <a:ext cx="1175658" cy="11767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81641</xdr:colOff>
      <xdr:row>0</xdr:row>
      <xdr:rowOff>183695</xdr:rowOff>
    </xdr:from>
    <xdr:to>
      <xdr:col>1</xdr:col>
      <xdr:colOff>1238250</xdr:colOff>
      <xdr:row>7</xdr:row>
      <xdr:rowOff>6804</xdr:rowOff>
    </xdr:to>
    <xdr:pic>
      <xdr:nvPicPr>
        <xdr:cNvPr id="4" name="Picture 3">
          <a:extLst>
            <a:ext uri="{FF2B5EF4-FFF2-40B4-BE49-F238E27FC236}">
              <a16:creationId xmlns:a16="http://schemas.microsoft.com/office/drawing/2014/main" id="{EB621751-ED06-499F-A32A-39AC541228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2730" y="183695"/>
          <a:ext cx="1156609" cy="11566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548538</xdr:colOff>
      <xdr:row>1</xdr:row>
      <xdr:rowOff>64634</xdr:rowOff>
    </xdr:from>
    <xdr:to>
      <xdr:col>1</xdr:col>
      <xdr:colOff>925983</xdr:colOff>
      <xdr:row>6</xdr:row>
      <xdr:rowOff>41672</xdr:rowOff>
    </xdr:to>
    <xdr:pic>
      <xdr:nvPicPr>
        <xdr:cNvPr id="4" name="Picture 3">
          <a:extLst>
            <a:ext uri="{FF2B5EF4-FFF2-40B4-BE49-F238E27FC236}">
              <a16:creationId xmlns:a16="http://schemas.microsoft.com/office/drawing/2014/main" id="{0FF63960-FF61-46D9-86E8-DA4E621C03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8538" y="255134"/>
          <a:ext cx="931086" cy="9295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553640</xdr:colOff>
      <xdr:row>1</xdr:row>
      <xdr:rowOff>5953</xdr:rowOff>
    </xdr:from>
    <xdr:to>
      <xdr:col>2</xdr:col>
      <xdr:colOff>7512</xdr:colOff>
      <xdr:row>5</xdr:row>
      <xdr:rowOff>184546</xdr:rowOff>
    </xdr:to>
    <xdr:pic>
      <xdr:nvPicPr>
        <xdr:cNvPr id="4" name="Picture 3">
          <a:extLst>
            <a:ext uri="{FF2B5EF4-FFF2-40B4-BE49-F238E27FC236}">
              <a16:creationId xmlns:a16="http://schemas.microsoft.com/office/drawing/2014/main" id="{154CBEEB-45B6-4F0E-BD3C-D8ECFEC643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3640" y="196453"/>
          <a:ext cx="942153" cy="9405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61233</xdr:colOff>
      <xdr:row>1</xdr:row>
      <xdr:rowOff>6805</xdr:rowOff>
    </xdr:from>
    <xdr:to>
      <xdr:col>1</xdr:col>
      <xdr:colOff>1204233</xdr:colOff>
      <xdr:row>7</xdr:row>
      <xdr:rowOff>6805</xdr:rowOff>
    </xdr:to>
    <xdr:pic>
      <xdr:nvPicPr>
        <xdr:cNvPr id="4" name="Picture 3">
          <a:extLst>
            <a:ext uri="{FF2B5EF4-FFF2-40B4-BE49-F238E27FC236}">
              <a16:creationId xmlns:a16="http://schemas.microsoft.com/office/drawing/2014/main" id="{E3569B3E-6666-436C-B54C-D45673A1B5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322" y="197305"/>
          <a:ext cx="1143000" cy="1143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932287</xdr:colOff>
      <xdr:row>5</xdr:row>
      <xdr:rowOff>168088</xdr:rowOff>
    </xdr:to>
    <xdr:pic>
      <xdr:nvPicPr>
        <xdr:cNvPr id="4" name="Picture 3">
          <a:extLst>
            <a:ext uri="{FF2B5EF4-FFF2-40B4-BE49-F238E27FC236}">
              <a16:creationId xmlns:a16="http://schemas.microsoft.com/office/drawing/2014/main" id="{799755ED-CD58-420C-A8E8-446092F19B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692" y="190500"/>
          <a:ext cx="932286" cy="9300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54429</xdr:colOff>
      <xdr:row>1</xdr:row>
      <xdr:rowOff>1</xdr:rowOff>
    </xdr:from>
    <xdr:to>
      <xdr:col>2</xdr:col>
      <xdr:colOff>503464</xdr:colOff>
      <xdr:row>9</xdr:row>
      <xdr:rowOff>1</xdr:rowOff>
    </xdr:to>
    <xdr:pic>
      <xdr:nvPicPr>
        <xdr:cNvPr id="4" name="Picture 3">
          <a:extLst>
            <a:ext uri="{FF2B5EF4-FFF2-40B4-BE49-F238E27FC236}">
              <a16:creationId xmlns:a16="http://schemas.microsoft.com/office/drawing/2014/main" id="{2BE167CE-A87C-4102-BA48-2BD2702FA4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5518" y="190501"/>
          <a:ext cx="1524000" cy="1524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7327</xdr:colOff>
      <xdr:row>0</xdr:row>
      <xdr:rowOff>183173</xdr:rowOff>
    </xdr:from>
    <xdr:to>
      <xdr:col>2</xdr:col>
      <xdr:colOff>600808</xdr:colOff>
      <xdr:row>8</xdr:row>
      <xdr:rowOff>183173</xdr:rowOff>
    </xdr:to>
    <xdr:pic>
      <xdr:nvPicPr>
        <xdr:cNvPr id="4" name="Picture 3">
          <a:extLst>
            <a:ext uri="{FF2B5EF4-FFF2-40B4-BE49-F238E27FC236}">
              <a16:creationId xmlns:a16="http://schemas.microsoft.com/office/drawing/2014/main" id="{213175C7-F09D-4C31-A014-2FC22835D4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6846" y="183173"/>
          <a:ext cx="1524000" cy="152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593481</xdr:colOff>
      <xdr:row>9</xdr:row>
      <xdr:rowOff>0</xdr:rowOff>
    </xdr:to>
    <xdr:pic>
      <xdr:nvPicPr>
        <xdr:cNvPr id="4" name="Picture 3">
          <a:extLst>
            <a:ext uri="{FF2B5EF4-FFF2-40B4-BE49-F238E27FC236}">
              <a16:creationId xmlns:a16="http://schemas.microsoft.com/office/drawing/2014/main" id="{5D6BDC47-5B1D-4FE5-9CB7-5D2E41019D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1524000" cy="152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923192</xdr:colOff>
      <xdr:row>5</xdr:row>
      <xdr:rowOff>161192</xdr:rowOff>
    </xdr:to>
    <xdr:pic>
      <xdr:nvPicPr>
        <xdr:cNvPr id="4" name="Picture 3">
          <a:extLst>
            <a:ext uri="{FF2B5EF4-FFF2-40B4-BE49-F238E27FC236}">
              <a16:creationId xmlns:a16="http://schemas.microsoft.com/office/drawing/2014/main" id="{22EEF7C9-1A22-4973-B35F-32074D17E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923192" cy="92319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926241</xdr:colOff>
      <xdr:row>5</xdr:row>
      <xdr:rowOff>163286</xdr:rowOff>
    </xdr:to>
    <xdr:pic>
      <xdr:nvPicPr>
        <xdr:cNvPr id="4" name="Picture 3">
          <a:extLst>
            <a:ext uri="{FF2B5EF4-FFF2-40B4-BE49-F238E27FC236}">
              <a16:creationId xmlns:a16="http://schemas.microsoft.com/office/drawing/2014/main" id="{56FC7AFF-E07E-441E-9553-03344297A9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90" y="190500"/>
          <a:ext cx="926240" cy="9252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932089</xdr:colOff>
      <xdr:row>5</xdr:row>
      <xdr:rowOff>170089</xdr:rowOff>
    </xdr:to>
    <xdr:pic>
      <xdr:nvPicPr>
        <xdr:cNvPr id="4" name="Picture 3">
          <a:extLst>
            <a:ext uri="{FF2B5EF4-FFF2-40B4-BE49-F238E27FC236}">
              <a16:creationId xmlns:a16="http://schemas.microsoft.com/office/drawing/2014/main" id="{58192722-6C72-4732-89BA-6D0327035C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32089" cy="93208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7654</xdr:colOff>
      <xdr:row>1</xdr:row>
      <xdr:rowOff>11906</xdr:rowOff>
    </xdr:from>
    <xdr:to>
      <xdr:col>1</xdr:col>
      <xdr:colOff>1071562</xdr:colOff>
      <xdr:row>6</xdr:row>
      <xdr:rowOff>121536</xdr:rowOff>
    </xdr:to>
    <xdr:pic>
      <xdr:nvPicPr>
        <xdr:cNvPr id="4" name="Picture 3">
          <a:extLst>
            <a:ext uri="{FF2B5EF4-FFF2-40B4-BE49-F238E27FC236}">
              <a16:creationId xmlns:a16="http://schemas.microsoft.com/office/drawing/2014/main" id="{7E6FAF96-B213-4801-97CB-CDC3B6961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295" y="202406"/>
          <a:ext cx="1063908" cy="10621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11906</xdr:colOff>
      <xdr:row>0</xdr:row>
      <xdr:rowOff>184546</xdr:rowOff>
    </xdr:from>
    <xdr:to>
      <xdr:col>2</xdr:col>
      <xdr:colOff>13607</xdr:colOff>
      <xdr:row>6</xdr:row>
      <xdr:rowOff>120010</xdr:rowOff>
    </xdr:to>
    <xdr:pic>
      <xdr:nvPicPr>
        <xdr:cNvPr id="4" name="Picture 3">
          <a:extLst>
            <a:ext uri="{FF2B5EF4-FFF2-40B4-BE49-F238E27FC236}">
              <a16:creationId xmlns:a16="http://schemas.microsoft.com/office/drawing/2014/main" id="{3B427B36-C777-4035-A0E0-628ED433C0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2995" y="184546"/>
          <a:ext cx="1076666" cy="107846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904875</xdr:colOff>
      <xdr:row>5</xdr:row>
      <xdr:rowOff>142875</xdr:rowOff>
    </xdr:to>
    <xdr:pic>
      <xdr:nvPicPr>
        <xdr:cNvPr id="4" name="Picture 3">
          <a:extLst>
            <a:ext uri="{FF2B5EF4-FFF2-40B4-BE49-F238E27FC236}">
              <a16:creationId xmlns:a16="http://schemas.microsoft.com/office/drawing/2014/main" id="{CBC15AA2-63D5-40F7-961E-86D52BF68A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04875" cy="9048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551088</xdr:colOff>
      <xdr:row>0</xdr:row>
      <xdr:rowOff>190499</xdr:rowOff>
    </xdr:from>
    <xdr:to>
      <xdr:col>2</xdr:col>
      <xdr:colOff>0</xdr:colOff>
      <xdr:row>5</xdr:row>
      <xdr:rowOff>170090</xdr:rowOff>
    </xdr:to>
    <xdr:pic>
      <xdr:nvPicPr>
        <xdr:cNvPr id="4" name="Picture 3">
          <a:extLst>
            <a:ext uri="{FF2B5EF4-FFF2-40B4-BE49-F238E27FC236}">
              <a16:creationId xmlns:a16="http://schemas.microsoft.com/office/drawing/2014/main" id="{6BEE3F26-2832-4DA6-8862-BDD5F0129C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8" y="190499"/>
          <a:ext cx="932091" cy="93209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6803</xdr:colOff>
      <xdr:row>5</xdr:row>
      <xdr:rowOff>176893</xdr:rowOff>
    </xdr:to>
    <xdr:pic>
      <xdr:nvPicPr>
        <xdr:cNvPr id="4" name="Picture 3">
          <a:extLst>
            <a:ext uri="{FF2B5EF4-FFF2-40B4-BE49-F238E27FC236}">
              <a16:creationId xmlns:a16="http://schemas.microsoft.com/office/drawing/2014/main" id="{D5FF641E-6294-44C4-8FB0-94E6880CFF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38893" cy="93889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551088</xdr:colOff>
      <xdr:row>0</xdr:row>
      <xdr:rowOff>190499</xdr:rowOff>
    </xdr:from>
    <xdr:to>
      <xdr:col>2</xdr:col>
      <xdr:colOff>0</xdr:colOff>
      <xdr:row>5</xdr:row>
      <xdr:rowOff>170090</xdr:rowOff>
    </xdr:to>
    <xdr:pic>
      <xdr:nvPicPr>
        <xdr:cNvPr id="4" name="Picture 3">
          <a:extLst>
            <a:ext uri="{FF2B5EF4-FFF2-40B4-BE49-F238E27FC236}">
              <a16:creationId xmlns:a16="http://schemas.microsoft.com/office/drawing/2014/main" id="{C3B6B0E3-6913-41D5-8D40-0F1F272281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8" y="190499"/>
          <a:ext cx="932091" cy="93209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551088</xdr:colOff>
      <xdr:row>0</xdr:row>
      <xdr:rowOff>190499</xdr:rowOff>
    </xdr:from>
    <xdr:to>
      <xdr:col>1</xdr:col>
      <xdr:colOff>925286</xdr:colOff>
      <xdr:row>5</xdr:row>
      <xdr:rowOff>163286</xdr:rowOff>
    </xdr:to>
    <xdr:pic>
      <xdr:nvPicPr>
        <xdr:cNvPr id="4" name="Picture 3">
          <a:extLst>
            <a:ext uri="{FF2B5EF4-FFF2-40B4-BE49-F238E27FC236}">
              <a16:creationId xmlns:a16="http://schemas.microsoft.com/office/drawing/2014/main" id="{6AEF5C15-EE9F-4CC3-A228-9D72641A6B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8" y="190499"/>
          <a:ext cx="925287" cy="9252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551088</xdr:colOff>
      <xdr:row>0</xdr:row>
      <xdr:rowOff>190499</xdr:rowOff>
    </xdr:from>
    <xdr:to>
      <xdr:col>1</xdr:col>
      <xdr:colOff>908318</xdr:colOff>
      <xdr:row>5</xdr:row>
      <xdr:rowOff>146050</xdr:rowOff>
    </xdr:to>
    <xdr:pic>
      <xdr:nvPicPr>
        <xdr:cNvPr id="4" name="Picture 3">
          <a:extLst>
            <a:ext uri="{FF2B5EF4-FFF2-40B4-BE49-F238E27FC236}">
              <a16:creationId xmlns:a16="http://schemas.microsoft.com/office/drawing/2014/main" id="{F5AA2504-FA71-43E4-93D5-C0FF548D8D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8" y="190499"/>
          <a:ext cx="909680" cy="90805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927100</xdr:colOff>
      <xdr:row>5</xdr:row>
      <xdr:rowOff>165100</xdr:rowOff>
    </xdr:to>
    <xdr:pic>
      <xdr:nvPicPr>
        <xdr:cNvPr id="4" name="Picture 3">
          <a:extLst>
            <a:ext uri="{FF2B5EF4-FFF2-40B4-BE49-F238E27FC236}">
              <a16:creationId xmlns:a16="http://schemas.microsoft.com/office/drawing/2014/main" id="{EA495CA3-33E2-48A2-A89E-99A0740406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190500"/>
          <a:ext cx="927100" cy="9271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931254</xdr:colOff>
      <xdr:row>5</xdr:row>
      <xdr:rowOff>170089</xdr:rowOff>
    </xdr:to>
    <xdr:pic>
      <xdr:nvPicPr>
        <xdr:cNvPr id="4" name="Picture 3">
          <a:extLst>
            <a:ext uri="{FF2B5EF4-FFF2-40B4-BE49-F238E27FC236}">
              <a16:creationId xmlns:a16="http://schemas.microsoft.com/office/drawing/2014/main" id="{4B0518B7-5986-4C49-BC9F-51E1630A70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31254" cy="93208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3601</xdr:colOff>
      <xdr:row>5</xdr:row>
      <xdr:rowOff>173691</xdr:rowOff>
    </xdr:to>
    <xdr:pic>
      <xdr:nvPicPr>
        <xdr:cNvPr id="4" name="Picture 3">
          <a:extLst>
            <a:ext uri="{FF2B5EF4-FFF2-40B4-BE49-F238E27FC236}">
              <a16:creationId xmlns:a16="http://schemas.microsoft.com/office/drawing/2014/main" id="{FC1DF8C8-B9A2-4744-B8DE-75044ED6DA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691" y="190500"/>
          <a:ext cx="935691" cy="93569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1051</xdr:colOff>
      <xdr:row>5</xdr:row>
      <xdr:rowOff>173691</xdr:rowOff>
    </xdr:to>
    <xdr:pic>
      <xdr:nvPicPr>
        <xdr:cNvPr id="4" name="Picture 3">
          <a:extLst>
            <a:ext uri="{FF2B5EF4-FFF2-40B4-BE49-F238E27FC236}">
              <a16:creationId xmlns:a16="http://schemas.microsoft.com/office/drawing/2014/main" id="{14C674A9-6B15-4BBA-999A-3DAC933519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691" y="190500"/>
          <a:ext cx="935691" cy="93569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925287</xdr:colOff>
      <xdr:row>5</xdr:row>
      <xdr:rowOff>162333</xdr:rowOff>
    </xdr:to>
    <xdr:pic>
      <xdr:nvPicPr>
        <xdr:cNvPr id="4" name="Picture 3">
          <a:extLst>
            <a:ext uri="{FF2B5EF4-FFF2-40B4-BE49-F238E27FC236}">
              <a16:creationId xmlns:a16="http://schemas.microsoft.com/office/drawing/2014/main" id="{ED26AB43-77F8-4770-B1C6-0BE5D5B24E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90" y="190500"/>
          <a:ext cx="925286" cy="924333"/>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907601</xdr:colOff>
      <xdr:row>5</xdr:row>
      <xdr:rowOff>146538</xdr:rowOff>
    </xdr:to>
    <xdr:pic>
      <xdr:nvPicPr>
        <xdr:cNvPr id="3" name="Picture 2">
          <a:extLst>
            <a:ext uri="{FF2B5EF4-FFF2-40B4-BE49-F238E27FC236}">
              <a16:creationId xmlns:a16="http://schemas.microsoft.com/office/drawing/2014/main" id="{44E2A594-1D78-485F-A3EF-94C5DAFF33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907601" cy="90853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xdr:colOff>
      <xdr:row>5</xdr:row>
      <xdr:rowOff>168520</xdr:rowOff>
    </xdr:to>
    <xdr:pic>
      <xdr:nvPicPr>
        <xdr:cNvPr id="4" name="Picture 3">
          <a:extLst>
            <a:ext uri="{FF2B5EF4-FFF2-40B4-BE49-F238E27FC236}">
              <a16:creationId xmlns:a16="http://schemas.microsoft.com/office/drawing/2014/main" id="{6A15F10E-9F55-498C-92A2-D0B1F4C38F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930520" cy="93052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50800</xdr:colOff>
      <xdr:row>1</xdr:row>
      <xdr:rowOff>0</xdr:rowOff>
    </xdr:from>
    <xdr:to>
      <xdr:col>2</xdr:col>
      <xdr:colOff>0</xdr:colOff>
      <xdr:row>6</xdr:row>
      <xdr:rowOff>84138</xdr:rowOff>
    </xdr:to>
    <xdr:pic>
      <xdr:nvPicPr>
        <xdr:cNvPr id="4" name="Picture 3">
          <a:extLst>
            <a:ext uri="{FF2B5EF4-FFF2-40B4-BE49-F238E27FC236}">
              <a16:creationId xmlns:a16="http://schemas.microsoft.com/office/drawing/2014/main" id="{4266828F-B8CD-473C-97E1-E484B3C6C4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6425" y="190500"/>
          <a:ext cx="1036638" cy="1036638"/>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3402</xdr:colOff>
      <xdr:row>0</xdr:row>
      <xdr:rowOff>173490</xdr:rowOff>
    </xdr:from>
    <xdr:to>
      <xdr:col>2</xdr:col>
      <xdr:colOff>7496</xdr:colOff>
      <xdr:row>5</xdr:row>
      <xdr:rowOff>156482</xdr:rowOff>
    </xdr:to>
    <xdr:pic>
      <xdr:nvPicPr>
        <xdr:cNvPr id="4" name="Picture 3">
          <a:extLst>
            <a:ext uri="{FF2B5EF4-FFF2-40B4-BE49-F238E27FC236}">
              <a16:creationId xmlns:a16="http://schemas.microsoft.com/office/drawing/2014/main" id="{E1E74963-BF3D-4379-808A-A8100BBF05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491" y="173490"/>
          <a:ext cx="936184" cy="93549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915865</xdr:colOff>
      <xdr:row>5</xdr:row>
      <xdr:rowOff>153865</xdr:rowOff>
    </xdr:to>
    <xdr:pic>
      <xdr:nvPicPr>
        <xdr:cNvPr id="4" name="Picture 3">
          <a:extLst>
            <a:ext uri="{FF2B5EF4-FFF2-40B4-BE49-F238E27FC236}">
              <a16:creationId xmlns:a16="http://schemas.microsoft.com/office/drawing/2014/main" id="{55700668-DFD5-48D0-9B8E-734B693691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915865" cy="915865"/>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1069732</xdr:colOff>
      <xdr:row>6</xdr:row>
      <xdr:rowOff>117232</xdr:rowOff>
    </xdr:to>
    <xdr:pic>
      <xdr:nvPicPr>
        <xdr:cNvPr id="4" name="Picture 3">
          <a:extLst>
            <a:ext uri="{FF2B5EF4-FFF2-40B4-BE49-F238E27FC236}">
              <a16:creationId xmlns:a16="http://schemas.microsoft.com/office/drawing/2014/main" id="{C18DDA6D-EAD7-4D3D-BCDB-033253390B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1069732" cy="106973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925286</xdr:colOff>
      <xdr:row>5</xdr:row>
      <xdr:rowOff>163286</xdr:rowOff>
    </xdr:to>
    <xdr:pic>
      <xdr:nvPicPr>
        <xdr:cNvPr id="4" name="Picture 3">
          <a:extLst>
            <a:ext uri="{FF2B5EF4-FFF2-40B4-BE49-F238E27FC236}">
              <a16:creationId xmlns:a16="http://schemas.microsoft.com/office/drawing/2014/main" id="{45B09CF0-B2BE-4988-A6AB-9B64E609DF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25286" cy="925286"/>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58615</xdr:colOff>
      <xdr:row>1</xdr:row>
      <xdr:rowOff>0</xdr:rowOff>
    </xdr:from>
    <xdr:to>
      <xdr:col>1</xdr:col>
      <xdr:colOff>1062405</xdr:colOff>
      <xdr:row>6</xdr:row>
      <xdr:rowOff>51290</xdr:rowOff>
    </xdr:to>
    <xdr:pic>
      <xdr:nvPicPr>
        <xdr:cNvPr id="4" name="Picture 3">
          <a:extLst>
            <a:ext uri="{FF2B5EF4-FFF2-40B4-BE49-F238E27FC236}">
              <a16:creationId xmlns:a16="http://schemas.microsoft.com/office/drawing/2014/main" id="{0218A8E7-099F-4487-B833-CB5713C536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8134" y="190500"/>
          <a:ext cx="1003790" cy="100379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34018</xdr:colOff>
      <xdr:row>6</xdr:row>
      <xdr:rowOff>13608</xdr:rowOff>
    </xdr:to>
    <xdr:pic>
      <xdr:nvPicPr>
        <xdr:cNvPr id="4" name="Picture 3">
          <a:extLst>
            <a:ext uri="{FF2B5EF4-FFF2-40B4-BE49-F238E27FC236}">
              <a16:creationId xmlns:a16="http://schemas.microsoft.com/office/drawing/2014/main" id="{8EDEF387-F4CF-4BE3-81EB-64818B5A22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089" y="190500"/>
          <a:ext cx="966108" cy="966108"/>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80595</xdr:colOff>
      <xdr:row>0</xdr:row>
      <xdr:rowOff>190499</xdr:rowOff>
    </xdr:from>
    <xdr:to>
      <xdr:col>2</xdr:col>
      <xdr:colOff>5996</xdr:colOff>
      <xdr:row>6</xdr:row>
      <xdr:rowOff>50800</xdr:rowOff>
    </xdr:to>
    <xdr:pic>
      <xdr:nvPicPr>
        <xdr:cNvPr id="4" name="Picture 3">
          <a:extLst>
            <a:ext uri="{FF2B5EF4-FFF2-40B4-BE49-F238E27FC236}">
              <a16:creationId xmlns:a16="http://schemas.microsoft.com/office/drawing/2014/main" id="{E3321165-DF95-4748-88AA-0AA5C98116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3045" y="190499"/>
          <a:ext cx="1004901" cy="1003301"/>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914921</xdr:colOff>
      <xdr:row>5</xdr:row>
      <xdr:rowOff>153865</xdr:rowOff>
    </xdr:to>
    <xdr:pic>
      <xdr:nvPicPr>
        <xdr:cNvPr id="4" name="Picture 3">
          <a:extLst>
            <a:ext uri="{FF2B5EF4-FFF2-40B4-BE49-F238E27FC236}">
              <a16:creationId xmlns:a16="http://schemas.microsoft.com/office/drawing/2014/main" id="{B869AD79-C7BA-4733-BA83-AB164B8C92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519" y="190500"/>
          <a:ext cx="914921" cy="91586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184149</xdr:rowOff>
    </xdr:from>
    <xdr:to>
      <xdr:col>1</xdr:col>
      <xdr:colOff>1073151</xdr:colOff>
      <xdr:row>6</xdr:row>
      <xdr:rowOff>110208</xdr:rowOff>
    </xdr:to>
    <xdr:pic>
      <xdr:nvPicPr>
        <xdr:cNvPr id="4" name="Picture 3">
          <a:extLst>
            <a:ext uri="{FF2B5EF4-FFF2-40B4-BE49-F238E27FC236}">
              <a16:creationId xmlns:a16="http://schemas.microsoft.com/office/drawing/2014/main" id="{F5CF8A5E-FCAC-4043-8C8A-F30A7DCE7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184149"/>
          <a:ext cx="1073151" cy="1069059"/>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0</xdr:colOff>
      <xdr:row>5</xdr:row>
      <xdr:rowOff>146050</xdr:rowOff>
    </xdr:to>
    <xdr:pic>
      <xdr:nvPicPr>
        <xdr:cNvPr id="4" name="Picture 3">
          <a:extLst>
            <a:ext uri="{FF2B5EF4-FFF2-40B4-BE49-F238E27FC236}">
              <a16:creationId xmlns:a16="http://schemas.microsoft.com/office/drawing/2014/main" id="{821E0C5F-F18F-492D-B9E9-E5CE774C66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7850" y="190500"/>
          <a:ext cx="908050" cy="90805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5953</xdr:colOff>
      <xdr:row>1</xdr:row>
      <xdr:rowOff>0</xdr:rowOff>
    </xdr:from>
    <xdr:to>
      <xdr:col>2</xdr:col>
      <xdr:colOff>5953</xdr:colOff>
      <xdr:row>6</xdr:row>
      <xdr:rowOff>124692</xdr:rowOff>
    </xdr:to>
    <xdr:pic>
      <xdr:nvPicPr>
        <xdr:cNvPr id="4" name="Picture 3">
          <a:extLst>
            <a:ext uri="{FF2B5EF4-FFF2-40B4-BE49-F238E27FC236}">
              <a16:creationId xmlns:a16="http://schemas.microsoft.com/office/drawing/2014/main" id="{98DBA183-3D69-41D9-BDEB-EA2C596F71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9594" y="190500"/>
          <a:ext cx="1077515" cy="1077192"/>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930621</xdr:colOff>
      <xdr:row>5</xdr:row>
      <xdr:rowOff>166687</xdr:rowOff>
    </xdr:to>
    <xdr:pic>
      <xdr:nvPicPr>
        <xdr:cNvPr id="3" name="Picture 2">
          <a:extLst>
            <a:ext uri="{FF2B5EF4-FFF2-40B4-BE49-F238E27FC236}">
              <a16:creationId xmlns:a16="http://schemas.microsoft.com/office/drawing/2014/main" id="{BC291B2B-3D94-4506-AC47-96717E4984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3641" y="190500"/>
          <a:ext cx="930621" cy="928687"/>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42723</xdr:colOff>
      <xdr:row>1</xdr:row>
      <xdr:rowOff>5252</xdr:rowOff>
    </xdr:from>
    <xdr:to>
      <xdr:col>1</xdr:col>
      <xdr:colOff>983138</xdr:colOff>
      <xdr:row>5</xdr:row>
      <xdr:rowOff>184897</xdr:rowOff>
    </xdr:to>
    <xdr:pic>
      <xdr:nvPicPr>
        <xdr:cNvPr id="4" name="Picture 3">
          <a:extLst>
            <a:ext uri="{FF2B5EF4-FFF2-40B4-BE49-F238E27FC236}">
              <a16:creationId xmlns:a16="http://schemas.microsoft.com/office/drawing/2014/main" id="{EB29458C-70F8-4DF1-9288-33091FF332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7414" y="195752"/>
          <a:ext cx="940415" cy="94164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549672</xdr:colOff>
      <xdr:row>1</xdr:row>
      <xdr:rowOff>11509</xdr:rowOff>
    </xdr:from>
    <xdr:to>
      <xdr:col>2</xdr:col>
      <xdr:colOff>11905</xdr:colOff>
      <xdr:row>6</xdr:row>
      <xdr:rowOff>153824</xdr:rowOff>
    </xdr:to>
    <xdr:pic>
      <xdr:nvPicPr>
        <xdr:cNvPr id="4" name="Picture 3">
          <a:extLst>
            <a:ext uri="{FF2B5EF4-FFF2-40B4-BE49-F238E27FC236}">
              <a16:creationId xmlns:a16="http://schemas.microsoft.com/office/drawing/2014/main" id="{15BF0FBD-62DA-4A6B-BDDF-8BB005B2B6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9672" y="202009"/>
          <a:ext cx="1093389" cy="109481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79325</xdr:colOff>
      <xdr:row>1</xdr:row>
      <xdr:rowOff>589</xdr:rowOff>
    </xdr:from>
    <xdr:to>
      <xdr:col>1</xdr:col>
      <xdr:colOff>882316</xdr:colOff>
      <xdr:row>5</xdr:row>
      <xdr:rowOff>43546</xdr:rowOff>
    </xdr:to>
    <xdr:pic>
      <xdr:nvPicPr>
        <xdr:cNvPr id="4" name="Picture 3">
          <a:extLst>
            <a:ext uri="{FF2B5EF4-FFF2-40B4-BE49-F238E27FC236}">
              <a16:creationId xmlns:a16="http://schemas.microsoft.com/office/drawing/2014/main" id="{5D894019-08E1-4752-8E8B-E5BF44FAC3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0772" y="191089"/>
          <a:ext cx="802991" cy="804957"/>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11907</xdr:colOff>
      <xdr:row>1</xdr:row>
      <xdr:rowOff>0</xdr:rowOff>
    </xdr:from>
    <xdr:to>
      <xdr:col>1</xdr:col>
      <xdr:colOff>917988</xdr:colOff>
      <xdr:row>5</xdr:row>
      <xdr:rowOff>146538</xdr:rowOff>
    </xdr:to>
    <xdr:pic>
      <xdr:nvPicPr>
        <xdr:cNvPr id="4" name="Picture 3">
          <a:extLst>
            <a:ext uri="{FF2B5EF4-FFF2-40B4-BE49-F238E27FC236}">
              <a16:creationId xmlns:a16="http://schemas.microsoft.com/office/drawing/2014/main" id="{B2BA6F72-2D36-480F-98F0-F9014A7F7A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426" y="190500"/>
          <a:ext cx="906081" cy="908538"/>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5013</xdr:colOff>
      <xdr:row>1</xdr:row>
      <xdr:rowOff>5013</xdr:rowOff>
    </xdr:from>
    <xdr:to>
      <xdr:col>1</xdr:col>
      <xdr:colOff>927435</xdr:colOff>
      <xdr:row>5</xdr:row>
      <xdr:rowOff>165435</xdr:rowOff>
    </xdr:to>
    <xdr:pic>
      <xdr:nvPicPr>
        <xdr:cNvPr id="4" name="Picture 3">
          <a:extLst>
            <a:ext uri="{FF2B5EF4-FFF2-40B4-BE49-F238E27FC236}">
              <a16:creationId xmlns:a16="http://schemas.microsoft.com/office/drawing/2014/main" id="{566EFE5E-102A-42A5-803A-692601B605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6460" y="195513"/>
          <a:ext cx="922422" cy="922422"/>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549088</xdr:colOff>
      <xdr:row>0</xdr:row>
      <xdr:rowOff>173692</xdr:rowOff>
    </xdr:from>
    <xdr:to>
      <xdr:col>2</xdr:col>
      <xdr:colOff>523875</xdr:colOff>
      <xdr:row>5</xdr:row>
      <xdr:rowOff>186965</xdr:rowOff>
    </xdr:to>
    <xdr:pic>
      <xdr:nvPicPr>
        <xdr:cNvPr id="4" name="Picture 3">
          <a:extLst>
            <a:ext uri="{FF2B5EF4-FFF2-40B4-BE49-F238E27FC236}">
              <a16:creationId xmlns:a16="http://schemas.microsoft.com/office/drawing/2014/main" id="{B88E8201-E8FB-45D4-BE18-C5E2F5074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9088" y="173692"/>
          <a:ext cx="1600841" cy="96577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78442</xdr:colOff>
      <xdr:row>1</xdr:row>
      <xdr:rowOff>1</xdr:rowOff>
    </xdr:from>
    <xdr:to>
      <xdr:col>1</xdr:col>
      <xdr:colOff>1019736</xdr:colOff>
      <xdr:row>5</xdr:row>
      <xdr:rowOff>179295</xdr:rowOff>
    </xdr:to>
    <xdr:pic>
      <xdr:nvPicPr>
        <xdr:cNvPr id="4" name="Picture 3">
          <a:extLst>
            <a:ext uri="{FF2B5EF4-FFF2-40B4-BE49-F238E27FC236}">
              <a16:creationId xmlns:a16="http://schemas.microsoft.com/office/drawing/2014/main" id="{35F1079E-6292-4C3C-BE2B-5D05BA7B94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3133" y="190501"/>
          <a:ext cx="941294" cy="941294"/>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95250</xdr:colOff>
      <xdr:row>1</xdr:row>
      <xdr:rowOff>5603</xdr:rowOff>
    </xdr:from>
    <xdr:to>
      <xdr:col>1</xdr:col>
      <xdr:colOff>851647</xdr:colOff>
      <xdr:row>5</xdr:row>
      <xdr:rowOff>0</xdr:rowOff>
    </xdr:to>
    <xdr:pic>
      <xdr:nvPicPr>
        <xdr:cNvPr id="4" name="Picture 3">
          <a:extLst>
            <a:ext uri="{FF2B5EF4-FFF2-40B4-BE49-F238E27FC236}">
              <a16:creationId xmlns:a16="http://schemas.microsoft.com/office/drawing/2014/main" id="{82F77914-10D5-41CB-8653-8121BE32CD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9941" y="196103"/>
          <a:ext cx="756397" cy="756397"/>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72838</xdr:colOff>
      <xdr:row>0</xdr:row>
      <xdr:rowOff>184898</xdr:rowOff>
    </xdr:from>
    <xdr:to>
      <xdr:col>1</xdr:col>
      <xdr:colOff>840441</xdr:colOff>
      <xdr:row>5</xdr:row>
      <xdr:rowOff>1</xdr:rowOff>
    </xdr:to>
    <xdr:pic>
      <xdr:nvPicPr>
        <xdr:cNvPr id="4" name="Picture 3">
          <a:extLst>
            <a:ext uri="{FF2B5EF4-FFF2-40B4-BE49-F238E27FC236}">
              <a16:creationId xmlns:a16="http://schemas.microsoft.com/office/drawing/2014/main" id="{065C4EE1-60DF-47F0-BDFD-AF61DF5F5B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529" y="184898"/>
          <a:ext cx="767603" cy="767603"/>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102605</xdr:colOff>
      <xdr:row>0</xdr:row>
      <xdr:rowOff>156531</xdr:rowOff>
    </xdr:from>
    <xdr:to>
      <xdr:col>1</xdr:col>
      <xdr:colOff>881063</xdr:colOff>
      <xdr:row>4</xdr:row>
      <xdr:rowOff>174710</xdr:rowOff>
    </xdr:to>
    <xdr:pic>
      <xdr:nvPicPr>
        <xdr:cNvPr id="4" name="Picture 3">
          <a:extLst>
            <a:ext uri="{FF2B5EF4-FFF2-40B4-BE49-F238E27FC236}">
              <a16:creationId xmlns:a16="http://schemas.microsoft.com/office/drawing/2014/main" id="{49F29168-3DD6-4E33-9849-5B034F633E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246" y="156531"/>
          <a:ext cx="778458" cy="780179"/>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89648</xdr:colOff>
      <xdr:row>0</xdr:row>
      <xdr:rowOff>173691</xdr:rowOff>
    </xdr:from>
    <xdr:to>
      <xdr:col>1</xdr:col>
      <xdr:colOff>851648</xdr:colOff>
      <xdr:row>4</xdr:row>
      <xdr:rowOff>173691</xdr:rowOff>
    </xdr:to>
    <xdr:pic>
      <xdr:nvPicPr>
        <xdr:cNvPr id="4" name="Picture 3">
          <a:extLst>
            <a:ext uri="{FF2B5EF4-FFF2-40B4-BE49-F238E27FC236}">
              <a16:creationId xmlns:a16="http://schemas.microsoft.com/office/drawing/2014/main" id="{CA15B7DE-13CB-456D-984E-CFE18BBB88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4339" y="173691"/>
          <a:ext cx="762000" cy="7620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157933</xdr:colOff>
      <xdr:row>1</xdr:row>
      <xdr:rowOff>12956</xdr:rowOff>
    </xdr:from>
    <xdr:to>
      <xdr:col>1</xdr:col>
      <xdr:colOff>907677</xdr:colOff>
      <xdr:row>5</xdr:row>
      <xdr:rowOff>1933</xdr:rowOff>
    </xdr:to>
    <xdr:pic>
      <xdr:nvPicPr>
        <xdr:cNvPr id="4" name="Picture 3">
          <a:extLst>
            <a:ext uri="{FF2B5EF4-FFF2-40B4-BE49-F238E27FC236}">
              <a16:creationId xmlns:a16="http://schemas.microsoft.com/office/drawing/2014/main" id="{1BF44E96-C2DF-4CF9-A891-B1B5BF669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2624" y="203456"/>
          <a:ext cx="749744" cy="750977"/>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123265</xdr:colOff>
      <xdr:row>1</xdr:row>
      <xdr:rowOff>28014</xdr:rowOff>
    </xdr:from>
    <xdr:to>
      <xdr:col>1</xdr:col>
      <xdr:colOff>851647</xdr:colOff>
      <xdr:row>4</xdr:row>
      <xdr:rowOff>184896</xdr:rowOff>
    </xdr:to>
    <xdr:pic>
      <xdr:nvPicPr>
        <xdr:cNvPr id="4" name="Picture 3">
          <a:extLst>
            <a:ext uri="{FF2B5EF4-FFF2-40B4-BE49-F238E27FC236}">
              <a16:creationId xmlns:a16="http://schemas.microsoft.com/office/drawing/2014/main" id="{23FAAABD-4B71-41DA-853D-A3DF8B2A73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7956" y="218514"/>
          <a:ext cx="728382" cy="728382"/>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117739</xdr:colOff>
      <xdr:row>1</xdr:row>
      <xdr:rowOff>11245</xdr:rowOff>
    </xdr:from>
    <xdr:to>
      <xdr:col>1</xdr:col>
      <xdr:colOff>862543</xdr:colOff>
      <xdr:row>4</xdr:row>
      <xdr:rowOff>187145</xdr:rowOff>
    </xdr:to>
    <xdr:pic>
      <xdr:nvPicPr>
        <xdr:cNvPr id="4" name="Picture 3">
          <a:extLst>
            <a:ext uri="{FF2B5EF4-FFF2-40B4-BE49-F238E27FC236}">
              <a16:creationId xmlns:a16="http://schemas.microsoft.com/office/drawing/2014/main" id="{7BF56A45-14E7-48D1-9FA3-44EB2DC982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8072" y="201745"/>
          <a:ext cx="744804" cy="7474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131454</xdr:colOff>
      <xdr:row>1</xdr:row>
      <xdr:rowOff>38357</xdr:rowOff>
    </xdr:from>
    <xdr:to>
      <xdr:col>1</xdr:col>
      <xdr:colOff>839990</xdr:colOff>
      <xdr:row>4</xdr:row>
      <xdr:rowOff>183172</xdr:rowOff>
    </xdr:to>
    <xdr:pic>
      <xdr:nvPicPr>
        <xdr:cNvPr id="4" name="Picture 3">
          <a:extLst>
            <a:ext uri="{FF2B5EF4-FFF2-40B4-BE49-F238E27FC236}">
              <a16:creationId xmlns:a16="http://schemas.microsoft.com/office/drawing/2014/main" id="{4EBCA043-576E-424A-898B-9835646547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0973" y="228857"/>
          <a:ext cx="708536" cy="71631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71088</xdr:colOff>
      <xdr:row>1</xdr:row>
      <xdr:rowOff>5604</xdr:rowOff>
    </xdr:from>
    <xdr:to>
      <xdr:col>1</xdr:col>
      <xdr:colOff>797720</xdr:colOff>
      <xdr:row>4</xdr:row>
      <xdr:rowOff>161539</xdr:rowOff>
    </xdr:to>
    <xdr:pic>
      <xdr:nvPicPr>
        <xdr:cNvPr id="4" name="Picture 3">
          <a:extLst>
            <a:ext uri="{FF2B5EF4-FFF2-40B4-BE49-F238E27FC236}">
              <a16:creationId xmlns:a16="http://schemas.microsoft.com/office/drawing/2014/main" id="{5EBED16F-815D-4B08-B9C6-D8A47B8725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4729" y="196104"/>
          <a:ext cx="726632" cy="72743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136923</xdr:colOff>
      <xdr:row>1</xdr:row>
      <xdr:rowOff>35719</xdr:rowOff>
    </xdr:from>
    <xdr:to>
      <xdr:col>1</xdr:col>
      <xdr:colOff>851297</xdr:colOff>
      <xdr:row>4</xdr:row>
      <xdr:rowOff>178593</xdr:rowOff>
    </xdr:to>
    <xdr:pic>
      <xdr:nvPicPr>
        <xdr:cNvPr id="4" name="Picture 3">
          <a:extLst>
            <a:ext uri="{FF2B5EF4-FFF2-40B4-BE49-F238E27FC236}">
              <a16:creationId xmlns:a16="http://schemas.microsoft.com/office/drawing/2014/main" id="{0E14D027-AE8B-45D8-8AB9-A4A6B3CAA3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0564" y="226219"/>
          <a:ext cx="714374" cy="714374"/>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89646</xdr:colOff>
      <xdr:row>1</xdr:row>
      <xdr:rowOff>7004</xdr:rowOff>
    </xdr:from>
    <xdr:to>
      <xdr:col>1</xdr:col>
      <xdr:colOff>857249</xdr:colOff>
      <xdr:row>5</xdr:row>
      <xdr:rowOff>12607</xdr:rowOff>
    </xdr:to>
    <xdr:pic>
      <xdr:nvPicPr>
        <xdr:cNvPr id="4" name="Picture 3">
          <a:extLst>
            <a:ext uri="{FF2B5EF4-FFF2-40B4-BE49-F238E27FC236}">
              <a16:creationId xmlns:a16="http://schemas.microsoft.com/office/drawing/2014/main" id="{FDE28507-3287-48EA-9C45-C4E8ECF77B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4337" y="197504"/>
          <a:ext cx="767603" cy="767603"/>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65943</xdr:colOff>
      <xdr:row>0</xdr:row>
      <xdr:rowOff>162916</xdr:rowOff>
    </xdr:from>
    <xdr:to>
      <xdr:col>1</xdr:col>
      <xdr:colOff>857251</xdr:colOff>
      <xdr:row>5</xdr:row>
      <xdr:rowOff>6044</xdr:rowOff>
    </xdr:to>
    <xdr:pic>
      <xdr:nvPicPr>
        <xdr:cNvPr id="4" name="Picture 3">
          <a:extLst>
            <a:ext uri="{FF2B5EF4-FFF2-40B4-BE49-F238E27FC236}">
              <a16:creationId xmlns:a16="http://schemas.microsoft.com/office/drawing/2014/main" id="{28AD052B-A53A-4206-8943-EFBE613E10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5462" y="162916"/>
          <a:ext cx="791308" cy="795628"/>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95250</xdr:colOff>
      <xdr:row>0</xdr:row>
      <xdr:rowOff>175845</xdr:rowOff>
    </xdr:from>
    <xdr:to>
      <xdr:col>1</xdr:col>
      <xdr:colOff>879230</xdr:colOff>
      <xdr:row>5</xdr:row>
      <xdr:rowOff>7325</xdr:rowOff>
    </xdr:to>
    <xdr:pic>
      <xdr:nvPicPr>
        <xdr:cNvPr id="4" name="Picture 3">
          <a:extLst>
            <a:ext uri="{FF2B5EF4-FFF2-40B4-BE49-F238E27FC236}">
              <a16:creationId xmlns:a16="http://schemas.microsoft.com/office/drawing/2014/main" id="{3B2CF352-68C7-4BCD-803E-4A70625FAD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4769" y="175845"/>
          <a:ext cx="783980" cy="78398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110767</xdr:colOff>
      <xdr:row>1</xdr:row>
      <xdr:rowOff>2156</xdr:rowOff>
    </xdr:from>
    <xdr:to>
      <xdr:col>1</xdr:col>
      <xdr:colOff>874059</xdr:colOff>
      <xdr:row>4</xdr:row>
      <xdr:rowOff>185748</xdr:rowOff>
    </xdr:to>
    <xdr:pic>
      <xdr:nvPicPr>
        <xdr:cNvPr id="3" name="Picture 2">
          <a:extLst>
            <a:ext uri="{FF2B5EF4-FFF2-40B4-BE49-F238E27FC236}">
              <a16:creationId xmlns:a16="http://schemas.microsoft.com/office/drawing/2014/main" id="{985ACDB4-5968-43E8-B23A-27F8666958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5458" y="192656"/>
          <a:ext cx="763292" cy="755092"/>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91711</xdr:colOff>
      <xdr:row>0</xdr:row>
      <xdr:rowOff>167203</xdr:rowOff>
    </xdr:from>
    <xdr:to>
      <xdr:col>1</xdr:col>
      <xdr:colOff>884326</xdr:colOff>
      <xdr:row>5</xdr:row>
      <xdr:rowOff>10026</xdr:rowOff>
    </xdr:to>
    <xdr:pic>
      <xdr:nvPicPr>
        <xdr:cNvPr id="4" name="Picture 3">
          <a:extLst>
            <a:ext uri="{FF2B5EF4-FFF2-40B4-BE49-F238E27FC236}">
              <a16:creationId xmlns:a16="http://schemas.microsoft.com/office/drawing/2014/main" id="{93648A6B-6A7B-40F5-9004-8147FB3CAB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3158" y="167203"/>
          <a:ext cx="792615" cy="795323"/>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95251</xdr:colOff>
      <xdr:row>1</xdr:row>
      <xdr:rowOff>0</xdr:rowOff>
    </xdr:from>
    <xdr:to>
      <xdr:col>1</xdr:col>
      <xdr:colOff>846045</xdr:colOff>
      <xdr:row>4</xdr:row>
      <xdr:rowOff>179294</xdr:rowOff>
    </xdr:to>
    <xdr:pic>
      <xdr:nvPicPr>
        <xdr:cNvPr id="4" name="Picture 3">
          <a:extLst>
            <a:ext uri="{FF2B5EF4-FFF2-40B4-BE49-F238E27FC236}">
              <a16:creationId xmlns:a16="http://schemas.microsoft.com/office/drawing/2014/main" id="{3833877A-67D3-499C-823E-5F6D26D4E7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9942" y="190500"/>
          <a:ext cx="750794" cy="750794"/>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37156</xdr:colOff>
      <xdr:row>0</xdr:row>
      <xdr:rowOff>166908</xdr:rowOff>
    </xdr:from>
    <xdr:to>
      <xdr:col>1</xdr:col>
      <xdr:colOff>840441</xdr:colOff>
      <xdr:row>5</xdr:row>
      <xdr:rowOff>12259</xdr:rowOff>
    </xdr:to>
    <xdr:pic>
      <xdr:nvPicPr>
        <xdr:cNvPr id="4" name="Picture 3">
          <a:extLst>
            <a:ext uri="{FF2B5EF4-FFF2-40B4-BE49-F238E27FC236}">
              <a16:creationId xmlns:a16="http://schemas.microsoft.com/office/drawing/2014/main" id="{8AC1832B-CCBD-47F7-A016-380DDC5692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1847" y="166908"/>
          <a:ext cx="803285" cy="797851"/>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32817</xdr:colOff>
      <xdr:row>0</xdr:row>
      <xdr:rowOff>174891</xdr:rowOff>
    </xdr:from>
    <xdr:to>
      <xdr:col>1</xdr:col>
      <xdr:colOff>816429</xdr:colOff>
      <xdr:row>5</xdr:row>
      <xdr:rowOff>9030</xdr:rowOff>
    </xdr:to>
    <xdr:pic>
      <xdr:nvPicPr>
        <xdr:cNvPr id="4" name="Picture 3">
          <a:extLst>
            <a:ext uri="{FF2B5EF4-FFF2-40B4-BE49-F238E27FC236}">
              <a16:creationId xmlns:a16="http://schemas.microsoft.com/office/drawing/2014/main" id="{6BA7DB77-CBC8-4800-A382-B0DE91A151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3906" y="174891"/>
          <a:ext cx="783612" cy="786639"/>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68035</xdr:colOff>
      <xdr:row>0</xdr:row>
      <xdr:rowOff>171289</xdr:rowOff>
    </xdr:from>
    <xdr:to>
      <xdr:col>1</xdr:col>
      <xdr:colOff>860798</xdr:colOff>
      <xdr:row>5</xdr:row>
      <xdr:rowOff>5602</xdr:rowOff>
    </xdr:to>
    <xdr:pic>
      <xdr:nvPicPr>
        <xdr:cNvPr id="4" name="Picture 3">
          <a:extLst>
            <a:ext uri="{FF2B5EF4-FFF2-40B4-BE49-F238E27FC236}">
              <a16:creationId xmlns:a16="http://schemas.microsoft.com/office/drawing/2014/main" id="{E5C55FD2-E918-4C3A-90FF-B2367B4F20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726" y="171289"/>
          <a:ext cx="792763" cy="786813"/>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15039</xdr:colOff>
      <xdr:row>1</xdr:row>
      <xdr:rowOff>10026</xdr:rowOff>
    </xdr:from>
    <xdr:to>
      <xdr:col>1</xdr:col>
      <xdr:colOff>927434</xdr:colOff>
      <xdr:row>5</xdr:row>
      <xdr:rowOff>160421</xdr:rowOff>
    </xdr:to>
    <xdr:pic>
      <xdr:nvPicPr>
        <xdr:cNvPr id="4" name="Picture 3">
          <a:extLst>
            <a:ext uri="{FF2B5EF4-FFF2-40B4-BE49-F238E27FC236}">
              <a16:creationId xmlns:a16="http://schemas.microsoft.com/office/drawing/2014/main" id="{0B756476-7819-472B-A015-226391F39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6644" y="200526"/>
          <a:ext cx="912395" cy="912395"/>
        </a:xfrm>
        <a:prstGeom prst="rect">
          <a:avLst/>
        </a:prstGeom>
      </xdr:spPr>
    </xdr:pic>
    <xdr:clientData/>
  </xdr:twoCellAnchor>
  <xdr:twoCellAnchor editAs="oneCell">
    <xdr:from>
      <xdr:col>2</xdr:col>
      <xdr:colOff>10886</xdr:colOff>
      <xdr:row>3</xdr:row>
      <xdr:rowOff>166007</xdr:rowOff>
    </xdr:from>
    <xdr:to>
      <xdr:col>3</xdr:col>
      <xdr:colOff>10857</xdr:colOff>
      <xdr:row>5</xdr:row>
      <xdr:rowOff>13578</xdr:rowOff>
    </xdr:to>
    <xdr:pic>
      <xdr:nvPicPr>
        <xdr:cNvPr id="6" name="Picture 5">
          <a:extLst>
            <a:ext uri="{FF2B5EF4-FFF2-40B4-BE49-F238E27FC236}">
              <a16:creationId xmlns:a16="http://schemas.microsoft.com/office/drawing/2014/main" id="{DC38F9BC-21F1-4378-BF4E-ED401EEF19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936" y="737507"/>
          <a:ext cx="228571" cy="228571"/>
        </a:xfrm>
        <a:prstGeom prst="rect">
          <a:avLst/>
        </a:prstGeom>
      </xdr:spPr>
    </xdr:pic>
    <xdr:clientData/>
  </xdr:twoCellAnchor>
  <xdr:twoCellAnchor editAs="oneCell">
    <xdr:from>
      <xdr:col>2</xdr:col>
      <xdr:colOff>13929</xdr:colOff>
      <xdr:row>1</xdr:row>
      <xdr:rowOff>183338</xdr:rowOff>
    </xdr:from>
    <xdr:to>
      <xdr:col>3</xdr:col>
      <xdr:colOff>13900</xdr:colOff>
      <xdr:row>3</xdr:row>
      <xdr:rowOff>30909</xdr:rowOff>
    </xdr:to>
    <xdr:pic>
      <xdr:nvPicPr>
        <xdr:cNvPr id="8" name="Picture 7">
          <a:extLst>
            <a:ext uri="{FF2B5EF4-FFF2-40B4-BE49-F238E27FC236}">
              <a16:creationId xmlns:a16="http://schemas.microsoft.com/office/drawing/2014/main" id="{FA05E614-5443-47DD-8CE3-AD6B078C6E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6979" y="373838"/>
          <a:ext cx="228571" cy="228571"/>
        </a:xfrm>
        <a:prstGeom prst="rect">
          <a:avLst/>
        </a:prstGeom>
      </xdr:spPr>
    </xdr:pic>
    <xdr:clientData/>
  </xdr:twoCellAnchor>
  <xdr:twoCellAnchor editAs="oneCell">
    <xdr:from>
      <xdr:col>2</xdr:col>
      <xdr:colOff>13568</xdr:colOff>
      <xdr:row>0</xdr:row>
      <xdr:rowOff>181617</xdr:rowOff>
    </xdr:from>
    <xdr:to>
      <xdr:col>3</xdr:col>
      <xdr:colOff>13539</xdr:colOff>
      <xdr:row>2</xdr:row>
      <xdr:rowOff>29188</xdr:rowOff>
    </xdr:to>
    <xdr:pic>
      <xdr:nvPicPr>
        <xdr:cNvPr id="10" name="Picture 9">
          <a:extLst>
            <a:ext uri="{FF2B5EF4-FFF2-40B4-BE49-F238E27FC236}">
              <a16:creationId xmlns:a16="http://schemas.microsoft.com/office/drawing/2014/main" id="{2688F410-BBE1-42D1-839A-418D7271AB3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56618" y="181617"/>
          <a:ext cx="228571" cy="228571"/>
        </a:xfrm>
        <a:prstGeom prst="rect">
          <a:avLst/>
        </a:prstGeom>
      </xdr:spPr>
    </xdr:pic>
    <xdr:clientData/>
  </xdr:twoCellAnchor>
  <xdr:twoCellAnchor editAs="oneCell">
    <xdr:from>
      <xdr:col>2</xdr:col>
      <xdr:colOff>13210</xdr:colOff>
      <xdr:row>2</xdr:row>
      <xdr:rowOff>178539</xdr:rowOff>
    </xdr:from>
    <xdr:to>
      <xdr:col>3</xdr:col>
      <xdr:colOff>13181</xdr:colOff>
      <xdr:row>4</xdr:row>
      <xdr:rowOff>26110</xdr:rowOff>
    </xdr:to>
    <xdr:pic>
      <xdr:nvPicPr>
        <xdr:cNvPr id="12" name="Picture 11">
          <a:extLst>
            <a:ext uri="{FF2B5EF4-FFF2-40B4-BE49-F238E27FC236}">
              <a16:creationId xmlns:a16="http://schemas.microsoft.com/office/drawing/2014/main" id="{69A5F180-0AB1-44AA-A8A4-D8FFA81FBFB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56260" y="559539"/>
          <a:ext cx="228571" cy="228571"/>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598714</xdr:colOff>
      <xdr:row>0</xdr:row>
      <xdr:rowOff>170089</xdr:rowOff>
    </xdr:from>
    <xdr:to>
      <xdr:col>2</xdr:col>
      <xdr:colOff>17473</xdr:colOff>
      <xdr:row>5</xdr:row>
      <xdr:rowOff>177711</xdr:rowOff>
    </xdr:to>
    <xdr:pic>
      <xdr:nvPicPr>
        <xdr:cNvPr id="4" name="Picture 3">
          <a:extLst>
            <a:ext uri="{FF2B5EF4-FFF2-40B4-BE49-F238E27FC236}">
              <a16:creationId xmlns:a16="http://schemas.microsoft.com/office/drawing/2014/main" id="{E5131259-8E82-422E-A088-8C3714D4D1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8714" y="170089"/>
          <a:ext cx="963170" cy="960122"/>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927434</xdr:colOff>
      <xdr:row>6</xdr:row>
      <xdr:rowOff>12032</xdr:rowOff>
    </xdr:to>
    <xdr:pic>
      <xdr:nvPicPr>
        <xdr:cNvPr id="4" name="Picture 3">
          <a:extLst>
            <a:ext uri="{FF2B5EF4-FFF2-40B4-BE49-F238E27FC236}">
              <a16:creationId xmlns:a16="http://schemas.microsoft.com/office/drawing/2014/main" id="{23405B1D-1EBE-4E4E-8C71-C10E07953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605" y="190500"/>
          <a:ext cx="927434" cy="9645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4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4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6.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7.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8.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9.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0.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1.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2.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6.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7.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58.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5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6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3.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64.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65.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66.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67.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6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69.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70.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71.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72.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73.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74.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75.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76.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89.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90.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91.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593E9-8D77-4440-9452-1E544390CDB1}">
  <dimension ref="A1:J69"/>
  <sheetViews>
    <sheetView topLeftCell="B28" zoomScale="130" zoomScaleNormal="130" workbookViewId="0">
      <selection activeCell="E66" sqref="E66"/>
    </sheetView>
  </sheetViews>
  <sheetFormatPr defaultRowHeight="15"/>
  <cols>
    <col min="1" max="1" width="11.7109375" bestFit="1" customWidth="1"/>
    <col min="2" max="2" width="22.85546875" bestFit="1" customWidth="1"/>
    <col min="3" max="3" width="11.7109375" bestFit="1" customWidth="1"/>
    <col min="4" max="4" width="83.140625" customWidth="1"/>
    <col min="5" max="5" width="76.85546875" bestFit="1" customWidth="1"/>
    <col min="6" max="6" width="10.85546875" bestFit="1" customWidth="1"/>
    <col min="7" max="7" width="12.5703125" bestFit="1" customWidth="1"/>
    <col min="8" max="8" width="11.7109375" bestFit="1" customWidth="1"/>
    <col min="9" max="9" width="14" bestFit="1" customWidth="1"/>
  </cols>
  <sheetData>
    <row r="1" spans="1:10">
      <c r="A1" s="1" t="s">
        <v>24</v>
      </c>
      <c r="B1" s="1" t="s">
        <v>25</v>
      </c>
      <c r="C1" s="1" t="s">
        <v>26</v>
      </c>
      <c r="D1" s="1" t="s">
        <v>27</v>
      </c>
      <c r="E1" s="1" t="s">
        <v>28</v>
      </c>
      <c r="F1" s="1" t="s">
        <v>29</v>
      </c>
      <c r="G1" s="1" t="s">
        <v>30</v>
      </c>
      <c r="H1" s="1" t="s">
        <v>31</v>
      </c>
      <c r="I1" s="1" t="s">
        <v>32</v>
      </c>
      <c r="J1" s="1" t="s">
        <v>33</v>
      </c>
    </row>
    <row r="2" spans="1:10">
      <c r="A2" s="2" t="s">
        <v>34</v>
      </c>
      <c r="B2" s="2" t="s">
        <v>35</v>
      </c>
      <c r="C2" s="2" t="s">
        <v>36</v>
      </c>
      <c r="D2" s="2" t="s">
        <v>52</v>
      </c>
      <c r="E2" s="2" t="s">
        <v>37</v>
      </c>
      <c r="F2" s="2">
        <v>3</v>
      </c>
      <c r="G2" s="2"/>
      <c r="H2" s="2"/>
      <c r="I2" s="2"/>
      <c r="J2" s="2"/>
    </row>
    <row r="3" spans="1:10">
      <c r="A3" s="2" t="s">
        <v>38</v>
      </c>
      <c r="B3" s="2" t="s">
        <v>39</v>
      </c>
      <c r="C3" s="2" t="s">
        <v>40</v>
      </c>
      <c r="D3" s="2" t="s">
        <v>41</v>
      </c>
      <c r="E3" s="2" t="s">
        <v>42</v>
      </c>
      <c r="F3" s="2">
        <v>1</v>
      </c>
      <c r="G3" s="2"/>
      <c r="H3" s="2">
        <v>1</v>
      </c>
      <c r="I3" s="2"/>
      <c r="J3" s="2"/>
    </row>
    <row r="4" spans="1:10">
      <c r="A4" s="2" t="s">
        <v>43</v>
      </c>
      <c r="B4" s="2" t="s">
        <v>44</v>
      </c>
      <c r="C4" s="2" t="s">
        <v>45</v>
      </c>
      <c r="D4" s="2" t="s">
        <v>46</v>
      </c>
      <c r="E4" s="2" t="s">
        <v>47</v>
      </c>
      <c r="F4" s="2">
        <v>2</v>
      </c>
      <c r="G4" s="2"/>
      <c r="H4" s="2">
        <v>1</v>
      </c>
      <c r="I4" s="2"/>
      <c r="J4" s="2"/>
    </row>
    <row r="5" spans="1:10">
      <c r="A5" s="2" t="s">
        <v>45</v>
      </c>
      <c r="B5" s="2" t="s">
        <v>58</v>
      </c>
      <c r="C5" s="2" t="s">
        <v>43</v>
      </c>
      <c r="D5" s="2" t="s">
        <v>48</v>
      </c>
      <c r="E5" s="2" t="s">
        <v>49</v>
      </c>
      <c r="F5" s="2">
        <v>3</v>
      </c>
      <c r="G5" s="2"/>
      <c r="H5" s="2"/>
      <c r="I5" s="2"/>
      <c r="J5" s="2"/>
    </row>
    <row r="6" spans="1:10">
      <c r="A6" s="2" t="s">
        <v>50</v>
      </c>
      <c r="B6" s="2" t="s">
        <v>51</v>
      </c>
      <c r="C6" s="2" t="s">
        <v>44</v>
      </c>
      <c r="D6" s="2" t="s">
        <v>53</v>
      </c>
      <c r="E6" s="2" t="s">
        <v>54</v>
      </c>
      <c r="F6" s="2">
        <v>2</v>
      </c>
      <c r="G6" s="2"/>
      <c r="H6" s="2">
        <v>1</v>
      </c>
      <c r="I6" s="2"/>
      <c r="J6" s="2"/>
    </row>
    <row r="7" spans="1:10">
      <c r="A7" s="2" t="s">
        <v>51</v>
      </c>
      <c r="B7" s="2" t="s">
        <v>59</v>
      </c>
      <c r="C7" s="2" t="s">
        <v>55</v>
      </c>
      <c r="D7" s="2" t="s">
        <v>56</v>
      </c>
      <c r="E7" s="2" t="s">
        <v>57</v>
      </c>
      <c r="F7" s="2">
        <v>3</v>
      </c>
      <c r="G7" s="2">
        <v>1</v>
      </c>
      <c r="H7" s="2"/>
      <c r="I7" s="2"/>
      <c r="J7" s="2"/>
    </row>
    <row r="8" spans="1:10">
      <c r="A8" s="2" t="s">
        <v>55</v>
      </c>
      <c r="B8" s="2" t="s">
        <v>60</v>
      </c>
      <c r="C8" s="2" t="s">
        <v>51</v>
      </c>
      <c r="D8" s="2" t="s">
        <v>61</v>
      </c>
      <c r="E8" s="2" t="s">
        <v>62</v>
      </c>
      <c r="F8" s="2">
        <v>3</v>
      </c>
      <c r="G8" s="2"/>
      <c r="H8" s="2"/>
      <c r="I8" s="2"/>
      <c r="J8" s="2"/>
    </row>
    <row r="9" spans="1:10">
      <c r="A9" s="2" t="s">
        <v>63</v>
      </c>
      <c r="B9" s="2" t="s">
        <v>10</v>
      </c>
      <c r="C9" s="2" t="s">
        <v>10</v>
      </c>
      <c r="D9" s="2" t="s">
        <v>64</v>
      </c>
      <c r="E9" s="2" t="s">
        <v>65</v>
      </c>
      <c r="F9" s="2">
        <v>2</v>
      </c>
      <c r="G9" s="2"/>
      <c r="H9" s="2"/>
      <c r="I9" s="2"/>
      <c r="J9" s="2"/>
    </row>
    <row r="10" spans="1:10" ht="30">
      <c r="A10" s="3" t="s">
        <v>66</v>
      </c>
      <c r="B10" s="3" t="s">
        <v>58</v>
      </c>
      <c r="C10" s="3" t="s">
        <v>67</v>
      </c>
      <c r="D10" s="11" t="s">
        <v>68</v>
      </c>
      <c r="E10" s="11" t="s">
        <v>69</v>
      </c>
      <c r="F10" s="3">
        <v>1</v>
      </c>
      <c r="G10" s="3">
        <v>1</v>
      </c>
      <c r="H10" s="3"/>
      <c r="I10" s="3"/>
      <c r="J10" s="3"/>
    </row>
    <row r="11" spans="1:10">
      <c r="A11" s="3" t="s">
        <v>70</v>
      </c>
      <c r="B11" s="3" t="s">
        <v>71</v>
      </c>
      <c r="C11" s="3" t="s">
        <v>72</v>
      </c>
      <c r="D11" s="3" t="s">
        <v>73</v>
      </c>
      <c r="E11" s="3" t="s">
        <v>74</v>
      </c>
      <c r="F11" s="3">
        <v>2</v>
      </c>
      <c r="G11" s="3">
        <v>1</v>
      </c>
      <c r="H11" s="3">
        <v>1</v>
      </c>
      <c r="I11" s="3"/>
      <c r="J11" s="3"/>
    </row>
    <row r="12" spans="1:10">
      <c r="A12" s="3" t="s">
        <v>75</v>
      </c>
      <c r="B12" s="3" t="s">
        <v>66</v>
      </c>
      <c r="C12" s="3" t="s">
        <v>76</v>
      </c>
      <c r="D12" s="3" t="s">
        <v>77</v>
      </c>
      <c r="E12" s="3" t="s">
        <v>78</v>
      </c>
      <c r="F12" s="3">
        <v>1</v>
      </c>
      <c r="G12" s="3"/>
      <c r="H12" s="3">
        <v>2</v>
      </c>
      <c r="I12" s="3"/>
      <c r="J12" s="3"/>
    </row>
    <row r="13" spans="1:10">
      <c r="A13" s="3" t="s">
        <v>79</v>
      </c>
      <c r="B13" s="3" t="s">
        <v>39</v>
      </c>
      <c r="C13" s="3" t="s">
        <v>80</v>
      </c>
      <c r="D13" s="3" t="s">
        <v>81</v>
      </c>
      <c r="E13" s="3" t="s">
        <v>95</v>
      </c>
      <c r="F13" s="3">
        <v>2</v>
      </c>
      <c r="G13" s="3"/>
      <c r="H13" s="3">
        <v>1</v>
      </c>
      <c r="I13" s="3"/>
      <c r="J13" s="3"/>
    </row>
    <row r="14" spans="1:10">
      <c r="A14" s="3" t="s">
        <v>72</v>
      </c>
      <c r="B14" s="3" t="s">
        <v>82</v>
      </c>
      <c r="C14" s="3" t="s">
        <v>70</v>
      </c>
      <c r="D14" s="3" t="s">
        <v>83</v>
      </c>
      <c r="E14" s="3" t="s">
        <v>84</v>
      </c>
      <c r="F14" s="3">
        <v>4</v>
      </c>
      <c r="G14" s="3"/>
      <c r="H14" s="3"/>
      <c r="I14" s="3"/>
      <c r="J14" s="3"/>
    </row>
    <row r="15" spans="1:10">
      <c r="A15" s="3" t="s">
        <v>67</v>
      </c>
      <c r="B15" s="3" t="s">
        <v>85</v>
      </c>
      <c r="C15" s="3" t="s">
        <v>66</v>
      </c>
      <c r="D15" s="3" t="s">
        <v>86</v>
      </c>
      <c r="E15" s="3" t="s">
        <v>87</v>
      </c>
      <c r="F15" s="3">
        <v>2</v>
      </c>
      <c r="G15" s="3">
        <v>2</v>
      </c>
      <c r="H15" s="3">
        <v>1</v>
      </c>
      <c r="I15" s="3"/>
      <c r="J15" s="3"/>
    </row>
    <row r="16" spans="1:10">
      <c r="A16" s="3" t="s">
        <v>71</v>
      </c>
      <c r="B16" s="3" t="s">
        <v>88</v>
      </c>
      <c r="C16" s="3" t="s">
        <v>89</v>
      </c>
      <c r="D16" s="3" t="s">
        <v>61</v>
      </c>
      <c r="E16" s="3" t="s">
        <v>90</v>
      </c>
      <c r="F16" s="3">
        <v>2</v>
      </c>
      <c r="G16" s="3">
        <v>1</v>
      </c>
      <c r="H16" s="3"/>
      <c r="I16" s="3"/>
      <c r="J16" s="3"/>
    </row>
    <row r="17" spans="1:10">
      <c r="A17" s="3" t="s">
        <v>91</v>
      </c>
      <c r="B17" s="3" t="s">
        <v>93</v>
      </c>
      <c r="C17" s="3" t="s">
        <v>92</v>
      </c>
      <c r="D17" s="3" t="s">
        <v>94</v>
      </c>
      <c r="E17" s="3" t="s">
        <v>96</v>
      </c>
      <c r="F17" s="3">
        <v>2</v>
      </c>
      <c r="G17" s="3"/>
      <c r="H17" s="3">
        <v>1</v>
      </c>
      <c r="I17" s="3"/>
      <c r="J17" s="3"/>
    </row>
    <row r="18" spans="1:10">
      <c r="A18" s="3" t="s">
        <v>89</v>
      </c>
      <c r="B18" s="3" t="s">
        <v>97</v>
      </c>
      <c r="C18" s="3" t="s">
        <v>71</v>
      </c>
      <c r="D18" s="3" t="s">
        <v>98</v>
      </c>
      <c r="E18" s="3" t="s">
        <v>99</v>
      </c>
      <c r="F18" s="3">
        <v>3</v>
      </c>
      <c r="G18" s="3"/>
      <c r="H18" s="3">
        <v>1</v>
      </c>
      <c r="I18" s="3"/>
      <c r="J18" s="3"/>
    </row>
    <row r="19" spans="1:10">
      <c r="A19" s="3" t="s">
        <v>76</v>
      </c>
      <c r="B19" s="3" t="s">
        <v>85</v>
      </c>
      <c r="C19" s="3" t="s">
        <v>75</v>
      </c>
      <c r="D19" s="3" t="s">
        <v>100</v>
      </c>
      <c r="E19" s="3" t="s">
        <v>101</v>
      </c>
      <c r="F19" s="3">
        <v>2</v>
      </c>
      <c r="G19" s="3">
        <v>1</v>
      </c>
      <c r="H19" s="3">
        <v>1</v>
      </c>
      <c r="I19" s="3"/>
      <c r="J19" s="3"/>
    </row>
    <row r="20" spans="1:10">
      <c r="A20" s="3" t="s">
        <v>44</v>
      </c>
      <c r="B20" s="3" t="s">
        <v>71</v>
      </c>
      <c r="C20" s="3" t="s">
        <v>50</v>
      </c>
      <c r="D20" s="3" t="s">
        <v>102</v>
      </c>
      <c r="E20" s="3" t="s">
        <v>103</v>
      </c>
      <c r="F20" s="3">
        <v>2</v>
      </c>
      <c r="G20" s="3"/>
      <c r="H20" s="3">
        <v>1</v>
      </c>
      <c r="I20" s="3"/>
      <c r="J20" s="3"/>
    </row>
    <row r="21" spans="1:10">
      <c r="A21" s="3" t="s">
        <v>104</v>
      </c>
      <c r="B21" s="3" t="s">
        <v>72</v>
      </c>
      <c r="C21" s="3" t="s">
        <v>105</v>
      </c>
      <c r="D21" s="3" t="s">
        <v>106</v>
      </c>
      <c r="E21" s="3" t="s">
        <v>107</v>
      </c>
      <c r="F21" s="3">
        <v>3</v>
      </c>
      <c r="G21" s="3"/>
      <c r="H21" s="3">
        <v>1</v>
      </c>
      <c r="I21" s="3"/>
      <c r="J21" s="3"/>
    </row>
    <row r="22" spans="1:10">
      <c r="A22" s="3" t="s">
        <v>108</v>
      </c>
      <c r="B22" s="3" t="s">
        <v>97</v>
      </c>
      <c r="C22" s="3" t="s">
        <v>109</v>
      </c>
      <c r="D22" s="3" t="s">
        <v>110</v>
      </c>
      <c r="E22" s="3" t="s">
        <v>111</v>
      </c>
      <c r="F22" s="3">
        <v>3</v>
      </c>
      <c r="G22" s="3"/>
      <c r="H22" s="3">
        <v>1</v>
      </c>
      <c r="I22" s="3"/>
      <c r="J22" s="3"/>
    </row>
    <row r="23" spans="1:10">
      <c r="A23" s="3" t="s">
        <v>85</v>
      </c>
      <c r="B23" s="3" t="s">
        <v>112</v>
      </c>
      <c r="C23" s="3" t="s">
        <v>113</v>
      </c>
      <c r="D23" s="3" t="s">
        <v>114</v>
      </c>
      <c r="E23" s="3" t="s">
        <v>115</v>
      </c>
      <c r="F23" s="3">
        <v>1</v>
      </c>
      <c r="G23" s="3">
        <v>1</v>
      </c>
      <c r="H23" s="3"/>
      <c r="I23" s="3"/>
      <c r="J23" s="3"/>
    </row>
    <row r="24" spans="1:10">
      <c r="A24" s="3" t="s">
        <v>92</v>
      </c>
      <c r="B24" s="3" t="s">
        <v>85</v>
      </c>
      <c r="C24" s="3" t="s">
        <v>91</v>
      </c>
      <c r="D24" s="3" t="s">
        <v>110</v>
      </c>
      <c r="E24" s="3" t="s">
        <v>111</v>
      </c>
      <c r="F24" s="3">
        <v>3</v>
      </c>
      <c r="G24" s="3"/>
      <c r="H24" s="3">
        <v>1</v>
      </c>
      <c r="I24" s="3"/>
      <c r="J24" s="3"/>
    </row>
    <row r="25" spans="1:10">
      <c r="A25" s="3" t="s">
        <v>97</v>
      </c>
      <c r="B25" s="3" t="s">
        <v>89</v>
      </c>
      <c r="C25" s="3" t="s">
        <v>116</v>
      </c>
      <c r="D25" s="3" t="s">
        <v>117</v>
      </c>
      <c r="E25" s="3" t="s">
        <v>217</v>
      </c>
      <c r="F25" s="3">
        <v>2</v>
      </c>
      <c r="G25" s="3"/>
      <c r="H25" s="3">
        <v>2</v>
      </c>
      <c r="I25" s="3"/>
      <c r="J25" s="3"/>
    </row>
    <row r="26" spans="1:10">
      <c r="A26" s="3" t="s">
        <v>118</v>
      </c>
      <c r="B26" s="3" t="s">
        <v>10</v>
      </c>
      <c r="C26" s="3" t="s">
        <v>10</v>
      </c>
      <c r="D26" s="3" t="s">
        <v>119</v>
      </c>
      <c r="E26" s="3" t="s">
        <v>120</v>
      </c>
      <c r="F26" s="3">
        <v>2</v>
      </c>
      <c r="G26" s="3"/>
      <c r="H26" s="3"/>
      <c r="I26" s="3"/>
      <c r="J26" s="3"/>
    </row>
    <row r="27" spans="1:10">
      <c r="A27" s="4" t="s">
        <v>121</v>
      </c>
      <c r="B27" s="4" t="s">
        <v>51</v>
      </c>
      <c r="C27" s="4" t="s">
        <v>112</v>
      </c>
      <c r="D27" s="4" t="s">
        <v>53</v>
      </c>
      <c r="E27" s="4" t="s">
        <v>122</v>
      </c>
      <c r="F27" s="4">
        <v>2</v>
      </c>
      <c r="G27" s="4"/>
      <c r="H27" s="4">
        <v>1</v>
      </c>
      <c r="I27" s="4"/>
      <c r="J27" s="4"/>
    </row>
    <row r="28" spans="1:10" ht="30">
      <c r="A28" s="4" t="s">
        <v>123</v>
      </c>
      <c r="B28" s="4" t="s">
        <v>39</v>
      </c>
      <c r="C28" s="4" t="s">
        <v>124</v>
      </c>
      <c r="D28" s="6" t="s">
        <v>125</v>
      </c>
      <c r="E28" s="12" t="s">
        <v>126</v>
      </c>
      <c r="F28" s="5">
        <v>3</v>
      </c>
      <c r="G28" s="5">
        <v>1</v>
      </c>
      <c r="H28" s="5">
        <v>1</v>
      </c>
      <c r="I28" s="5">
        <v>1</v>
      </c>
      <c r="J28" s="4"/>
    </row>
    <row r="29" spans="1:10">
      <c r="A29" s="4" t="s">
        <v>80</v>
      </c>
      <c r="B29" s="4" t="s">
        <v>75</v>
      </c>
      <c r="C29" s="4" t="s">
        <v>79</v>
      </c>
      <c r="D29" s="4" t="s">
        <v>127</v>
      </c>
      <c r="E29" s="4" t="s">
        <v>128</v>
      </c>
      <c r="F29" s="4">
        <v>2</v>
      </c>
      <c r="G29" s="4">
        <v>1</v>
      </c>
      <c r="H29" s="4">
        <v>1</v>
      </c>
      <c r="I29" s="4"/>
      <c r="J29" s="4"/>
    </row>
    <row r="30" spans="1:10">
      <c r="A30" s="4" t="s">
        <v>39</v>
      </c>
      <c r="B30" s="4" t="s">
        <v>38</v>
      </c>
      <c r="C30" s="4" t="s">
        <v>129</v>
      </c>
      <c r="D30" s="4" t="s">
        <v>130</v>
      </c>
      <c r="E30" s="4" t="s">
        <v>131</v>
      </c>
      <c r="F30" s="4">
        <v>2</v>
      </c>
      <c r="G30" s="4"/>
      <c r="H30" s="4">
        <v>1</v>
      </c>
      <c r="I30" s="4"/>
      <c r="J30" s="4"/>
    </row>
    <row r="31" spans="1:10">
      <c r="A31" s="4" t="s">
        <v>40</v>
      </c>
      <c r="B31" s="4" t="s">
        <v>121</v>
      </c>
      <c r="C31" s="4" t="s">
        <v>38</v>
      </c>
      <c r="D31" s="4" t="s">
        <v>53</v>
      </c>
      <c r="E31" s="4" t="s">
        <v>132</v>
      </c>
      <c r="F31" s="4">
        <v>2</v>
      </c>
      <c r="G31" s="4"/>
      <c r="H31" s="4">
        <v>1</v>
      </c>
      <c r="I31" s="4"/>
      <c r="J31" s="4"/>
    </row>
    <row r="32" spans="1:10">
      <c r="A32" s="4" t="s">
        <v>116</v>
      </c>
      <c r="B32" s="4" t="s">
        <v>67</v>
      </c>
      <c r="C32" s="4" t="s">
        <v>97</v>
      </c>
      <c r="D32" s="4" t="s">
        <v>133</v>
      </c>
      <c r="E32" s="4" t="s">
        <v>134</v>
      </c>
      <c r="F32" s="4">
        <v>1</v>
      </c>
      <c r="G32" s="4">
        <v>1</v>
      </c>
      <c r="H32" s="4">
        <v>1</v>
      </c>
      <c r="I32" s="4"/>
      <c r="J32" s="4"/>
    </row>
    <row r="33" spans="1:10">
      <c r="A33" s="4" t="s">
        <v>105</v>
      </c>
      <c r="B33" s="4" t="s">
        <v>135</v>
      </c>
      <c r="C33" s="4" t="s">
        <v>104</v>
      </c>
      <c r="D33" s="4" t="s">
        <v>136</v>
      </c>
      <c r="E33" s="4" t="s">
        <v>159</v>
      </c>
      <c r="F33" s="4">
        <v>1</v>
      </c>
      <c r="G33" s="4"/>
      <c r="H33" s="4">
        <v>1</v>
      </c>
      <c r="I33" s="4">
        <v>1</v>
      </c>
      <c r="J33" s="4"/>
    </row>
    <row r="34" spans="1:10">
      <c r="A34" s="4" t="s">
        <v>135</v>
      </c>
      <c r="B34" s="4" t="s">
        <v>76</v>
      </c>
      <c r="C34" s="4" t="s">
        <v>153</v>
      </c>
      <c r="D34" s="4" t="s">
        <v>137</v>
      </c>
      <c r="E34" s="4" t="s">
        <v>158</v>
      </c>
      <c r="F34" s="4">
        <v>2</v>
      </c>
      <c r="G34" s="4"/>
      <c r="H34" s="4">
        <v>1</v>
      </c>
      <c r="I34" s="4">
        <v>1</v>
      </c>
      <c r="J34" s="4"/>
    </row>
    <row r="35" spans="1:10">
      <c r="A35" s="4" t="s">
        <v>129</v>
      </c>
      <c r="B35" s="4" t="s">
        <v>40</v>
      </c>
      <c r="C35" s="4" t="s">
        <v>39</v>
      </c>
      <c r="D35" s="4" t="s">
        <v>138</v>
      </c>
      <c r="E35" s="4" t="s">
        <v>139</v>
      </c>
      <c r="F35" s="4">
        <v>2</v>
      </c>
      <c r="G35" s="4"/>
      <c r="H35" s="4">
        <v>1</v>
      </c>
      <c r="I35" s="4"/>
      <c r="J35" s="4"/>
    </row>
    <row r="36" spans="1:10">
      <c r="A36" s="4" t="s">
        <v>124</v>
      </c>
      <c r="B36" s="4" t="s">
        <v>93</v>
      </c>
      <c r="C36" s="4" t="s">
        <v>123</v>
      </c>
      <c r="D36" s="4" t="s">
        <v>140</v>
      </c>
      <c r="E36" s="4" t="s">
        <v>141</v>
      </c>
      <c r="F36" s="4">
        <v>1</v>
      </c>
      <c r="G36" s="4">
        <v>1</v>
      </c>
      <c r="H36" s="4"/>
      <c r="I36" s="4"/>
      <c r="J36" s="4"/>
    </row>
    <row r="37" spans="1:10">
      <c r="A37" s="4" t="s">
        <v>142</v>
      </c>
      <c r="B37" s="4" t="s">
        <v>55</v>
      </c>
      <c r="C37" s="4" t="s">
        <v>93</v>
      </c>
      <c r="D37" s="4" t="s">
        <v>143</v>
      </c>
      <c r="E37" s="4" t="s">
        <v>144</v>
      </c>
      <c r="F37" s="4">
        <v>2</v>
      </c>
      <c r="G37" s="4"/>
      <c r="H37" s="4">
        <v>1</v>
      </c>
      <c r="I37" s="4"/>
      <c r="J37" s="4"/>
    </row>
    <row r="38" spans="1:10">
      <c r="A38" s="4" t="s">
        <v>93</v>
      </c>
      <c r="B38" s="4" t="s">
        <v>113</v>
      </c>
      <c r="C38" s="4" t="s">
        <v>142</v>
      </c>
      <c r="D38" s="4" t="s">
        <v>145</v>
      </c>
      <c r="E38" s="4" t="s">
        <v>146</v>
      </c>
      <c r="F38" s="4">
        <v>1</v>
      </c>
      <c r="G38" s="4">
        <v>1</v>
      </c>
      <c r="H38" s="4"/>
      <c r="I38" s="4"/>
      <c r="J38" s="4"/>
    </row>
    <row r="39" spans="1:10">
      <c r="A39" s="4" t="s">
        <v>109</v>
      </c>
      <c r="B39" s="4" t="s">
        <v>55</v>
      </c>
      <c r="C39" s="4" t="s">
        <v>108</v>
      </c>
      <c r="D39" s="4" t="s">
        <v>147</v>
      </c>
      <c r="E39" s="4" t="s">
        <v>148</v>
      </c>
      <c r="F39" s="4"/>
      <c r="G39" s="4">
        <v>1</v>
      </c>
      <c r="H39" s="4">
        <v>1</v>
      </c>
      <c r="I39" s="4"/>
      <c r="J39" s="4">
        <v>1</v>
      </c>
    </row>
    <row r="40" spans="1:10">
      <c r="A40" s="4" t="s">
        <v>112</v>
      </c>
      <c r="B40" s="4" t="s">
        <v>85</v>
      </c>
      <c r="C40" s="4" t="s">
        <v>121</v>
      </c>
      <c r="D40" s="4" t="s">
        <v>149</v>
      </c>
      <c r="E40" s="4" t="s">
        <v>150</v>
      </c>
      <c r="F40" s="4">
        <v>1</v>
      </c>
      <c r="G40" s="4">
        <v>1</v>
      </c>
      <c r="H40" s="4">
        <v>1</v>
      </c>
      <c r="I40" s="4"/>
      <c r="J40" s="4"/>
    </row>
    <row r="41" spans="1:10">
      <c r="A41" s="4" t="s">
        <v>153</v>
      </c>
      <c r="B41" s="4" t="s">
        <v>108</v>
      </c>
      <c r="C41" s="4" t="s">
        <v>135</v>
      </c>
      <c r="D41" s="4" t="s">
        <v>151</v>
      </c>
      <c r="E41" s="4" t="s">
        <v>152</v>
      </c>
      <c r="F41" s="4">
        <v>2</v>
      </c>
      <c r="G41" s="4"/>
      <c r="H41" s="4"/>
      <c r="I41" s="4"/>
      <c r="J41" s="4"/>
    </row>
    <row r="42" spans="1:10">
      <c r="A42" s="4" t="s">
        <v>113</v>
      </c>
      <c r="B42" s="4" t="s">
        <v>153</v>
      </c>
      <c r="C42" s="4" t="s">
        <v>85</v>
      </c>
      <c r="D42" s="4" t="s">
        <v>154</v>
      </c>
      <c r="E42" s="4" t="s">
        <v>155</v>
      </c>
      <c r="F42" s="4">
        <v>1</v>
      </c>
      <c r="G42" s="4">
        <v>1</v>
      </c>
      <c r="H42" s="4">
        <v>1</v>
      </c>
      <c r="I42" s="4"/>
      <c r="J42" s="4"/>
    </row>
    <row r="43" spans="1:10">
      <c r="A43" s="4" t="s">
        <v>156</v>
      </c>
      <c r="B43" s="4" t="s">
        <v>10</v>
      </c>
      <c r="C43" s="4" t="s">
        <v>10</v>
      </c>
      <c r="D43" s="4" t="s">
        <v>157</v>
      </c>
      <c r="E43" s="4" t="s">
        <v>160</v>
      </c>
      <c r="F43" s="4">
        <v>4</v>
      </c>
      <c r="G43" s="4"/>
      <c r="H43" s="4"/>
      <c r="I43" s="4">
        <v>1</v>
      </c>
      <c r="J43" s="4"/>
    </row>
    <row r="44" spans="1:10">
      <c r="A44" s="4" t="s">
        <v>36</v>
      </c>
      <c r="B44" s="4" t="s">
        <v>43</v>
      </c>
      <c r="C44" s="4" t="s">
        <v>161</v>
      </c>
      <c r="D44" s="4" t="s">
        <v>162</v>
      </c>
      <c r="E44" s="4" t="s">
        <v>163</v>
      </c>
      <c r="F44" s="4">
        <v>2</v>
      </c>
      <c r="G44" s="4">
        <v>1</v>
      </c>
      <c r="H44" s="4"/>
      <c r="I44" s="4"/>
      <c r="J44" s="4"/>
    </row>
    <row r="45" spans="1:10">
      <c r="A45" s="7" t="s">
        <v>164</v>
      </c>
      <c r="B45" s="7" t="s">
        <v>108</v>
      </c>
      <c r="C45" s="7" t="s">
        <v>10</v>
      </c>
      <c r="D45" s="7" t="s">
        <v>365</v>
      </c>
      <c r="E45" s="7" t="s">
        <v>165</v>
      </c>
      <c r="F45" s="7">
        <v>3</v>
      </c>
      <c r="G45" s="7"/>
      <c r="H45" s="7">
        <v>1</v>
      </c>
      <c r="I45" s="7"/>
      <c r="J45" s="8"/>
    </row>
    <row r="46" spans="1:10">
      <c r="A46" s="9" t="s">
        <v>166</v>
      </c>
      <c r="B46" s="9" t="s">
        <v>35</v>
      </c>
      <c r="C46" s="9" t="s">
        <v>35</v>
      </c>
      <c r="D46" s="9" t="s">
        <v>167</v>
      </c>
      <c r="E46" s="9" t="s">
        <v>181</v>
      </c>
      <c r="F46" s="9">
        <v>1</v>
      </c>
      <c r="G46" s="9"/>
      <c r="H46" s="9"/>
      <c r="I46" s="9"/>
      <c r="J46" s="9"/>
    </row>
    <row r="47" spans="1:10" ht="31.5" customHeight="1">
      <c r="A47" s="9" t="s">
        <v>168</v>
      </c>
      <c r="B47" s="9" t="s">
        <v>170</v>
      </c>
      <c r="C47" s="9" t="s">
        <v>169</v>
      </c>
      <c r="D47" s="13" t="s">
        <v>172</v>
      </c>
      <c r="E47" s="13" t="s">
        <v>171</v>
      </c>
      <c r="F47" s="9">
        <v>2</v>
      </c>
      <c r="G47" s="9">
        <v>1</v>
      </c>
      <c r="H47" s="9"/>
      <c r="I47" s="9"/>
      <c r="J47" s="9"/>
    </row>
    <row r="48" spans="1:10">
      <c r="A48" s="9" t="s">
        <v>173</v>
      </c>
      <c r="B48" s="9" t="s">
        <v>35</v>
      </c>
      <c r="C48" s="9" t="s">
        <v>35</v>
      </c>
      <c r="D48" s="13" t="s">
        <v>186</v>
      </c>
      <c r="E48" s="9" t="s">
        <v>174</v>
      </c>
      <c r="F48" s="9"/>
      <c r="G48" s="9"/>
      <c r="H48" s="9"/>
      <c r="I48" s="9"/>
      <c r="J48" s="9"/>
    </row>
    <row r="49" spans="1:10">
      <c r="A49" s="9" t="s">
        <v>175</v>
      </c>
      <c r="B49" s="9" t="s">
        <v>35</v>
      </c>
      <c r="C49" s="9" t="s">
        <v>35</v>
      </c>
      <c r="D49" s="9" t="s">
        <v>176</v>
      </c>
      <c r="E49" s="9" t="s">
        <v>177</v>
      </c>
      <c r="F49" s="9">
        <v>2</v>
      </c>
      <c r="G49" s="9"/>
      <c r="H49" s="9"/>
      <c r="I49" s="9"/>
      <c r="J49" s="9"/>
    </row>
    <row r="50" spans="1:10">
      <c r="A50" s="9" t="s">
        <v>178</v>
      </c>
      <c r="B50" s="9" t="s">
        <v>35</v>
      </c>
      <c r="C50" s="9" t="s">
        <v>179</v>
      </c>
      <c r="D50" s="9" t="s">
        <v>180</v>
      </c>
      <c r="E50" s="9" t="s">
        <v>182</v>
      </c>
      <c r="F50" s="9"/>
      <c r="G50" s="9">
        <v>1</v>
      </c>
      <c r="H50" s="9"/>
      <c r="I50" s="9"/>
      <c r="J50" s="9"/>
    </row>
    <row r="51" spans="1:10">
      <c r="A51" s="9" t="s">
        <v>183</v>
      </c>
      <c r="B51" s="9" t="s">
        <v>35</v>
      </c>
      <c r="C51" s="9" t="s">
        <v>35</v>
      </c>
      <c r="D51" s="9" t="s">
        <v>184</v>
      </c>
      <c r="E51" s="9" t="s">
        <v>177</v>
      </c>
      <c r="F51" s="9">
        <v>2</v>
      </c>
      <c r="G51" s="9"/>
      <c r="H51" s="9"/>
      <c r="I51" s="9"/>
      <c r="J51" s="9"/>
    </row>
    <row r="52" spans="1:10" ht="30">
      <c r="A52" s="9" t="s">
        <v>185</v>
      </c>
      <c r="B52" s="9" t="s">
        <v>179</v>
      </c>
      <c r="C52" s="9" t="s">
        <v>188</v>
      </c>
      <c r="D52" s="13" t="s">
        <v>189</v>
      </c>
      <c r="E52" s="13" t="s">
        <v>190</v>
      </c>
      <c r="F52" s="9"/>
      <c r="G52" s="9"/>
      <c r="H52" s="9"/>
      <c r="I52" s="9"/>
      <c r="J52" s="9"/>
    </row>
    <row r="53" spans="1:10">
      <c r="A53" s="9" t="s">
        <v>187</v>
      </c>
      <c r="B53" s="9" t="s">
        <v>35</v>
      </c>
      <c r="C53" s="9" t="s">
        <v>35</v>
      </c>
      <c r="D53" s="9" t="s">
        <v>192</v>
      </c>
      <c r="E53" s="9" t="s">
        <v>193</v>
      </c>
      <c r="F53" s="9"/>
      <c r="G53" s="9"/>
      <c r="H53" s="9"/>
      <c r="I53" s="9"/>
      <c r="J53" s="9"/>
    </row>
    <row r="54" spans="1:10">
      <c r="A54" s="9" t="s">
        <v>191</v>
      </c>
      <c r="B54" s="9" t="s">
        <v>175</v>
      </c>
      <c r="C54" s="9" t="s">
        <v>35</v>
      </c>
      <c r="D54" s="13" t="s">
        <v>196</v>
      </c>
      <c r="E54" s="9" t="s">
        <v>195</v>
      </c>
      <c r="F54" s="9">
        <v>1</v>
      </c>
      <c r="G54" s="9"/>
      <c r="H54" s="9">
        <v>1</v>
      </c>
      <c r="I54" s="9"/>
      <c r="J54" s="9"/>
    </row>
    <row r="55" spans="1:10">
      <c r="A55" s="9" t="s">
        <v>194</v>
      </c>
      <c r="B55" s="9" t="s">
        <v>35</v>
      </c>
      <c r="C55" s="9" t="s">
        <v>197</v>
      </c>
      <c r="D55" s="9" t="s">
        <v>198</v>
      </c>
      <c r="E55" s="9" t="s">
        <v>199</v>
      </c>
      <c r="F55" s="9">
        <v>1</v>
      </c>
      <c r="G55" s="9">
        <v>1</v>
      </c>
      <c r="H55" s="9"/>
      <c r="I55" s="9"/>
      <c r="J55" s="9"/>
    </row>
    <row r="56" spans="1:10">
      <c r="A56" s="9" t="s">
        <v>200</v>
      </c>
      <c r="B56" s="9" t="s">
        <v>178</v>
      </c>
      <c r="C56" s="9" t="s">
        <v>35</v>
      </c>
      <c r="D56" s="9" t="s">
        <v>201</v>
      </c>
      <c r="E56" s="9" t="s">
        <v>202</v>
      </c>
      <c r="F56" s="9">
        <v>2</v>
      </c>
      <c r="G56" s="9"/>
      <c r="H56" s="9">
        <v>1</v>
      </c>
      <c r="I56" s="9"/>
      <c r="J56" s="9"/>
    </row>
    <row r="57" spans="1:10">
      <c r="A57" s="9" t="s">
        <v>203</v>
      </c>
      <c r="B57" s="9" t="s">
        <v>175</v>
      </c>
      <c r="C57" s="9" t="s">
        <v>35</v>
      </c>
      <c r="D57" s="9" t="s">
        <v>204</v>
      </c>
      <c r="E57" s="9" t="s">
        <v>205</v>
      </c>
      <c r="F57" s="9">
        <v>1</v>
      </c>
      <c r="G57" s="9"/>
      <c r="H57" s="9">
        <v>1</v>
      </c>
      <c r="I57" s="9"/>
      <c r="J57" s="9"/>
    </row>
    <row r="58" spans="1:10">
      <c r="A58" s="9" t="s">
        <v>197</v>
      </c>
      <c r="B58" s="9" t="s">
        <v>203</v>
      </c>
      <c r="C58" s="9" t="s">
        <v>194</v>
      </c>
      <c r="D58" s="9" t="s">
        <v>207</v>
      </c>
      <c r="E58" s="9" t="s">
        <v>206</v>
      </c>
      <c r="F58" s="9">
        <v>2</v>
      </c>
      <c r="G58" s="9">
        <v>1</v>
      </c>
      <c r="H58" s="9">
        <v>1</v>
      </c>
      <c r="I58" s="9"/>
      <c r="J58" s="9"/>
    </row>
    <row r="59" spans="1:10">
      <c r="A59" s="9" t="s">
        <v>208</v>
      </c>
      <c r="B59" s="9" t="s">
        <v>179</v>
      </c>
      <c r="C59" s="9" t="s">
        <v>35</v>
      </c>
      <c r="D59" s="9" t="s">
        <v>209</v>
      </c>
      <c r="E59" s="9" t="s">
        <v>210</v>
      </c>
      <c r="F59" s="9">
        <v>1</v>
      </c>
      <c r="G59" s="9"/>
      <c r="H59" s="9">
        <v>1</v>
      </c>
      <c r="I59" s="9"/>
      <c r="J59" s="9"/>
    </row>
    <row r="60" spans="1:10">
      <c r="A60" s="9" t="s">
        <v>179</v>
      </c>
      <c r="B60" s="9" t="s">
        <v>35</v>
      </c>
      <c r="C60" s="9" t="s">
        <v>178</v>
      </c>
      <c r="D60" s="9" t="s">
        <v>211</v>
      </c>
      <c r="E60" s="9" t="s">
        <v>212</v>
      </c>
      <c r="F60" s="9"/>
      <c r="G60" s="9"/>
      <c r="H60" s="9"/>
      <c r="I60" s="9"/>
      <c r="J60" s="9"/>
    </row>
    <row r="61" spans="1:10">
      <c r="A61" s="9" t="s">
        <v>213</v>
      </c>
      <c r="B61" s="9" t="s">
        <v>208</v>
      </c>
      <c r="C61" s="9" t="s">
        <v>35</v>
      </c>
      <c r="D61" s="9" t="s">
        <v>214</v>
      </c>
      <c r="E61" s="9" t="s">
        <v>215</v>
      </c>
      <c r="F61" s="9">
        <v>1</v>
      </c>
      <c r="G61" s="9"/>
      <c r="H61" s="9">
        <v>1</v>
      </c>
      <c r="I61" s="9">
        <v>1</v>
      </c>
      <c r="J61" s="9"/>
    </row>
    <row r="62" spans="1:10">
      <c r="A62" s="9" t="s">
        <v>188</v>
      </c>
      <c r="B62" s="9" t="s">
        <v>35</v>
      </c>
      <c r="C62" s="9" t="s">
        <v>185</v>
      </c>
      <c r="D62" s="9" t="s">
        <v>216</v>
      </c>
      <c r="E62" s="9" t="s">
        <v>218</v>
      </c>
      <c r="F62" s="9">
        <v>2</v>
      </c>
      <c r="G62" s="9"/>
      <c r="H62" s="9"/>
      <c r="I62" s="9"/>
      <c r="J62" s="9"/>
    </row>
    <row r="63" spans="1:10">
      <c r="A63" s="9" t="s">
        <v>170</v>
      </c>
      <c r="B63" s="9" t="s">
        <v>35</v>
      </c>
      <c r="C63" s="9" t="s">
        <v>219</v>
      </c>
      <c r="D63" s="9" t="s">
        <v>220</v>
      </c>
      <c r="E63" s="9" t="s">
        <v>221</v>
      </c>
      <c r="F63" s="9">
        <v>1</v>
      </c>
      <c r="G63" s="9"/>
      <c r="H63" s="9"/>
      <c r="I63" s="9"/>
      <c r="J63" s="9"/>
    </row>
    <row r="64" spans="1:10">
      <c r="A64" s="9" t="s">
        <v>219</v>
      </c>
      <c r="B64" s="9" t="s">
        <v>203</v>
      </c>
      <c r="C64" s="9" t="s">
        <v>170</v>
      </c>
      <c r="D64" s="9" t="s">
        <v>223</v>
      </c>
      <c r="E64" s="9" t="s">
        <v>441</v>
      </c>
      <c r="F64" s="9">
        <v>1</v>
      </c>
      <c r="G64" s="9">
        <v>1</v>
      </c>
      <c r="H64" s="9"/>
      <c r="I64" s="9"/>
      <c r="J64" s="9"/>
    </row>
    <row r="65" spans="1:10">
      <c r="A65" s="9" t="s">
        <v>222</v>
      </c>
      <c r="B65" s="9" t="s">
        <v>35</v>
      </c>
      <c r="C65" s="9" t="s">
        <v>35</v>
      </c>
      <c r="D65" s="9" t="s">
        <v>224</v>
      </c>
      <c r="E65" s="9" t="s">
        <v>225</v>
      </c>
      <c r="F65" s="9">
        <v>3</v>
      </c>
      <c r="G65" s="9"/>
      <c r="H65" s="9">
        <v>1</v>
      </c>
      <c r="I65" s="9"/>
      <c r="J65" s="9"/>
    </row>
    <row r="66" spans="1:10">
      <c r="A66" s="9" t="s">
        <v>169</v>
      </c>
      <c r="B66" s="9" t="s">
        <v>188</v>
      </c>
      <c r="C66" s="9" t="s">
        <v>168</v>
      </c>
      <c r="D66" s="9" t="s">
        <v>226</v>
      </c>
      <c r="E66" s="9" t="s">
        <v>227</v>
      </c>
      <c r="F66" s="9">
        <v>1</v>
      </c>
      <c r="G66" s="9"/>
      <c r="H66" s="9">
        <v>1</v>
      </c>
      <c r="I66" s="9"/>
      <c r="J66" s="9"/>
    </row>
    <row r="67" spans="1:10">
      <c r="F67">
        <f>SUM(F2:F66)*2000</f>
        <v>228000</v>
      </c>
      <c r="G67">
        <f>SUM(G2:G66)*2000</f>
        <v>44000</v>
      </c>
      <c r="H67">
        <f>SUM(H2:H66)*2000</f>
        <v>78000</v>
      </c>
      <c r="I67">
        <f>SUM(I2:I66) * 12000</f>
        <v>60000</v>
      </c>
    </row>
    <row r="68" spans="1:10">
      <c r="E68" s="10" t="s">
        <v>22</v>
      </c>
      <c r="F68">
        <f>SUM(F67:I67)</f>
        <v>410000</v>
      </c>
    </row>
    <row r="69" spans="1:10">
      <c r="E69" s="10"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8223-50D2-4E4F-969B-BF6AF94FB540}">
  <dimension ref="B2:H12"/>
  <sheetViews>
    <sheetView zoomScale="220" zoomScaleNormal="220" workbookViewId="0">
      <selection activeCell="I13" sqref="I13"/>
    </sheetView>
  </sheetViews>
  <sheetFormatPr defaultRowHeight="15"/>
  <cols>
    <col min="2" max="2" width="11.7109375" bestFit="1" customWidth="1"/>
    <col min="3" max="3" width="14" bestFit="1" customWidth="1"/>
    <col min="4" max="4" width="9.5703125" bestFit="1" customWidth="1"/>
  </cols>
  <sheetData>
    <row r="2" spans="2:8">
      <c r="B2" s="18" t="s">
        <v>1040</v>
      </c>
      <c r="C2" s="18" t="s">
        <v>1048</v>
      </c>
      <c r="D2" s="18" t="s">
        <v>1047</v>
      </c>
      <c r="E2" s="18" t="s">
        <v>1041</v>
      </c>
      <c r="F2" s="18" t="s">
        <v>1042</v>
      </c>
      <c r="G2" s="18" t="s">
        <v>1043</v>
      </c>
      <c r="H2" s="18" t="s">
        <v>1044</v>
      </c>
    </row>
    <row r="3" spans="2:8">
      <c r="B3" s="18" t="s">
        <v>266</v>
      </c>
      <c r="C3" s="20" t="s">
        <v>1049</v>
      </c>
      <c r="D3" s="20" t="s">
        <v>1056</v>
      </c>
      <c r="E3" s="20"/>
      <c r="F3" s="20">
        <v>10</v>
      </c>
      <c r="G3" s="20">
        <v>10</v>
      </c>
      <c r="H3" s="20"/>
    </row>
    <row r="4" spans="2:8">
      <c r="B4" s="18" t="s">
        <v>1045</v>
      </c>
      <c r="C4" s="20" t="s">
        <v>1050</v>
      </c>
      <c r="D4" s="20" t="s">
        <v>1057</v>
      </c>
      <c r="E4" s="20"/>
      <c r="F4" s="20"/>
      <c r="G4" s="20">
        <v>20</v>
      </c>
      <c r="H4" s="20">
        <v>-5</v>
      </c>
    </row>
    <row r="5" spans="2:8">
      <c r="B5" s="18" t="s">
        <v>287</v>
      </c>
      <c r="C5" s="20" t="s">
        <v>1051</v>
      </c>
      <c r="D5" s="20" t="s">
        <v>1058</v>
      </c>
      <c r="E5" s="20"/>
      <c r="F5" s="20"/>
      <c r="G5" s="20">
        <v>10</v>
      </c>
      <c r="H5" s="20">
        <v>10</v>
      </c>
    </row>
    <row r="6" spans="2:8">
      <c r="B6" s="18" t="s">
        <v>333</v>
      </c>
      <c r="C6" s="20" t="s">
        <v>1052</v>
      </c>
      <c r="D6" s="20" t="s">
        <v>1056</v>
      </c>
      <c r="E6" s="20">
        <v>5</v>
      </c>
      <c r="F6" s="20"/>
      <c r="G6" s="20">
        <v>10</v>
      </c>
      <c r="H6" s="20">
        <v>5</v>
      </c>
    </row>
    <row r="7" spans="2:8">
      <c r="B7" s="18" t="s">
        <v>259</v>
      </c>
      <c r="C7" s="20" t="s">
        <v>1053</v>
      </c>
      <c r="D7" s="20" t="s">
        <v>1057</v>
      </c>
      <c r="E7" s="20">
        <v>10</v>
      </c>
      <c r="F7" s="20"/>
      <c r="G7" s="20">
        <v>10</v>
      </c>
      <c r="H7" s="20"/>
    </row>
    <row r="8" spans="2:8">
      <c r="B8" s="18" t="s">
        <v>255</v>
      </c>
      <c r="C8" s="20" t="s">
        <v>1054</v>
      </c>
      <c r="D8" s="20" t="s">
        <v>1058</v>
      </c>
      <c r="E8" s="20">
        <v>5</v>
      </c>
      <c r="F8" s="20">
        <v>5</v>
      </c>
      <c r="G8" s="20">
        <v>5</v>
      </c>
      <c r="H8" s="20">
        <v>5</v>
      </c>
    </row>
    <row r="9" spans="2:8">
      <c r="B9" s="18" t="s">
        <v>1046</v>
      </c>
      <c r="C9" s="20" t="s">
        <v>1055</v>
      </c>
      <c r="D9" s="20" t="s">
        <v>10</v>
      </c>
      <c r="E9" s="20"/>
      <c r="F9" s="20"/>
      <c r="G9" s="20"/>
      <c r="H9" s="20">
        <v>10</v>
      </c>
    </row>
    <row r="10" spans="2:8">
      <c r="B10" s="18" t="s">
        <v>690</v>
      </c>
      <c r="C10" s="20" t="s">
        <v>1055</v>
      </c>
      <c r="D10" s="20" t="s">
        <v>10</v>
      </c>
      <c r="E10" s="20"/>
      <c r="F10" s="20"/>
      <c r="G10" s="20"/>
      <c r="H10" s="20">
        <v>10</v>
      </c>
    </row>
    <row r="11" spans="2:8">
      <c r="B11" s="18" t="s">
        <v>302</v>
      </c>
      <c r="C11" s="20" t="s">
        <v>881</v>
      </c>
      <c r="D11" s="20" t="s">
        <v>1059</v>
      </c>
      <c r="E11" s="20"/>
      <c r="F11" s="20">
        <v>10</v>
      </c>
      <c r="G11" s="20">
        <v>5</v>
      </c>
      <c r="H11" s="20">
        <v>10</v>
      </c>
    </row>
    <row r="12" spans="2:8">
      <c r="B12" s="18" t="s">
        <v>355</v>
      </c>
      <c r="C12" s="20" t="s">
        <v>881</v>
      </c>
      <c r="D12" s="20" t="s">
        <v>1059</v>
      </c>
      <c r="E12" s="20">
        <v>10</v>
      </c>
      <c r="F12" s="20"/>
      <c r="G12" s="20">
        <v>5</v>
      </c>
      <c r="H12" s="20">
        <v>10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8BF7-2F95-451A-AF24-75433C885A3E}">
  <dimension ref="B2:D29"/>
  <sheetViews>
    <sheetView zoomScale="130" zoomScaleNormal="130" workbookViewId="0">
      <selection activeCell="E30" sqref="E30"/>
    </sheetView>
  </sheetViews>
  <sheetFormatPr defaultRowHeight="15"/>
  <cols>
    <col min="2" max="2" width="47.28515625" bestFit="1" customWidth="1"/>
    <col min="3" max="3" width="14" bestFit="1" customWidth="1"/>
    <col min="4" max="4" width="35.85546875" bestFit="1" customWidth="1"/>
  </cols>
  <sheetData>
    <row r="2" spans="2:4">
      <c r="B2" s="18" t="s">
        <v>1313</v>
      </c>
      <c r="C2" s="18" t="s">
        <v>1327</v>
      </c>
      <c r="D2" s="18" t="s">
        <v>1328</v>
      </c>
    </row>
    <row r="3" spans="2:4">
      <c r="B3" s="20" t="s">
        <v>1314</v>
      </c>
      <c r="C3" s="20" t="s">
        <v>1315</v>
      </c>
      <c r="D3" s="20" t="s">
        <v>1316</v>
      </c>
    </row>
    <row r="4" spans="2:4">
      <c r="B4" s="20" t="s">
        <v>1318</v>
      </c>
      <c r="C4" s="20" t="s">
        <v>1315</v>
      </c>
      <c r="D4" s="20" t="s">
        <v>1317</v>
      </c>
    </row>
    <row r="5" spans="2:4">
      <c r="B5" s="20" t="s">
        <v>1319</v>
      </c>
      <c r="C5" s="20" t="s">
        <v>1320</v>
      </c>
      <c r="D5" s="20" t="s">
        <v>1317</v>
      </c>
    </row>
    <row r="6" spans="2:4">
      <c r="B6" s="20" t="s">
        <v>1321</v>
      </c>
      <c r="C6" s="20" t="s">
        <v>1322</v>
      </c>
      <c r="D6" s="20" t="s">
        <v>1317</v>
      </c>
    </row>
    <row r="7" spans="2:4">
      <c r="B7" s="20" t="s">
        <v>1324</v>
      </c>
      <c r="C7" s="20" t="s">
        <v>1323</v>
      </c>
      <c r="D7" s="20" t="s">
        <v>1317</v>
      </c>
    </row>
    <row r="8" spans="2:4">
      <c r="B8" s="20" t="s">
        <v>1325</v>
      </c>
      <c r="C8" s="20" t="s">
        <v>1326</v>
      </c>
      <c r="D8" s="20" t="s">
        <v>1317</v>
      </c>
    </row>
    <row r="9" spans="2:4">
      <c r="B9" s="20" t="s">
        <v>169</v>
      </c>
      <c r="C9" s="20" t="s">
        <v>161</v>
      </c>
      <c r="D9" s="20" t="s">
        <v>1317</v>
      </c>
    </row>
    <row r="10" spans="2:4">
      <c r="B10" s="20" t="s">
        <v>1329</v>
      </c>
      <c r="C10" s="20" t="s">
        <v>1330</v>
      </c>
      <c r="D10" s="20" t="s">
        <v>1317</v>
      </c>
    </row>
    <row r="11" spans="2:4">
      <c r="B11" s="20" t="s">
        <v>108</v>
      </c>
      <c r="C11" s="20" t="s">
        <v>1331</v>
      </c>
      <c r="D11" s="20" t="s">
        <v>1317</v>
      </c>
    </row>
    <row r="12" spans="2:4">
      <c r="B12" s="20" t="s">
        <v>1332</v>
      </c>
      <c r="C12" s="20" t="s">
        <v>1315</v>
      </c>
      <c r="D12" s="20" t="s">
        <v>1333</v>
      </c>
    </row>
    <row r="13" spans="2:4">
      <c r="B13" s="20" t="s">
        <v>1334</v>
      </c>
      <c r="C13" s="20" t="s">
        <v>1315</v>
      </c>
      <c r="D13" s="20" t="s">
        <v>1335</v>
      </c>
    </row>
    <row r="14" spans="2:4">
      <c r="B14" s="20" t="s">
        <v>72</v>
      </c>
      <c r="C14" s="20" t="s">
        <v>1315</v>
      </c>
      <c r="D14" s="20" t="s">
        <v>1336</v>
      </c>
    </row>
    <row r="15" spans="2:4">
      <c r="B15" s="20" t="s">
        <v>1337</v>
      </c>
      <c r="C15" s="20" t="s">
        <v>1315</v>
      </c>
      <c r="D15" s="20" t="s">
        <v>1338</v>
      </c>
    </row>
    <row r="16" spans="2:4">
      <c r="B16" s="20" t="s">
        <v>1339</v>
      </c>
      <c r="C16" s="20" t="s">
        <v>1315</v>
      </c>
      <c r="D16" s="20" t="s">
        <v>1340</v>
      </c>
    </row>
    <row r="17" spans="2:4">
      <c r="B17" s="20" t="s">
        <v>213</v>
      </c>
      <c r="C17" s="20" t="s">
        <v>1315</v>
      </c>
      <c r="D17" s="20" t="s">
        <v>1341</v>
      </c>
    </row>
    <row r="18" spans="2:4">
      <c r="B18" s="20" t="s">
        <v>1342</v>
      </c>
      <c r="C18" s="20" t="s">
        <v>1315</v>
      </c>
      <c r="D18" s="20" t="s">
        <v>1343</v>
      </c>
    </row>
    <row r="19" spans="2:4">
      <c r="B19" s="20" t="s">
        <v>1344</v>
      </c>
      <c r="C19" s="20" t="s">
        <v>1315</v>
      </c>
      <c r="D19" s="20" t="s">
        <v>1345</v>
      </c>
    </row>
    <row r="20" spans="2:4">
      <c r="B20" s="20" t="s">
        <v>1346</v>
      </c>
      <c r="C20" s="20" t="s">
        <v>1315</v>
      </c>
      <c r="D20" s="20" t="s">
        <v>1356</v>
      </c>
    </row>
    <row r="21" spans="2:4">
      <c r="B21" s="20" t="s">
        <v>1347</v>
      </c>
      <c r="C21" s="20" t="s">
        <v>1320</v>
      </c>
      <c r="D21" s="20" t="s">
        <v>1348</v>
      </c>
    </row>
    <row r="22" spans="2:4">
      <c r="B22" s="20" t="s">
        <v>124</v>
      </c>
      <c r="C22" s="20" t="s">
        <v>1322</v>
      </c>
      <c r="D22" s="20" t="s">
        <v>1348</v>
      </c>
    </row>
    <row r="23" spans="2:4">
      <c r="B23" s="20" t="s">
        <v>1350</v>
      </c>
      <c r="C23" s="20" t="s">
        <v>1326</v>
      </c>
      <c r="D23" s="20" t="s">
        <v>1348</v>
      </c>
    </row>
    <row r="24" spans="2:4">
      <c r="B24" s="20" t="s">
        <v>1349</v>
      </c>
      <c r="C24" s="20" t="s">
        <v>1323</v>
      </c>
      <c r="D24" s="20" t="s">
        <v>1348</v>
      </c>
    </row>
    <row r="25" spans="2:4">
      <c r="B25" s="20" t="s">
        <v>1351</v>
      </c>
      <c r="C25" s="20" t="s">
        <v>1315</v>
      </c>
      <c r="D25" s="20" t="s">
        <v>1352</v>
      </c>
    </row>
    <row r="26" spans="2:4">
      <c r="B26" s="20" t="s">
        <v>71</v>
      </c>
      <c r="C26" s="20" t="s">
        <v>1315</v>
      </c>
      <c r="D26" s="20" t="s">
        <v>1355</v>
      </c>
    </row>
    <row r="27" spans="2:4">
      <c r="B27" s="20" t="s">
        <v>1354</v>
      </c>
      <c r="C27" s="20" t="s">
        <v>1315</v>
      </c>
      <c r="D27" s="20" t="s">
        <v>1353</v>
      </c>
    </row>
    <row r="28" spans="2:4">
      <c r="B28" s="20" t="s">
        <v>85</v>
      </c>
      <c r="C28" s="20" t="s">
        <v>1315</v>
      </c>
      <c r="D28" s="20" t="s">
        <v>1357</v>
      </c>
    </row>
    <row r="29" spans="2:4">
      <c r="B29" s="20" t="s">
        <v>1358</v>
      </c>
      <c r="C29" s="20" t="s">
        <v>1315</v>
      </c>
      <c r="D29" s="20" t="s">
        <v>1359</v>
      </c>
    </row>
  </sheetData>
  <phoneticPr fontId="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E678-7D83-47E2-AC95-CF5DEEE00713}">
  <dimension ref="B2:P23"/>
  <sheetViews>
    <sheetView zoomScale="120" zoomScaleNormal="120" workbookViewId="0">
      <selection activeCell="O23" sqref="O23"/>
    </sheetView>
  </sheetViews>
  <sheetFormatPr defaultRowHeight="15"/>
  <cols>
    <col min="2" max="3" width="18.42578125" style="14" bestFit="1" customWidth="1"/>
    <col min="4" max="4" width="13.7109375" style="14" bestFit="1" customWidth="1"/>
    <col min="5" max="5" width="9.5703125" style="14" bestFit="1" customWidth="1"/>
    <col min="6" max="9" width="5.28515625" style="14" bestFit="1" customWidth="1"/>
    <col min="10" max="10" width="9.5703125" style="14" bestFit="1" customWidth="1"/>
    <col min="11" max="11" width="5.5703125" style="14" bestFit="1" customWidth="1"/>
    <col min="12" max="12" width="5.28515625" style="14" bestFit="1" customWidth="1"/>
    <col min="13" max="15" width="9.5703125" style="14" bestFit="1" customWidth="1"/>
    <col min="16" max="16" width="78.28515625" customWidth="1"/>
  </cols>
  <sheetData>
    <row r="2" spans="2:16">
      <c r="B2" s="24" t="s">
        <v>1360</v>
      </c>
      <c r="C2" s="24" t="s">
        <v>1361</v>
      </c>
      <c r="D2" s="24" t="s">
        <v>1362</v>
      </c>
      <c r="E2" s="24" t="s">
        <v>1363</v>
      </c>
      <c r="F2" s="24" t="s">
        <v>1364</v>
      </c>
      <c r="G2" s="24" t="s">
        <v>1041</v>
      </c>
      <c r="H2" s="24" t="s">
        <v>1043</v>
      </c>
      <c r="I2" s="24" t="s">
        <v>1042</v>
      </c>
      <c r="J2" s="24" t="s">
        <v>1044</v>
      </c>
      <c r="K2" s="24" t="s">
        <v>1365</v>
      </c>
      <c r="L2" s="24" t="s">
        <v>1366</v>
      </c>
      <c r="M2" s="24" t="s">
        <v>1374</v>
      </c>
      <c r="N2" s="24" t="s">
        <v>1371</v>
      </c>
      <c r="O2" s="24" t="s">
        <v>1372</v>
      </c>
      <c r="P2" s="24" t="s">
        <v>1367</v>
      </c>
    </row>
    <row r="3" spans="2:16">
      <c r="B3" s="14" t="s">
        <v>1368</v>
      </c>
      <c r="C3" s="14" t="s">
        <v>1369</v>
      </c>
      <c r="D3" s="14" t="s">
        <v>1370</v>
      </c>
      <c r="E3" s="14" t="s">
        <v>920</v>
      </c>
      <c r="F3" s="14">
        <v>4</v>
      </c>
      <c r="G3" s="14">
        <v>100</v>
      </c>
      <c r="H3" s="14">
        <v>0</v>
      </c>
      <c r="I3" s="14">
        <v>0</v>
      </c>
      <c r="J3" s="14">
        <v>10</v>
      </c>
      <c r="K3" s="14">
        <v>1</v>
      </c>
      <c r="L3" s="14">
        <v>500</v>
      </c>
      <c r="M3" s="14" t="s">
        <v>1375</v>
      </c>
      <c r="N3" s="14" t="s">
        <v>1373</v>
      </c>
      <c r="O3" s="14" t="s">
        <v>1373</v>
      </c>
    </row>
    <row r="4" spans="2:16">
      <c r="B4" s="14" t="s">
        <v>803</v>
      </c>
      <c r="C4" s="14" t="s">
        <v>1376</v>
      </c>
      <c r="D4" s="14" t="s">
        <v>1377</v>
      </c>
      <c r="E4" s="14" t="s">
        <v>921</v>
      </c>
      <c r="F4" s="14">
        <v>6</v>
      </c>
      <c r="G4" s="14">
        <v>90</v>
      </c>
      <c r="H4" s="14">
        <v>0</v>
      </c>
      <c r="I4" s="14">
        <v>0</v>
      </c>
      <c r="J4" s="14">
        <v>0</v>
      </c>
      <c r="K4" s="14">
        <v>1</v>
      </c>
      <c r="L4" s="14">
        <v>1000</v>
      </c>
      <c r="M4" s="14" t="s">
        <v>1375</v>
      </c>
      <c r="N4" s="14" t="s">
        <v>1375</v>
      </c>
      <c r="O4" s="14" t="s">
        <v>1375</v>
      </c>
    </row>
    <row r="5" spans="2:16">
      <c r="B5" s="14" t="s">
        <v>826</v>
      </c>
      <c r="C5" s="14" t="s">
        <v>1378</v>
      </c>
      <c r="D5" s="14" t="s">
        <v>1379</v>
      </c>
      <c r="E5" s="14" t="s">
        <v>631</v>
      </c>
      <c r="F5" s="14">
        <v>9</v>
      </c>
      <c r="G5" s="14">
        <v>85</v>
      </c>
      <c r="H5" s="14">
        <v>0</v>
      </c>
      <c r="I5" s="14">
        <v>-5</v>
      </c>
      <c r="J5" s="14">
        <v>0</v>
      </c>
      <c r="K5" s="14">
        <v>1</v>
      </c>
      <c r="L5" s="14">
        <v>2000</v>
      </c>
      <c r="M5" s="14" t="s">
        <v>1375</v>
      </c>
      <c r="N5" s="14" t="s">
        <v>1375</v>
      </c>
      <c r="O5" s="14" t="s">
        <v>1375</v>
      </c>
      <c r="P5" s="14" t="s">
        <v>1380</v>
      </c>
    </row>
    <row r="6" spans="2:16">
      <c r="B6" s="14" t="s">
        <v>1381</v>
      </c>
      <c r="C6" s="14" t="s">
        <v>1431</v>
      </c>
      <c r="D6" s="14" t="s">
        <v>1382</v>
      </c>
      <c r="E6" s="14" t="s">
        <v>611</v>
      </c>
      <c r="F6" s="14">
        <v>12</v>
      </c>
      <c r="G6" s="14">
        <v>90</v>
      </c>
      <c r="H6" s="14">
        <v>0</v>
      </c>
      <c r="I6" s="14">
        <v>0</v>
      </c>
      <c r="J6" s="14">
        <v>-5</v>
      </c>
      <c r="K6" s="14">
        <v>1</v>
      </c>
      <c r="L6" s="14">
        <v>4000</v>
      </c>
      <c r="M6" s="14" t="s">
        <v>1375</v>
      </c>
      <c r="N6" s="14" t="s">
        <v>1375</v>
      </c>
      <c r="O6" s="14" t="s">
        <v>1375</v>
      </c>
      <c r="P6" s="14" t="s">
        <v>1383</v>
      </c>
    </row>
    <row r="7" spans="2:16">
      <c r="B7" s="14" t="s">
        <v>1384</v>
      </c>
      <c r="C7" s="14" t="s">
        <v>1432</v>
      </c>
      <c r="D7" s="14" t="s">
        <v>1385</v>
      </c>
      <c r="E7" s="14" t="s">
        <v>610</v>
      </c>
      <c r="F7" s="14">
        <v>6</v>
      </c>
      <c r="G7" s="14">
        <v>75</v>
      </c>
      <c r="H7" s="14">
        <v>0</v>
      </c>
      <c r="I7" s="14">
        <v>0</v>
      </c>
      <c r="J7" s="14">
        <v>0</v>
      </c>
      <c r="K7" s="14">
        <v>1</v>
      </c>
      <c r="L7" s="14">
        <v>8000</v>
      </c>
      <c r="M7" s="14" t="s">
        <v>1375</v>
      </c>
      <c r="N7" s="14" t="s">
        <v>1375</v>
      </c>
      <c r="O7" s="14" t="s">
        <v>1375</v>
      </c>
      <c r="P7" s="14" t="s">
        <v>1524</v>
      </c>
    </row>
    <row r="8" spans="2:16">
      <c r="B8" s="14" t="s">
        <v>1386</v>
      </c>
      <c r="C8" s="14" t="s">
        <v>1433</v>
      </c>
      <c r="D8" s="14" t="s">
        <v>1387</v>
      </c>
      <c r="E8" s="14" t="s">
        <v>921</v>
      </c>
      <c r="F8" s="14">
        <v>9</v>
      </c>
      <c r="G8" s="14">
        <v>95</v>
      </c>
      <c r="H8" s="14">
        <v>0</v>
      </c>
      <c r="I8" s="14">
        <v>0</v>
      </c>
      <c r="J8" s="14">
        <v>0</v>
      </c>
      <c r="K8" s="14">
        <v>1</v>
      </c>
      <c r="L8" s="14">
        <v>2500</v>
      </c>
      <c r="M8" s="14" t="s">
        <v>1375</v>
      </c>
      <c r="N8" s="14" t="s">
        <v>1375</v>
      </c>
      <c r="O8" s="14" t="s">
        <v>1375</v>
      </c>
      <c r="P8" s="14" t="s">
        <v>1390</v>
      </c>
    </row>
    <row r="9" spans="2:16">
      <c r="B9" s="14" t="s">
        <v>1388</v>
      </c>
      <c r="C9" s="14" t="s">
        <v>1434</v>
      </c>
      <c r="D9" s="14" t="s">
        <v>1389</v>
      </c>
      <c r="E9" s="14" t="s">
        <v>921</v>
      </c>
      <c r="F9" s="14">
        <v>9</v>
      </c>
      <c r="G9" s="14">
        <v>95</v>
      </c>
      <c r="H9" s="14">
        <v>0</v>
      </c>
      <c r="I9" s="14">
        <v>0</v>
      </c>
      <c r="J9" s="14">
        <v>0</v>
      </c>
      <c r="K9" s="14">
        <v>1</v>
      </c>
      <c r="L9" s="14">
        <v>2500</v>
      </c>
      <c r="M9" s="14" t="s">
        <v>1375</v>
      </c>
      <c r="N9" s="14" t="s">
        <v>1375</v>
      </c>
      <c r="O9" s="14" t="s">
        <v>1375</v>
      </c>
      <c r="P9" s="14" t="s">
        <v>1468</v>
      </c>
    </row>
    <row r="10" spans="2:16">
      <c r="B10" s="14" t="s">
        <v>1391</v>
      </c>
      <c r="C10" s="14" t="s">
        <v>1435</v>
      </c>
      <c r="D10" s="14" t="s">
        <v>1392</v>
      </c>
      <c r="E10" s="14" t="s">
        <v>631</v>
      </c>
      <c r="F10" s="14">
        <v>6</v>
      </c>
      <c r="G10" s="14">
        <v>85</v>
      </c>
      <c r="H10" s="14">
        <v>25</v>
      </c>
      <c r="I10" s="14">
        <v>-10</v>
      </c>
      <c r="J10" s="14">
        <v>0</v>
      </c>
      <c r="K10" s="14">
        <v>1</v>
      </c>
      <c r="L10" s="14">
        <v>3000</v>
      </c>
      <c r="M10" s="14" t="s">
        <v>1375</v>
      </c>
      <c r="N10" s="14" t="s">
        <v>1375</v>
      </c>
      <c r="O10" s="14" t="s">
        <v>1375</v>
      </c>
      <c r="P10" s="14" t="s">
        <v>1393</v>
      </c>
    </row>
    <row r="11" spans="2:16">
      <c r="B11" s="14" t="s">
        <v>1394</v>
      </c>
      <c r="C11" s="14" t="s">
        <v>1436</v>
      </c>
      <c r="D11" s="14" t="s">
        <v>1395</v>
      </c>
      <c r="E11" s="14" t="s">
        <v>631</v>
      </c>
      <c r="F11" s="14">
        <v>11</v>
      </c>
      <c r="G11" s="14">
        <v>80</v>
      </c>
      <c r="H11" s="14">
        <v>0</v>
      </c>
      <c r="I11" s="14">
        <v>-20</v>
      </c>
      <c r="J11" s="14">
        <v>0</v>
      </c>
      <c r="K11" s="33" t="s">
        <v>1396</v>
      </c>
      <c r="L11" s="14">
        <v>3300</v>
      </c>
      <c r="M11" s="14" t="s">
        <v>1375</v>
      </c>
      <c r="N11" s="14" t="s">
        <v>1373</v>
      </c>
      <c r="O11" s="14" t="s">
        <v>1373</v>
      </c>
      <c r="P11" s="14" t="s">
        <v>1397</v>
      </c>
    </row>
    <row r="12" spans="2:16">
      <c r="B12" s="14" t="s">
        <v>1398</v>
      </c>
      <c r="C12" s="14" t="s">
        <v>1437</v>
      </c>
      <c r="D12" s="14" t="s">
        <v>1399</v>
      </c>
      <c r="E12" s="14" t="s">
        <v>920</v>
      </c>
      <c r="F12" s="14">
        <v>7</v>
      </c>
      <c r="G12" s="14">
        <v>85</v>
      </c>
      <c r="H12" s="14">
        <v>5</v>
      </c>
      <c r="I12" s="14">
        <v>0</v>
      </c>
      <c r="J12" s="14">
        <v>5</v>
      </c>
      <c r="K12" s="14">
        <v>1</v>
      </c>
      <c r="L12" s="14">
        <v>0</v>
      </c>
      <c r="M12" s="14" t="s">
        <v>1375</v>
      </c>
      <c r="N12" s="14" t="s">
        <v>1375</v>
      </c>
      <c r="O12" s="14" t="s">
        <v>1375</v>
      </c>
      <c r="P12" s="14" t="s">
        <v>1400</v>
      </c>
    </row>
    <row r="13" spans="2:16">
      <c r="B13" s="14" t="s">
        <v>889</v>
      </c>
      <c r="C13" s="14" t="s">
        <v>1438</v>
      </c>
      <c r="D13" s="14" t="s">
        <v>1401</v>
      </c>
      <c r="E13" s="14" t="s">
        <v>920</v>
      </c>
      <c r="F13" s="14">
        <v>11</v>
      </c>
      <c r="G13" s="14">
        <v>80</v>
      </c>
      <c r="H13" s="14">
        <v>5</v>
      </c>
      <c r="I13" s="14">
        <v>0</v>
      </c>
      <c r="J13" s="14">
        <v>10</v>
      </c>
      <c r="K13" s="14" t="s">
        <v>1396</v>
      </c>
      <c r="L13" s="14">
        <v>0</v>
      </c>
      <c r="M13" s="14" t="s">
        <v>1375</v>
      </c>
      <c r="N13" s="14" t="s">
        <v>1375</v>
      </c>
      <c r="O13" s="14" t="s">
        <v>1375</v>
      </c>
      <c r="P13" s="14" t="s">
        <v>1402</v>
      </c>
    </row>
    <row r="14" spans="2:16">
      <c r="B14" s="14" t="s">
        <v>1403</v>
      </c>
      <c r="C14" s="14" t="s">
        <v>1439</v>
      </c>
      <c r="D14" s="14" t="s">
        <v>1404</v>
      </c>
      <c r="E14" s="14" t="s">
        <v>920</v>
      </c>
      <c r="F14" s="14">
        <v>1</v>
      </c>
      <c r="G14" s="14">
        <v>110</v>
      </c>
      <c r="H14" s="14">
        <v>0</v>
      </c>
      <c r="I14" s="14">
        <v>10</v>
      </c>
      <c r="J14" s="14">
        <v>0</v>
      </c>
      <c r="K14" s="14">
        <v>1</v>
      </c>
      <c r="L14" s="14">
        <v>0</v>
      </c>
      <c r="M14" s="14" t="s">
        <v>1375</v>
      </c>
      <c r="N14" s="14" t="s">
        <v>1375</v>
      </c>
      <c r="O14" s="14" t="s">
        <v>1375</v>
      </c>
      <c r="P14" s="14" t="s">
        <v>1407</v>
      </c>
    </row>
    <row r="15" spans="2:16">
      <c r="B15" s="14" t="s">
        <v>1440</v>
      </c>
      <c r="C15" s="14" t="s">
        <v>1441</v>
      </c>
      <c r="D15" s="14" t="s">
        <v>1405</v>
      </c>
      <c r="E15" s="14" t="s">
        <v>921</v>
      </c>
      <c r="F15" s="14">
        <v>1</v>
      </c>
      <c r="G15" s="14">
        <v>85</v>
      </c>
      <c r="H15" s="14">
        <v>10</v>
      </c>
      <c r="I15" s="14">
        <v>0</v>
      </c>
      <c r="J15" s="14">
        <v>0</v>
      </c>
      <c r="K15" s="14" t="s">
        <v>1396</v>
      </c>
      <c r="L15" s="14">
        <v>0</v>
      </c>
      <c r="M15" s="14" t="s">
        <v>1373</v>
      </c>
      <c r="N15" s="14" t="s">
        <v>1375</v>
      </c>
      <c r="O15" s="14" t="s">
        <v>1375</v>
      </c>
      <c r="P15" s="14" t="s">
        <v>1408</v>
      </c>
    </row>
    <row r="16" spans="2:16">
      <c r="B16" s="14" t="s">
        <v>1409</v>
      </c>
      <c r="C16" s="14" t="s">
        <v>1442</v>
      </c>
      <c r="D16" s="14" t="s">
        <v>1410</v>
      </c>
      <c r="E16" s="14" t="s">
        <v>921</v>
      </c>
      <c r="F16" s="14">
        <v>5</v>
      </c>
      <c r="G16" s="14">
        <v>85</v>
      </c>
      <c r="H16" s="14">
        <v>0</v>
      </c>
      <c r="I16" s="14">
        <v>-10</v>
      </c>
      <c r="J16" s="14">
        <v>0</v>
      </c>
      <c r="K16" s="14">
        <v>1</v>
      </c>
      <c r="L16" s="14">
        <v>0</v>
      </c>
      <c r="M16" s="14" t="s">
        <v>1375</v>
      </c>
      <c r="N16" s="14" t="s">
        <v>1375</v>
      </c>
      <c r="O16" s="14" t="s">
        <v>1375</v>
      </c>
      <c r="P16" s="14" t="s">
        <v>1411</v>
      </c>
    </row>
    <row r="17" spans="2:16">
      <c r="B17" s="14" t="s">
        <v>1412</v>
      </c>
      <c r="C17" s="14" t="s">
        <v>1443</v>
      </c>
      <c r="D17" s="14" t="s">
        <v>1413</v>
      </c>
      <c r="E17" s="14" t="s">
        <v>611</v>
      </c>
      <c r="F17" s="14">
        <v>14</v>
      </c>
      <c r="G17" s="14">
        <v>85</v>
      </c>
      <c r="H17" s="14">
        <v>0</v>
      </c>
      <c r="I17" s="14">
        <v>-20</v>
      </c>
      <c r="J17" s="14">
        <v>0</v>
      </c>
      <c r="K17" s="14">
        <v>1</v>
      </c>
      <c r="L17" s="14">
        <v>0</v>
      </c>
      <c r="M17" s="14" t="s">
        <v>1375</v>
      </c>
      <c r="N17" s="14" t="s">
        <v>1375</v>
      </c>
      <c r="O17" s="14" t="s">
        <v>1375</v>
      </c>
      <c r="P17" s="14" t="s">
        <v>1414</v>
      </c>
    </row>
    <row r="18" spans="2:16">
      <c r="B18" s="14" t="s">
        <v>1415</v>
      </c>
      <c r="C18" s="14" t="s">
        <v>1444</v>
      </c>
      <c r="D18" s="14" t="s">
        <v>1416</v>
      </c>
      <c r="E18" s="14" t="s">
        <v>631</v>
      </c>
      <c r="F18" s="14">
        <v>7</v>
      </c>
      <c r="G18" s="14">
        <v>90</v>
      </c>
      <c r="H18" s="14">
        <v>10</v>
      </c>
      <c r="I18" s="14">
        <v>0</v>
      </c>
      <c r="J18" s="14">
        <v>-5</v>
      </c>
      <c r="K18" s="14">
        <v>1</v>
      </c>
      <c r="L18" s="14">
        <v>0</v>
      </c>
      <c r="M18" s="14" t="s">
        <v>1375</v>
      </c>
      <c r="N18" s="14" t="s">
        <v>1375</v>
      </c>
      <c r="O18" s="14" t="s">
        <v>1375</v>
      </c>
      <c r="P18" s="14" t="s">
        <v>1417</v>
      </c>
    </row>
    <row r="19" spans="2:16">
      <c r="B19" s="14" t="s">
        <v>1418</v>
      </c>
      <c r="C19" s="14" t="s">
        <v>1445</v>
      </c>
      <c r="D19" s="14" t="s">
        <v>1419</v>
      </c>
      <c r="E19" s="14" t="s">
        <v>631</v>
      </c>
      <c r="F19" s="14">
        <v>8</v>
      </c>
      <c r="G19" s="14">
        <v>80</v>
      </c>
      <c r="H19" s="14">
        <v>0</v>
      </c>
      <c r="I19" s="14">
        <v>0</v>
      </c>
      <c r="J19" s="14">
        <v>0</v>
      </c>
      <c r="K19" s="14">
        <v>1</v>
      </c>
      <c r="L19" s="14">
        <v>0</v>
      </c>
      <c r="M19" s="14" t="s">
        <v>1375</v>
      </c>
      <c r="N19" s="14" t="s">
        <v>1375</v>
      </c>
      <c r="O19" s="14" t="s">
        <v>1375</v>
      </c>
      <c r="P19" s="14" t="s">
        <v>1420</v>
      </c>
    </row>
    <row r="20" spans="2:16">
      <c r="B20" s="14" t="s">
        <v>1446</v>
      </c>
      <c r="C20" s="14" t="s">
        <v>1447</v>
      </c>
      <c r="D20" s="14" t="s">
        <v>1399</v>
      </c>
      <c r="E20" s="14" t="s">
        <v>611</v>
      </c>
      <c r="F20" s="14">
        <v>16</v>
      </c>
      <c r="G20" s="14">
        <v>90</v>
      </c>
      <c r="H20" s="14">
        <v>5</v>
      </c>
      <c r="I20" s="14">
        <v>0</v>
      </c>
      <c r="J20" s="14">
        <v>-5</v>
      </c>
      <c r="K20" s="14">
        <v>1</v>
      </c>
      <c r="L20" s="14">
        <v>0</v>
      </c>
      <c r="M20" s="14" t="s">
        <v>1375</v>
      </c>
      <c r="N20" s="14" t="s">
        <v>1375</v>
      </c>
      <c r="O20" s="14" t="s">
        <v>1375</v>
      </c>
      <c r="P20" s="14" t="s">
        <v>1421</v>
      </c>
    </row>
    <row r="21" spans="2:16">
      <c r="B21" s="14" t="s">
        <v>1422</v>
      </c>
      <c r="C21" s="14" t="s">
        <v>1448</v>
      </c>
      <c r="D21" s="14" t="s">
        <v>1423</v>
      </c>
      <c r="E21" s="14" t="s">
        <v>631</v>
      </c>
      <c r="F21" s="14">
        <v>9</v>
      </c>
      <c r="G21" s="14">
        <v>75</v>
      </c>
      <c r="H21" s="14">
        <v>0</v>
      </c>
      <c r="I21" s="14">
        <v>0</v>
      </c>
      <c r="J21" s="14">
        <v>10</v>
      </c>
      <c r="K21" s="14">
        <v>1</v>
      </c>
      <c r="L21" s="14">
        <v>0</v>
      </c>
      <c r="M21" s="14" t="s">
        <v>1375</v>
      </c>
      <c r="N21" s="14" t="s">
        <v>1375</v>
      </c>
      <c r="O21" s="14" t="s">
        <v>1375</v>
      </c>
      <c r="P21" s="14" t="s">
        <v>1424</v>
      </c>
    </row>
    <row r="22" spans="2:16">
      <c r="B22" s="14" t="s">
        <v>1425</v>
      </c>
      <c r="C22" s="14" t="s">
        <v>1449</v>
      </c>
      <c r="D22" s="14" t="s">
        <v>1427</v>
      </c>
      <c r="E22" s="14" t="s">
        <v>631</v>
      </c>
      <c r="F22" s="14">
        <v>10</v>
      </c>
      <c r="G22" s="14">
        <v>70</v>
      </c>
      <c r="H22" s="14">
        <v>0</v>
      </c>
      <c r="I22" s="14">
        <v>-10</v>
      </c>
      <c r="J22" s="14">
        <v>0</v>
      </c>
      <c r="K22" s="14">
        <v>1</v>
      </c>
      <c r="L22" s="14">
        <v>0</v>
      </c>
      <c r="M22" s="14" t="s">
        <v>1375</v>
      </c>
      <c r="N22" s="14" t="s">
        <v>1375</v>
      </c>
      <c r="O22" s="14" t="s">
        <v>1375</v>
      </c>
      <c r="P22" s="14" t="s">
        <v>1430</v>
      </c>
    </row>
    <row r="23" spans="2:16">
      <c r="B23" s="14" t="s">
        <v>1426</v>
      </c>
      <c r="C23" s="14" t="s">
        <v>1450</v>
      </c>
      <c r="D23" s="14" t="s">
        <v>1428</v>
      </c>
      <c r="E23" s="14" t="s">
        <v>631</v>
      </c>
      <c r="F23" s="14">
        <v>7</v>
      </c>
      <c r="G23" s="14">
        <v>75</v>
      </c>
      <c r="H23" s="14">
        <v>0</v>
      </c>
      <c r="I23" s="14">
        <v>0</v>
      </c>
      <c r="J23" s="14">
        <v>0</v>
      </c>
      <c r="K23" s="14">
        <v>1</v>
      </c>
      <c r="L23" s="14">
        <v>0</v>
      </c>
      <c r="M23" s="14" t="s">
        <v>1375</v>
      </c>
      <c r="N23" s="14" t="s">
        <v>1375</v>
      </c>
      <c r="O23" s="14" t="s">
        <v>1375</v>
      </c>
      <c r="P23" s="14" t="s">
        <v>1429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3730-5F47-4823-8945-E1A1AF2AF3AB}">
  <dimension ref="B1:P29"/>
  <sheetViews>
    <sheetView zoomScale="120" zoomScaleNormal="120" workbookViewId="0">
      <pane ySplit="2" topLeftCell="A3" activePane="bottomLeft" state="frozen"/>
      <selection pane="bottomLeft" activeCell="P6" sqref="P6"/>
    </sheetView>
  </sheetViews>
  <sheetFormatPr defaultRowHeight="15"/>
  <cols>
    <col min="1" max="1" width="9.140625" style="29"/>
    <col min="2" max="3" width="18.42578125" style="20" bestFit="1" customWidth="1"/>
    <col min="4" max="4" width="14.5703125" style="20" bestFit="1" customWidth="1"/>
    <col min="5" max="5" width="9.5703125" style="20" bestFit="1" customWidth="1"/>
    <col min="6" max="9" width="5.28515625" style="20" bestFit="1" customWidth="1"/>
    <col min="10" max="10" width="9.5703125" style="20" bestFit="1" customWidth="1"/>
    <col min="11" max="11" width="5.5703125" style="20" bestFit="1" customWidth="1"/>
    <col min="12" max="12" width="5.28515625" style="20" bestFit="1" customWidth="1"/>
    <col min="13" max="15" width="9.5703125" style="20" bestFit="1" customWidth="1"/>
    <col min="16" max="16" width="80.42578125" style="29" customWidth="1"/>
    <col min="17" max="16384" width="9.140625" style="29"/>
  </cols>
  <sheetData>
    <row r="1" spans="2:16">
      <c r="B1" s="64" t="s">
        <v>1451</v>
      </c>
      <c r="C1" s="64"/>
      <c r="D1" s="64"/>
      <c r="E1" s="64"/>
      <c r="F1" s="64"/>
      <c r="G1" s="64"/>
      <c r="H1" s="64"/>
      <c r="I1" s="64"/>
      <c r="J1" s="64"/>
      <c r="K1" s="64"/>
      <c r="L1" s="64"/>
      <c r="M1" s="64"/>
      <c r="N1" s="64"/>
      <c r="O1" s="64"/>
      <c r="P1" s="64"/>
    </row>
    <row r="2" spans="2:16">
      <c r="B2" s="18" t="s">
        <v>1360</v>
      </c>
      <c r="C2" s="18" t="s">
        <v>1361</v>
      </c>
      <c r="D2" s="18" t="s">
        <v>1362</v>
      </c>
      <c r="E2" s="18" t="s">
        <v>1363</v>
      </c>
      <c r="F2" s="18" t="s">
        <v>1364</v>
      </c>
      <c r="G2" s="18" t="s">
        <v>1041</v>
      </c>
      <c r="H2" s="18" t="s">
        <v>1043</v>
      </c>
      <c r="I2" s="18" t="s">
        <v>1042</v>
      </c>
      <c r="J2" s="18" t="s">
        <v>1044</v>
      </c>
      <c r="K2" s="18" t="s">
        <v>1365</v>
      </c>
      <c r="L2" s="18" t="s">
        <v>1366</v>
      </c>
      <c r="M2" s="18" t="s">
        <v>1374</v>
      </c>
      <c r="N2" s="18" t="s">
        <v>1371</v>
      </c>
      <c r="O2" s="18" t="s">
        <v>1372</v>
      </c>
      <c r="P2" s="18" t="s">
        <v>1367</v>
      </c>
    </row>
    <row r="3" spans="2:16">
      <c r="B3" s="20" t="s">
        <v>1452</v>
      </c>
      <c r="C3" s="20" t="s">
        <v>1527</v>
      </c>
      <c r="D3" s="20" t="s">
        <v>1733</v>
      </c>
      <c r="E3" s="20" t="s">
        <v>920</v>
      </c>
      <c r="F3" s="20">
        <v>4</v>
      </c>
      <c r="G3" s="20">
        <v>100</v>
      </c>
      <c r="H3" s="20">
        <v>0</v>
      </c>
      <c r="I3" s="20">
        <v>0</v>
      </c>
      <c r="J3" s="20">
        <v>10</v>
      </c>
      <c r="K3" s="20">
        <v>1</v>
      </c>
      <c r="L3" s="20">
        <v>500</v>
      </c>
      <c r="M3" s="20" t="s">
        <v>1375</v>
      </c>
      <c r="N3" s="20" t="s">
        <v>1373</v>
      </c>
      <c r="O3" s="20" t="s">
        <v>1373</v>
      </c>
    </row>
    <row r="4" spans="2:16">
      <c r="B4" s="20" t="s">
        <v>1453</v>
      </c>
      <c r="C4" s="20" t="s">
        <v>1528</v>
      </c>
      <c r="D4" s="20" t="s">
        <v>1454</v>
      </c>
      <c r="E4" s="20" t="s">
        <v>921</v>
      </c>
      <c r="F4" s="20">
        <v>6</v>
      </c>
      <c r="G4" s="20">
        <v>90</v>
      </c>
      <c r="H4" s="20">
        <v>0</v>
      </c>
      <c r="I4" s="20">
        <v>0</v>
      </c>
      <c r="J4" s="20">
        <v>0</v>
      </c>
      <c r="K4" s="20">
        <v>1</v>
      </c>
      <c r="L4" s="20">
        <v>1000</v>
      </c>
      <c r="M4" s="20" t="s">
        <v>1375</v>
      </c>
      <c r="N4" s="20" t="s">
        <v>1375</v>
      </c>
      <c r="O4" s="20" t="s">
        <v>1375</v>
      </c>
    </row>
    <row r="5" spans="2:16">
      <c r="B5" s="20" t="s">
        <v>1455</v>
      </c>
      <c r="C5" s="20" t="s">
        <v>1529</v>
      </c>
      <c r="D5" s="20" t="s">
        <v>1456</v>
      </c>
      <c r="E5" s="20" t="s">
        <v>631</v>
      </c>
      <c r="F5" s="20">
        <v>9</v>
      </c>
      <c r="G5" s="20">
        <v>85</v>
      </c>
      <c r="H5" s="20">
        <v>0</v>
      </c>
      <c r="I5" s="20">
        <v>-5</v>
      </c>
      <c r="J5" s="20">
        <v>0</v>
      </c>
      <c r="K5" s="20">
        <v>1</v>
      </c>
      <c r="L5" s="20">
        <v>2000</v>
      </c>
      <c r="M5" s="20" t="s">
        <v>1375</v>
      </c>
      <c r="N5" s="20" t="s">
        <v>1375</v>
      </c>
      <c r="O5" s="20" t="s">
        <v>1375</v>
      </c>
      <c r="P5" s="20" t="s">
        <v>1380</v>
      </c>
    </row>
    <row r="6" spans="2:16">
      <c r="B6" s="20" t="s">
        <v>1457</v>
      </c>
      <c r="C6" s="20" t="s">
        <v>1530</v>
      </c>
      <c r="D6" s="20" t="s">
        <v>1458</v>
      </c>
      <c r="E6" s="20" t="s">
        <v>611</v>
      </c>
      <c r="F6" s="20">
        <v>12</v>
      </c>
      <c r="G6" s="20">
        <v>90</v>
      </c>
      <c r="H6" s="20">
        <v>0</v>
      </c>
      <c r="I6" s="20">
        <v>0</v>
      </c>
      <c r="J6" s="20">
        <v>-5</v>
      </c>
      <c r="K6" s="20">
        <v>1</v>
      </c>
      <c r="L6" s="20">
        <v>4000</v>
      </c>
      <c r="M6" s="20" t="s">
        <v>1375</v>
      </c>
      <c r="N6" s="20" t="s">
        <v>1375</v>
      </c>
      <c r="O6" s="20" t="s">
        <v>1375</v>
      </c>
      <c r="P6" s="20" t="s">
        <v>1383</v>
      </c>
    </row>
    <row r="7" spans="2:16">
      <c r="B7" s="20" t="s">
        <v>1459</v>
      </c>
      <c r="C7" s="20" t="s">
        <v>1531</v>
      </c>
      <c r="D7" s="20" t="s">
        <v>1460</v>
      </c>
      <c r="E7" s="20" t="s">
        <v>610</v>
      </c>
      <c r="F7" s="20">
        <v>9</v>
      </c>
      <c r="G7" s="20">
        <v>90</v>
      </c>
      <c r="H7" s="20">
        <v>0</v>
      </c>
      <c r="I7" s="20">
        <v>-20</v>
      </c>
      <c r="J7" s="20">
        <v>0</v>
      </c>
      <c r="K7" s="20">
        <v>1</v>
      </c>
      <c r="L7" s="20">
        <v>8000</v>
      </c>
      <c r="M7" s="20" t="s">
        <v>1375</v>
      </c>
      <c r="N7" s="20" t="s">
        <v>1375</v>
      </c>
      <c r="O7" s="20" t="s">
        <v>1375</v>
      </c>
      <c r="P7" s="20" t="s">
        <v>1461</v>
      </c>
    </row>
    <row r="8" spans="2:16">
      <c r="B8" s="20" t="s">
        <v>1462</v>
      </c>
      <c r="C8" s="20" t="s">
        <v>1462</v>
      </c>
      <c r="D8" s="20" t="s">
        <v>1463</v>
      </c>
      <c r="E8" s="20" t="s">
        <v>921</v>
      </c>
      <c r="F8" s="20">
        <v>5</v>
      </c>
      <c r="G8" s="20">
        <v>85</v>
      </c>
      <c r="H8" s="20">
        <v>0</v>
      </c>
      <c r="I8" s="20">
        <v>0</v>
      </c>
      <c r="J8" s="20">
        <v>0</v>
      </c>
      <c r="K8" s="25" t="s">
        <v>1396</v>
      </c>
      <c r="L8" s="20">
        <v>1800</v>
      </c>
      <c r="M8" s="20" t="s">
        <v>1373</v>
      </c>
      <c r="N8" s="20" t="s">
        <v>1373</v>
      </c>
      <c r="O8" s="20" t="s">
        <v>1373</v>
      </c>
      <c r="P8" s="20" t="s">
        <v>1406</v>
      </c>
    </row>
    <row r="9" spans="2:16">
      <c r="B9" s="20" t="s">
        <v>1464</v>
      </c>
      <c r="C9" s="20" t="s">
        <v>1533</v>
      </c>
      <c r="D9" s="20" t="s">
        <v>1465</v>
      </c>
      <c r="E9" s="20" t="s">
        <v>611</v>
      </c>
      <c r="F9" s="20">
        <v>10</v>
      </c>
      <c r="G9" s="20">
        <v>75</v>
      </c>
      <c r="H9" s="20">
        <v>0</v>
      </c>
      <c r="I9" s="20">
        <v>-10</v>
      </c>
      <c r="J9" s="20">
        <v>0</v>
      </c>
      <c r="K9" s="20">
        <v>2</v>
      </c>
      <c r="L9" s="20">
        <v>4500</v>
      </c>
      <c r="M9" s="20" t="s">
        <v>1373</v>
      </c>
      <c r="N9" s="20" t="s">
        <v>1375</v>
      </c>
      <c r="O9" s="20" t="s">
        <v>1375</v>
      </c>
      <c r="P9" s="20" t="s">
        <v>1406</v>
      </c>
    </row>
    <row r="10" spans="2:16" ht="30">
      <c r="B10" s="20" t="s">
        <v>1466</v>
      </c>
      <c r="C10" s="20" t="s">
        <v>1532</v>
      </c>
      <c r="D10" s="20" t="s">
        <v>1467</v>
      </c>
      <c r="E10" s="20" t="s">
        <v>921</v>
      </c>
      <c r="F10" s="20">
        <v>7</v>
      </c>
      <c r="G10" s="20">
        <v>75</v>
      </c>
      <c r="H10" s="20">
        <v>0</v>
      </c>
      <c r="I10" s="20">
        <v>-10</v>
      </c>
      <c r="J10" s="20">
        <v>0</v>
      </c>
      <c r="K10" s="20">
        <v>1</v>
      </c>
      <c r="L10" s="20">
        <v>3400</v>
      </c>
      <c r="M10" s="20" t="s">
        <v>1375</v>
      </c>
      <c r="N10" s="20" t="s">
        <v>1375</v>
      </c>
      <c r="O10" s="20" t="s">
        <v>1375</v>
      </c>
      <c r="P10" s="22" t="s">
        <v>1471</v>
      </c>
    </row>
    <row r="11" spans="2:16">
      <c r="B11" s="20" t="s">
        <v>1469</v>
      </c>
      <c r="C11" s="20" t="s">
        <v>1469</v>
      </c>
      <c r="D11" s="20" t="s">
        <v>1470</v>
      </c>
      <c r="E11" s="20" t="s">
        <v>631</v>
      </c>
      <c r="F11" s="20">
        <v>8</v>
      </c>
      <c r="G11" s="20">
        <v>75</v>
      </c>
      <c r="H11" s="20">
        <v>0</v>
      </c>
      <c r="I11" s="20">
        <v>0</v>
      </c>
      <c r="J11" s="20">
        <v>0</v>
      </c>
      <c r="K11" s="20">
        <v>1</v>
      </c>
      <c r="L11" s="20">
        <v>4000</v>
      </c>
      <c r="M11" s="20" t="s">
        <v>1375</v>
      </c>
      <c r="N11" s="20" t="s">
        <v>1375</v>
      </c>
      <c r="O11" s="20" t="s">
        <v>1375</v>
      </c>
      <c r="P11" s="20" t="s">
        <v>1472</v>
      </c>
    </row>
    <row r="12" spans="2:16">
      <c r="B12" s="20" t="s">
        <v>1474</v>
      </c>
      <c r="C12" s="20" t="s">
        <v>1474</v>
      </c>
      <c r="D12" s="20" t="s">
        <v>1475</v>
      </c>
      <c r="E12" s="20" t="s">
        <v>631</v>
      </c>
      <c r="F12" s="20">
        <v>6</v>
      </c>
      <c r="G12" s="20">
        <v>80</v>
      </c>
      <c r="H12" s="20">
        <v>0</v>
      </c>
      <c r="I12" s="20">
        <v>0</v>
      </c>
      <c r="J12" s="20">
        <v>0</v>
      </c>
      <c r="K12" s="20">
        <v>1</v>
      </c>
      <c r="L12" s="20">
        <v>2700</v>
      </c>
      <c r="M12" s="20" t="s">
        <v>1375</v>
      </c>
      <c r="N12" s="20" t="s">
        <v>1375</v>
      </c>
      <c r="O12" s="20" t="s">
        <v>1375</v>
      </c>
      <c r="P12" s="20" t="s">
        <v>1496</v>
      </c>
    </row>
    <row r="13" spans="2:16" ht="30">
      <c r="B13" s="20" t="s">
        <v>1476</v>
      </c>
      <c r="C13" s="20" t="s">
        <v>1534</v>
      </c>
      <c r="D13" s="20" t="s">
        <v>1477</v>
      </c>
      <c r="E13" s="20" t="s">
        <v>631</v>
      </c>
      <c r="F13" s="20">
        <v>5</v>
      </c>
      <c r="G13" s="20">
        <v>80</v>
      </c>
      <c r="H13" s="20">
        <v>0</v>
      </c>
      <c r="I13" s="20">
        <v>0</v>
      </c>
      <c r="J13" s="20">
        <v>0</v>
      </c>
      <c r="K13" s="20">
        <v>1</v>
      </c>
      <c r="L13" s="20">
        <v>2200</v>
      </c>
      <c r="M13" s="20" t="s">
        <v>1375</v>
      </c>
      <c r="N13" s="20" t="s">
        <v>1375</v>
      </c>
      <c r="O13" s="20" t="s">
        <v>1375</v>
      </c>
      <c r="P13" s="22" t="s">
        <v>1478</v>
      </c>
    </row>
    <row r="14" spans="2:16" ht="30">
      <c r="B14" s="20" t="s">
        <v>1479</v>
      </c>
      <c r="C14" s="20" t="s">
        <v>1535</v>
      </c>
      <c r="D14" s="20" t="s">
        <v>1480</v>
      </c>
      <c r="E14" s="20" t="s">
        <v>538</v>
      </c>
      <c r="F14" s="20">
        <v>18</v>
      </c>
      <c r="G14" s="20">
        <v>95</v>
      </c>
      <c r="H14" s="20">
        <v>0</v>
      </c>
      <c r="I14" s="20">
        <v>20</v>
      </c>
      <c r="J14" s="20">
        <v>0</v>
      </c>
      <c r="K14" s="20">
        <v>1</v>
      </c>
      <c r="L14" s="20">
        <v>0</v>
      </c>
      <c r="M14" s="20" t="s">
        <v>1375</v>
      </c>
      <c r="N14" s="20" t="s">
        <v>1375</v>
      </c>
      <c r="O14" s="20" t="s">
        <v>1375</v>
      </c>
      <c r="P14" s="22" t="s">
        <v>1481</v>
      </c>
    </row>
    <row r="15" spans="2:16">
      <c r="B15" s="20" t="s">
        <v>1482</v>
      </c>
      <c r="C15" s="20" t="s">
        <v>1482</v>
      </c>
      <c r="D15" s="20" t="s">
        <v>1489</v>
      </c>
      <c r="E15" s="20" t="s">
        <v>920</v>
      </c>
      <c r="F15" s="20">
        <v>9</v>
      </c>
      <c r="G15" s="20">
        <v>85</v>
      </c>
      <c r="H15" s="20">
        <v>0</v>
      </c>
      <c r="I15" s="20">
        <v>0</v>
      </c>
      <c r="J15" s="20">
        <v>0</v>
      </c>
      <c r="K15" s="20">
        <v>1</v>
      </c>
      <c r="L15" s="20">
        <v>0</v>
      </c>
      <c r="M15" s="20" t="s">
        <v>1375</v>
      </c>
      <c r="N15" s="20" t="s">
        <v>1375</v>
      </c>
      <c r="O15" s="20" t="s">
        <v>1375</v>
      </c>
      <c r="P15" s="22" t="s">
        <v>1400</v>
      </c>
    </row>
    <row r="16" spans="2:16" ht="30">
      <c r="B16" s="20" t="s">
        <v>1483</v>
      </c>
      <c r="C16" s="20" t="s">
        <v>1536</v>
      </c>
      <c r="D16" s="20" t="s">
        <v>1490</v>
      </c>
      <c r="E16" s="20" t="s">
        <v>920</v>
      </c>
      <c r="F16" s="20">
        <v>11</v>
      </c>
      <c r="G16" s="20">
        <v>85</v>
      </c>
      <c r="H16" s="20">
        <v>5</v>
      </c>
      <c r="I16" s="20">
        <v>10</v>
      </c>
      <c r="J16" s="20">
        <v>0</v>
      </c>
      <c r="K16" s="20">
        <v>1</v>
      </c>
      <c r="L16" s="20">
        <v>0</v>
      </c>
      <c r="M16" s="20" t="s">
        <v>1375</v>
      </c>
      <c r="N16" s="20" t="s">
        <v>1375</v>
      </c>
      <c r="O16" s="20" t="s">
        <v>1375</v>
      </c>
      <c r="P16" s="22" t="s">
        <v>1497</v>
      </c>
    </row>
    <row r="17" spans="2:16" ht="30">
      <c r="B17" s="20" t="s">
        <v>1484</v>
      </c>
      <c r="C17" s="20" t="s">
        <v>1537</v>
      </c>
      <c r="D17" s="20" t="s">
        <v>1491</v>
      </c>
      <c r="E17" s="20" t="s">
        <v>920</v>
      </c>
      <c r="F17" s="20">
        <v>16</v>
      </c>
      <c r="G17" s="20">
        <v>85</v>
      </c>
      <c r="H17" s="20">
        <v>10</v>
      </c>
      <c r="I17" s="20">
        <v>10</v>
      </c>
      <c r="J17" s="20">
        <v>10</v>
      </c>
      <c r="K17" s="20">
        <v>1</v>
      </c>
      <c r="L17" s="20">
        <v>0</v>
      </c>
      <c r="M17" s="20" t="s">
        <v>1375</v>
      </c>
      <c r="N17" s="20" t="s">
        <v>1375</v>
      </c>
      <c r="O17" s="20" t="s">
        <v>1375</v>
      </c>
      <c r="P17" s="22" t="s">
        <v>1498</v>
      </c>
    </row>
    <row r="18" spans="2:16" ht="30">
      <c r="B18" s="20" t="s">
        <v>1485</v>
      </c>
      <c r="C18" s="20" t="s">
        <v>1538</v>
      </c>
      <c r="D18" s="20" t="s">
        <v>1492</v>
      </c>
      <c r="E18" s="20" t="s">
        <v>920</v>
      </c>
      <c r="F18" s="20">
        <v>11</v>
      </c>
      <c r="G18" s="20">
        <v>85</v>
      </c>
      <c r="H18" s="20">
        <v>5</v>
      </c>
      <c r="I18" s="20">
        <v>10</v>
      </c>
      <c r="J18" s="20">
        <v>0</v>
      </c>
      <c r="K18" s="20">
        <v>1</v>
      </c>
      <c r="L18" s="20">
        <v>0</v>
      </c>
      <c r="M18" s="20" t="s">
        <v>1375</v>
      </c>
      <c r="N18" s="20" t="s">
        <v>1375</v>
      </c>
      <c r="O18" s="20" t="s">
        <v>1375</v>
      </c>
      <c r="P18" s="22" t="s">
        <v>1499</v>
      </c>
    </row>
    <row r="19" spans="2:16" ht="30">
      <c r="B19" s="20" t="s">
        <v>1486</v>
      </c>
      <c r="C19" s="20" t="s">
        <v>1539</v>
      </c>
      <c r="D19" s="20" t="s">
        <v>1493</v>
      </c>
      <c r="E19" s="20" t="s">
        <v>920</v>
      </c>
      <c r="F19" s="20">
        <v>16</v>
      </c>
      <c r="G19" s="20">
        <v>85</v>
      </c>
      <c r="H19" s="20">
        <v>10</v>
      </c>
      <c r="I19" s="20">
        <v>10</v>
      </c>
      <c r="J19" s="20">
        <v>10</v>
      </c>
      <c r="K19" s="20">
        <v>1</v>
      </c>
      <c r="L19" s="20">
        <v>0</v>
      </c>
      <c r="M19" s="20" t="s">
        <v>1375</v>
      </c>
      <c r="N19" s="20" t="s">
        <v>1375</v>
      </c>
      <c r="O19" s="20" t="s">
        <v>1375</v>
      </c>
      <c r="P19" s="22" t="s">
        <v>1500</v>
      </c>
    </row>
    <row r="20" spans="2:16" ht="30">
      <c r="B20" s="20" t="s">
        <v>1487</v>
      </c>
      <c r="C20" s="20" t="s">
        <v>1540</v>
      </c>
      <c r="D20" s="20" t="s">
        <v>1494</v>
      </c>
      <c r="E20" s="20" t="s">
        <v>920</v>
      </c>
      <c r="F20" s="20">
        <v>11</v>
      </c>
      <c r="G20" s="20">
        <v>85</v>
      </c>
      <c r="H20" s="20">
        <v>5</v>
      </c>
      <c r="I20" s="20">
        <v>10</v>
      </c>
      <c r="J20" s="20">
        <v>0</v>
      </c>
      <c r="K20" s="20">
        <v>1</v>
      </c>
      <c r="L20" s="20">
        <v>0</v>
      </c>
      <c r="M20" s="20" t="s">
        <v>1375</v>
      </c>
      <c r="N20" s="20" t="s">
        <v>1375</v>
      </c>
      <c r="O20" s="20" t="s">
        <v>1375</v>
      </c>
      <c r="P20" s="22" t="s">
        <v>1501</v>
      </c>
    </row>
    <row r="21" spans="2:16" ht="30">
      <c r="B21" s="20" t="s">
        <v>1488</v>
      </c>
      <c r="C21" s="20" t="s">
        <v>1541</v>
      </c>
      <c r="D21" s="20" t="s">
        <v>1495</v>
      </c>
      <c r="E21" s="20" t="s">
        <v>920</v>
      </c>
      <c r="F21" s="20">
        <v>16</v>
      </c>
      <c r="G21" s="20">
        <v>85</v>
      </c>
      <c r="H21" s="20">
        <v>10</v>
      </c>
      <c r="I21" s="20">
        <v>10</v>
      </c>
      <c r="J21" s="20">
        <v>10</v>
      </c>
      <c r="K21" s="20">
        <v>1</v>
      </c>
      <c r="L21" s="20">
        <v>0</v>
      </c>
      <c r="M21" s="20" t="s">
        <v>1375</v>
      </c>
      <c r="N21" s="20" t="s">
        <v>1375</v>
      </c>
      <c r="O21" s="20" t="s">
        <v>1375</v>
      </c>
      <c r="P21" s="22" t="s">
        <v>1502</v>
      </c>
    </row>
    <row r="22" spans="2:16">
      <c r="B22" s="20" t="s">
        <v>853</v>
      </c>
      <c r="C22" s="20" t="s">
        <v>853</v>
      </c>
      <c r="D22" s="20" t="s">
        <v>1503</v>
      </c>
      <c r="E22" s="20" t="s">
        <v>920</v>
      </c>
      <c r="F22" s="20">
        <v>11</v>
      </c>
      <c r="G22" s="20">
        <v>80</v>
      </c>
      <c r="H22" s="20">
        <v>5</v>
      </c>
      <c r="I22" s="20">
        <v>10</v>
      </c>
      <c r="J22" s="20">
        <v>0</v>
      </c>
      <c r="K22" s="20" t="s">
        <v>1396</v>
      </c>
      <c r="L22" s="20">
        <v>0</v>
      </c>
      <c r="M22" s="20" t="s">
        <v>1375</v>
      </c>
      <c r="N22" s="20" t="s">
        <v>1375</v>
      </c>
      <c r="O22" s="20" t="s">
        <v>1375</v>
      </c>
      <c r="P22" s="22" t="s">
        <v>1504</v>
      </c>
    </row>
    <row r="23" spans="2:16">
      <c r="B23" s="20" t="s">
        <v>1505</v>
      </c>
      <c r="C23" s="20" t="s">
        <v>1542</v>
      </c>
      <c r="D23" s="20" t="s">
        <v>1506</v>
      </c>
      <c r="E23" s="20" t="s">
        <v>920</v>
      </c>
      <c r="F23" s="20">
        <v>1</v>
      </c>
      <c r="G23" s="20">
        <v>110</v>
      </c>
      <c r="H23" s="20">
        <v>0</v>
      </c>
      <c r="I23" s="20">
        <v>10</v>
      </c>
      <c r="J23" s="20">
        <v>10</v>
      </c>
      <c r="K23" s="20">
        <v>1</v>
      </c>
      <c r="L23" s="20">
        <v>0</v>
      </c>
      <c r="M23" s="20" t="s">
        <v>1375</v>
      </c>
      <c r="N23" s="20" t="s">
        <v>1375</v>
      </c>
      <c r="O23" s="20" t="s">
        <v>1375</v>
      </c>
      <c r="P23" s="22" t="s">
        <v>1507</v>
      </c>
    </row>
    <row r="24" spans="2:16">
      <c r="B24" s="20" t="s">
        <v>1508</v>
      </c>
      <c r="C24" s="20" t="s">
        <v>1543</v>
      </c>
      <c r="D24" s="20" t="s">
        <v>1514</v>
      </c>
      <c r="E24" s="20" t="s">
        <v>921</v>
      </c>
      <c r="F24" s="20">
        <v>1</v>
      </c>
      <c r="G24" s="20">
        <v>85</v>
      </c>
      <c r="H24" s="20">
        <v>0</v>
      </c>
      <c r="I24" s="20">
        <v>0</v>
      </c>
      <c r="J24" s="20">
        <v>0</v>
      </c>
      <c r="K24" s="20" t="s">
        <v>1396</v>
      </c>
      <c r="L24" s="20">
        <v>0</v>
      </c>
      <c r="M24" s="20" t="s">
        <v>1373</v>
      </c>
      <c r="N24" s="20" t="s">
        <v>1375</v>
      </c>
      <c r="O24" s="20" t="s">
        <v>1375</v>
      </c>
      <c r="P24" s="22" t="s">
        <v>1520</v>
      </c>
    </row>
    <row r="25" spans="2:16">
      <c r="B25" s="20" t="s">
        <v>1509</v>
      </c>
      <c r="C25" s="20" t="s">
        <v>1544</v>
      </c>
      <c r="D25" s="20" t="s">
        <v>1515</v>
      </c>
      <c r="E25" s="20" t="s">
        <v>920</v>
      </c>
      <c r="F25" s="20">
        <v>5</v>
      </c>
      <c r="G25" s="20">
        <v>85</v>
      </c>
      <c r="H25" s="20">
        <v>0</v>
      </c>
      <c r="I25" s="20">
        <v>0</v>
      </c>
      <c r="J25" s="20">
        <v>0</v>
      </c>
      <c r="K25" s="20">
        <v>1</v>
      </c>
      <c r="L25" s="20">
        <v>0</v>
      </c>
      <c r="M25" s="20" t="s">
        <v>1375</v>
      </c>
      <c r="N25" s="20" t="s">
        <v>1375</v>
      </c>
      <c r="O25" s="20" t="s">
        <v>1375</v>
      </c>
      <c r="P25" s="22" t="s">
        <v>1521</v>
      </c>
    </row>
    <row r="26" spans="2:16">
      <c r="B26" s="20" t="s">
        <v>1510</v>
      </c>
      <c r="C26" s="20" t="s">
        <v>1545</v>
      </c>
      <c r="D26" s="20" t="s">
        <v>1516</v>
      </c>
      <c r="E26" s="20" t="s">
        <v>921</v>
      </c>
      <c r="F26" s="20">
        <v>3</v>
      </c>
      <c r="G26" s="20">
        <v>85</v>
      </c>
      <c r="H26" s="20">
        <v>0</v>
      </c>
      <c r="I26" s="20">
        <v>20</v>
      </c>
      <c r="J26" s="20">
        <v>0</v>
      </c>
      <c r="K26" s="20">
        <v>1</v>
      </c>
      <c r="L26" s="20">
        <v>0</v>
      </c>
      <c r="M26" s="20" t="s">
        <v>1375</v>
      </c>
      <c r="N26" s="20" t="s">
        <v>1375</v>
      </c>
      <c r="O26" s="20" t="s">
        <v>1375</v>
      </c>
      <c r="P26" s="22" t="s">
        <v>1522</v>
      </c>
    </row>
    <row r="27" spans="2:16">
      <c r="B27" s="20" t="s">
        <v>1511</v>
      </c>
      <c r="C27" s="20" t="s">
        <v>1546</v>
      </c>
      <c r="D27" s="20" t="s">
        <v>1517</v>
      </c>
      <c r="E27" s="20" t="s">
        <v>631</v>
      </c>
      <c r="F27" s="20">
        <v>2</v>
      </c>
      <c r="G27" s="20">
        <v>85</v>
      </c>
      <c r="H27" s="20">
        <v>0</v>
      </c>
      <c r="I27" s="20">
        <v>-10</v>
      </c>
      <c r="J27" s="20">
        <v>0</v>
      </c>
      <c r="K27" s="20">
        <v>1</v>
      </c>
      <c r="L27" s="20">
        <v>0</v>
      </c>
      <c r="M27" s="20" t="s">
        <v>1373</v>
      </c>
      <c r="N27" s="20" t="s">
        <v>1375</v>
      </c>
      <c r="O27" s="20" t="s">
        <v>1375</v>
      </c>
      <c r="P27" s="22" t="s">
        <v>1523</v>
      </c>
    </row>
    <row r="28" spans="2:16" ht="30">
      <c r="B28" s="20" t="s">
        <v>1512</v>
      </c>
      <c r="C28" s="20" t="s">
        <v>1547</v>
      </c>
      <c r="D28" s="20" t="s">
        <v>1518</v>
      </c>
      <c r="E28" s="20" t="s">
        <v>631</v>
      </c>
      <c r="F28" s="20">
        <v>6</v>
      </c>
      <c r="G28" s="20">
        <v>90</v>
      </c>
      <c r="H28" s="20">
        <v>0</v>
      </c>
      <c r="I28" s="20">
        <v>-10</v>
      </c>
      <c r="J28" s="20">
        <v>0</v>
      </c>
      <c r="K28" s="20">
        <v>1</v>
      </c>
      <c r="L28" s="20">
        <v>0</v>
      </c>
      <c r="M28" s="20" t="s">
        <v>1373</v>
      </c>
      <c r="N28" s="20" t="s">
        <v>1375</v>
      </c>
      <c r="O28" s="20" t="s">
        <v>1375</v>
      </c>
      <c r="P28" s="22" t="s">
        <v>1525</v>
      </c>
    </row>
    <row r="29" spans="2:16" ht="45">
      <c r="B29" s="20" t="s">
        <v>1513</v>
      </c>
      <c r="C29" s="20" t="s">
        <v>1548</v>
      </c>
      <c r="D29" s="20" t="s">
        <v>1519</v>
      </c>
      <c r="E29" s="20" t="s">
        <v>611</v>
      </c>
      <c r="F29" s="20">
        <v>9</v>
      </c>
      <c r="G29" s="20">
        <v>85</v>
      </c>
      <c r="H29" s="20">
        <v>0</v>
      </c>
      <c r="I29" s="20">
        <v>0</v>
      </c>
      <c r="J29" s="20">
        <v>0</v>
      </c>
      <c r="K29" s="20">
        <v>1</v>
      </c>
      <c r="L29" s="20">
        <v>0</v>
      </c>
      <c r="M29" s="20" t="s">
        <v>1373</v>
      </c>
      <c r="N29" s="20" t="s">
        <v>1375</v>
      </c>
      <c r="O29" s="20" t="s">
        <v>1375</v>
      </c>
      <c r="P29" s="22" t="s">
        <v>1526</v>
      </c>
    </row>
  </sheetData>
  <mergeCells count="1">
    <mergeCell ref="B1:P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7102-EE49-407B-97D0-C3A728814E12}">
  <dimension ref="B2:P18"/>
  <sheetViews>
    <sheetView topLeftCell="B1" zoomScale="130" zoomScaleNormal="130" workbookViewId="0">
      <selection activeCell="P20" sqref="P20"/>
    </sheetView>
  </sheetViews>
  <sheetFormatPr defaultRowHeight="15"/>
  <cols>
    <col min="2" max="2" width="16.28515625" style="14" bestFit="1" customWidth="1"/>
    <col min="3" max="3" width="18.42578125" style="14" bestFit="1" customWidth="1"/>
    <col min="4" max="4" width="13.7109375" style="14" bestFit="1" customWidth="1"/>
    <col min="5" max="5" width="9.5703125" style="14" bestFit="1" customWidth="1"/>
    <col min="6" max="9" width="5.28515625" style="14" bestFit="1" customWidth="1"/>
    <col min="10" max="10" width="9.5703125" style="14" bestFit="1" customWidth="1"/>
    <col min="11" max="11" width="5.5703125" style="14" bestFit="1" customWidth="1"/>
    <col min="12" max="12" width="5.28515625" style="14" bestFit="1" customWidth="1"/>
    <col min="13" max="15" width="9.5703125" style="14" bestFit="1" customWidth="1"/>
    <col min="16" max="16" width="75" customWidth="1"/>
  </cols>
  <sheetData>
    <row r="2" spans="2:16">
      <c r="B2" s="24" t="s">
        <v>1360</v>
      </c>
      <c r="C2" s="24" t="s">
        <v>1361</v>
      </c>
      <c r="D2" s="24" t="s">
        <v>1362</v>
      </c>
      <c r="E2" s="24" t="s">
        <v>1363</v>
      </c>
      <c r="F2" s="24" t="s">
        <v>1364</v>
      </c>
      <c r="G2" s="24" t="s">
        <v>1041</v>
      </c>
      <c r="H2" s="24" t="s">
        <v>1043</v>
      </c>
      <c r="I2" s="24" t="s">
        <v>1042</v>
      </c>
      <c r="J2" s="24" t="s">
        <v>1044</v>
      </c>
      <c r="K2" s="24" t="s">
        <v>1365</v>
      </c>
      <c r="L2" s="24" t="s">
        <v>1366</v>
      </c>
      <c r="M2" s="24" t="s">
        <v>1374</v>
      </c>
      <c r="N2" s="24" t="s">
        <v>1371</v>
      </c>
      <c r="O2" s="24" t="s">
        <v>1372</v>
      </c>
      <c r="P2" s="24" t="s">
        <v>1367</v>
      </c>
    </row>
    <row r="3" spans="2:16">
      <c r="B3" s="20" t="s">
        <v>1549</v>
      </c>
      <c r="C3" s="20" t="s">
        <v>1585</v>
      </c>
      <c r="D3" s="20" t="s">
        <v>1557</v>
      </c>
      <c r="E3" s="20" t="s">
        <v>920</v>
      </c>
      <c r="F3" s="20">
        <v>5</v>
      </c>
      <c r="G3" s="20">
        <v>90</v>
      </c>
      <c r="H3" s="20">
        <v>0</v>
      </c>
      <c r="I3" s="20">
        <v>0</v>
      </c>
      <c r="J3" s="20">
        <v>10</v>
      </c>
      <c r="K3" s="20">
        <v>1</v>
      </c>
      <c r="L3" s="20">
        <v>500</v>
      </c>
      <c r="M3" s="20" t="s">
        <v>1375</v>
      </c>
      <c r="N3" s="20" t="s">
        <v>1373</v>
      </c>
      <c r="O3" s="20" t="s">
        <v>1373</v>
      </c>
      <c r="P3" s="29"/>
    </row>
    <row r="4" spans="2:16">
      <c r="B4" s="20" t="s">
        <v>722</v>
      </c>
      <c r="C4" s="20" t="s">
        <v>1586</v>
      </c>
      <c r="D4" s="20" t="s">
        <v>1558</v>
      </c>
      <c r="E4" s="20" t="s">
        <v>921</v>
      </c>
      <c r="F4" s="20">
        <v>7</v>
      </c>
      <c r="G4" s="20">
        <v>80</v>
      </c>
      <c r="H4" s="20">
        <v>0</v>
      </c>
      <c r="I4" s="20">
        <v>0</v>
      </c>
      <c r="J4" s="20">
        <v>0</v>
      </c>
      <c r="K4" s="20">
        <v>1</v>
      </c>
      <c r="L4" s="20">
        <v>1000</v>
      </c>
      <c r="M4" s="20" t="s">
        <v>1375</v>
      </c>
      <c r="N4" s="20" t="s">
        <v>1375</v>
      </c>
      <c r="O4" s="20" t="s">
        <v>1375</v>
      </c>
      <c r="P4" s="29"/>
    </row>
    <row r="5" spans="2:16">
      <c r="B5" s="20" t="s">
        <v>839</v>
      </c>
      <c r="C5" s="20" t="s">
        <v>1587</v>
      </c>
      <c r="D5" s="20" t="s">
        <v>1559</v>
      </c>
      <c r="E5" s="20" t="s">
        <v>631</v>
      </c>
      <c r="F5" s="20">
        <v>10</v>
      </c>
      <c r="G5" s="20">
        <v>75</v>
      </c>
      <c r="H5" s="20">
        <v>0</v>
      </c>
      <c r="I5" s="20">
        <v>-5</v>
      </c>
      <c r="J5" s="20">
        <v>0</v>
      </c>
      <c r="K5" s="20">
        <v>1</v>
      </c>
      <c r="L5" s="20">
        <v>2000</v>
      </c>
      <c r="M5" s="20" t="s">
        <v>1375</v>
      </c>
      <c r="N5" s="20" t="s">
        <v>1375</v>
      </c>
      <c r="O5" s="20" t="s">
        <v>1375</v>
      </c>
      <c r="P5" s="20" t="s">
        <v>1380</v>
      </c>
    </row>
    <row r="6" spans="2:16">
      <c r="B6" s="20" t="s">
        <v>1550</v>
      </c>
      <c r="C6" s="20" t="s">
        <v>1588</v>
      </c>
      <c r="D6" s="20" t="s">
        <v>1560</v>
      </c>
      <c r="E6" s="20" t="s">
        <v>611</v>
      </c>
      <c r="F6" s="20">
        <v>14</v>
      </c>
      <c r="G6" s="20">
        <v>80</v>
      </c>
      <c r="H6" s="20">
        <v>0</v>
      </c>
      <c r="I6" s="20">
        <v>0</v>
      </c>
      <c r="J6" s="20">
        <v>-5</v>
      </c>
      <c r="K6" s="20">
        <v>1</v>
      </c>
      <c r="L6" s="20">
        <v>4000</v>
      </c>
      <c r="M6" s="20" t="s">
        <v>1375</v>
      </c>
      <c r="N6" s="20" t="s">
        <v>1375</v>
      </c>
      <c r="O6" s="20" t="s">
        <v>1375</v>
      </c>
      <c r="P6" s="20" t="s">
        <v>1383</v>
      </c>
    </row>
    <row r="7" spans="2:16">
      <c r="B7" s="20" t="s">
        <v>1551</v>
      </c>
      <c r="C7" s="20" t="s">
        <v>1589</v>
      </c>
      <c r="D7" s="20" t="s">
        <v>1561</v>
      </c>
      <c r="E7" s="20" t="s">
        <v>610</v>
      </c>
      <c r="F7" s="20">
        <v>7</v>
      </c>
      <c r="G7" s="20">
        <v>65</v>
      </c>
      <c r="H7" s="20">
        <v>0</v>
      </c>
      <c r="I7" s="20">
        <v>0</v>
      </c>
      <c r="J7" s="20">
        <v>0</v>
      </c>
      <c r="K7" s="20">
        <v>1</v>
      </c>
      <c r="L7" s="20">
        <v>8000</v>
      </c>
      <c r="M7" s="20" t="s">
        <v>1375</v>
      </c>
      <c r="N7" s="20" t="s">
        <v>1375</v>
      </c>
      <c r="O7" s="20" t="s">
        <v>1375</v>
      </c>
      <c r="P7" s="20" t="s">
        <v>1524</v>
      </c>
    </row>
    <row r="8" spans="2:16">
      <c r="B8" s="20" t="s">
        <v>1552</v>
      </c>
      <c r="C8" s="20" t="s">
        <v>1590</v>
      </c>
      <c r="D8" s="20" t="s">
        <v>1562</v>
      </c>
      <c r="E8" s="20" t="s">
        <v>921</v>
      </c>
      <c r="F8" s="20">
        <v>6</v>
      </c>
      <c r="G8" s="20">
        <v>75</v>
      </c>
      <c r="H8" s="20">
        <v>0</v>
      </c>
      <c r="I8" s="20">
        <v>0</v>
      </c>
      <c r="J8" s="20">
        <v>0</v>
      </c>
      <c r="K8" s="20" t="s">
        <v>1396</v>
      </c>
      <c r="L8" s="20">
        <v>1800</v>
      </c>
      <c r="M8" s="20" t="s">
        <v>1373</v>
      </c>
      <c r="N8" s="20" t="s">
        <v>1373</v>
      </c>
      <c r="O8" s="20" t="s">
        <v>1373</v>
      </c>
      <c r="P8" s="20" t="s">
        <v>1406</v>
      </c>
    </row>
    <row r="9" spans="2:16">
      <c r="B9" s="20" t="s">
        <v>1553</v>
      </c>
      <c r="C9" s="20" t="s">
        <v>1591</v>
      </c>
      <c r="D9" s="20" t="s">
        <v>1563</v>
      </c>
      <c r="E9" s="20" t="s">
        <v>611</v>
      </c>
      <c r="F9" s="20">
        <v>12</v>
      </c>
      <c r="G9" s="20">
        <v>65</v>
      </c>
      <c r="H9" s="20">
        <v>0</v>
      </c>
      <c r="I9" s="20">
        <v>-10</v>
      </c>
      <c r="J9" s="20">
        <v>0</v>
      </c>
      <c r="K9" s="20">
        <v>2</v>
      </c>
      <c r="L9" s="20">
        <v>4500</v>
      </c>
      <c r="M9" s="20" t="s">
        <v>1373</v>
      </c>
      <c r="N9" s="20" t="s">
        <v>1375</v>
      </c>
      <c r="O9" s="20" t="s">
        <v>1375</v>
      </c>
      <c r="P9" s="20" t="s">
        <v>1406</v>
      </c>
    </row>
    <row r="10" spans="2:16">
      <c r="B10" s="20" t="s">
        <v>1554</v>
      </c>
      <c r="C10" s="20" t="s">
        <v>1592</v>
      </c>
      <c r="D10" s="20" t="s">
        <v>1564</v>
      </c>
      <c r="E10" s="20" t="s">
        <v>921</v>
      </c>
      <c r="F10" s="20">
        <v>10</v>
      </c>
      <c r="G10" s="20">
        <v>85</v>
      </c>
      <c r="H10" s="20">
        <v>0</v>
      </c>
      <c r="I10" s="20">
        <v>0</v>
      </c>
      <c r="J10" s="20">
        <v>0</v>
      </c>
      <c r="K10" s="20">
        <v>1</v>
      </c>
      <c r="L10" s="20">
        <v>2500</v>
      </c>
      <c r="M10" s="20" t="s">
        <v>1375</v>
      </c>
      <c r="N10" s="20" t="s">
        <v>1375</v>
      </c>
      <c r="O10" s="20" t="s">
        <v>1375</v>
      </c>
      <c r="P10" s="20" t="s">
        <v>1567</v>
      </c>
    </row>
    <row r="11" spans="2:16">
      <c r="B11" s="20" t="s">
        <v>1555</v>
      </c>
      <c r="C11" s="20" t="s">
        <v>1593</v>
      </c>
      <c r="D11" s="20" t="s">
        <v>1565</v>
      </c>
      <c r="E11" s="20" t="s">
        <v>631</v>
      </c>
      <c r="F11" s="20">
        <v>7</v>
      </c>
      <c r="G11" s="20">
        <v>75</v>
      </c>
      <c r="H11" s="20">
        <v>25</v>
      </c>
      <c r="I11" s="20">
        <v>-10</v>
      </c>
      <c r="J11" s="20">
        <v>0</v>
      </c>
      <c r="K11" s="20">
        <v>1</v>
      </c>
      <c r="L11" s="20">
        <v>3000</v>
      </c>
      <c r="M11" s="20" t="s">
        <v>1375</v>
      </c>
      <c r="N11" s="20" t="s">
        <v>1375</v>
      </c>
      <c r="O11" s="20" t="s">
        <v>1375</v>
      </c>
      <c r="P11" s="20" t="s">
        <v>1393</v>
      </c>
    </row>
    <row r="12" spans="2:16">
      <c r="B12" s="20" t="s">
        <v>1556</v>
      </c>
      <c r="C12" s="20" t="s">
        <v>1594</v>
      </c>
      <c r="D12" s="20" t="s">
        <v>1566</v>
      </c>
      <c r="E12" s="20" t="s">
        <v>631</v>
      </c>
      <c r="F12" s="20">
        <v>6</v>
      </c>
      <c r="G12" s="20">
        <v>70</v>
      </c>
      <c r="H12" s="20">
        <v>0</v>
      </c>
      <c r="I12" s="20">
        <v>0</v>
      </c>
      <c r="J12" s="20">
        <v>0</v>
      </c>
      <c r="K12" s="20">
        <v>1</v>
      </c>
      <c r="L12" s="20">
        <v>2200</v>
      </c>
      <c r="M12" s="20" t="s">
        <v>1375</v>
      </c>
      <c r="N12" s="20" t="s">
        <v>1375</v>
      </c>
      <c r="O12" s="20" t="s">
        <v>1375</v>
      </c>
      <c r="P12" s="22" t="s">
        <v>1568</v>
      </c>
    </row>
    <row r="13" spans="2:16">
      <c r="B13" s="20" t="s">
        <v>1569</v>
      </c>
      <c r="C13" s="20" t="s">
        <v>1595</v>
      </c>
      <c r="D13" s="20" t="s">
        <v>1570</v>
      </c>
      <c r="E13" s="20" t="s">
        <v>920</v>
      </c>
      <c r="F13" s="20">
        <v>2</v>
      </c>
      <c r="G13" s="20">
        <v>100</v>
      </c>
      <c r="H13" s="20">
        <v>0</v>
      </c>
      <c r="I13" s="20">
        <v>10</v>
      </c>
      <c r="J13" s="20">
        <v>10</v>
      </c>
      <c r="K13" s="20">
        <v>1</v>
      </c>
      <c r="L13" s="20">
        <v>0</v>
      </c>
      <c r="M13" s="20" t="s">
        <v>1375</v>
      </c>
      <c r="N13" s="20" t="s">
        <v>1375</v>
      </c>
      <c r="O13" s="20" t="s">
        <v>1375</v>
      </c>
      <c r="P13" s="20" t="s">
        <v>1581</v>
      </c>
    </row>
    <row r="14" spans="2:16">
      <c r="B14" s="20" t="s">
        <v>1571</v>
      </c>
      <c r="C14" s="20" t="s">
        <v>1596</v>
      </c>
      <c r="D14" s="20" t="s">
        <v>1576</v>
      </c>
      <c r="E14" s="20" t="s">
        <v>921</v>
      </c>
      <c r="F14" s="20">
        <v>5</v>
      </c>
      <c r="G14" s="20">
        <v>85</v>
      </c>
      <c r="H14" s="20">
        <v>0</v>
      </c>
      <c r="I14" s="20">
        <v>0</v>
      </c>
      <c r="J14" s="20">
        <v>0</v>
      </c>
      <c r="K14" s="20">
        <v>1</v>
      </c>
      <c r="L14" s="20">
        <v>0</v>
      </c>
      <c r="M14" s="20" t="s">
        <v>1375</v>
      </c>
      <c r="N14" s="20" t="s">
        <v>1375</v>
      </c>
      <c r="O14" s="20" t="s">
        <v>1375</v>
      </c>
      <c r="P14" s="20" t="s">
        <v>1582</v>
      </c>
    </row>
    <row r="15" spans="2:16">
      <c r="B15" s="20" t="s">
        <v>1572</v>
      </c>
      <c r="C15" s="20" t="s">
        <v>1597</v>
      </c>
      <c r="D15" s="20" t="s">
        <v>1577</v>
      </c>
      <c r="E15" s="20" t="s">
        <v>631</v>
      </c>
      <c r="F15" s="20">
        <v>1</v>
      </c>
      <c r="G15" s="20">
        <v>80</v>
      </c>
      <c r="H15" s="20">
        <v>0</v>
      </c>
      <c r="I15" s="20">
        <v>0</v>
      </c>
      <c r="J15" s="20">
        <v>0</v>
      </c>
      <c r="K15" s="20">
        <v>1</v>
      </c>
      <c r="L15" s="20">
        <v>0</v>
      </c>
      <c r="M15" s="20" t="s">
        <v>1375</v>
      </c>
      <c r="N15" s="20" t="s">
        <v>1375</v>
      </c>
      <c r="O15" s="20" t="s">
        <v>1375</v>
      </c>
      <c r="P15" s="20" t="s">
        <v>1583</v>
      </c>
    </row>
    <row r="16" spans="2:16" ht="45">
      <c r="B16" s="20" t="s">
        <v>1573</v>
      </c>
      <c r="C16" s="20" t="s">
        <v>1598</v>
      </c>
      <c r="D16" s="20" t="s">
        <v>1578</v>
      </c>
      <c r="E16" s="20" t="s">
        <v>611</v>
      </c>
      <c r="F16" s="20">
        <v>12</v>
      </c>
      <c r="G16" s="20">
        <v>90</v>
      </c>
      <c r="H16" s="20">
        <v>0</v>
      </c>
      <c r="I16" s="20">
        <v>0</v>
      </c>
      <c r="J16" s="20">
        <v>0</v>
      </c>
      <c r="K16" s="20">
        <v>1</v>
      </c>
      <c r="L16" s="20">
        <v>0</v>
      </c>
      <c r="M16" s="20" t="s">
        <v>1375</v>
      </c>
      <c r="N16" s="20" t="s">
        <v>1373</v>
      </c>
      <c r="O16" s="20" t="s">
        <v>1373</v>
      </c>
      <c r="P16" s="22" t="s">
        <v>1584</v>
      </c>
    </row>
    <row r="17" spans="2:16">
      <c r="B17" s="20" t="s">
        <v>1574</v>
      </c>
      <c r="C17" s="20" t="s">
        <v>1599</v>
      </c>
      <c r="D17" s="20" t="s">
        <v>1579</v>
      </c>
      <c r="E17" s="20" t="s">
        <v>631</v>
      </c>
      <c r="F17" s="20">
        <v>16</v>
      </c>
      <c r="G17" s="20">
        <v>65</v>
      </c>
      <c r="H17" s="20">
        <v>0</v>
      </c>
      <c r="I17" s="20">
        <v>0</v>
      </c>
      <c r="J17" s="20">
        <v>0</v>
      </c>
      <c r="K17" s="20">
        <v>1</v>
      </c>
      <c r="L17" s="20">
        <v>0</v>
      </c>
      <c r="M17" s="20" t="s">
        <v>1375</v>
      </c>
      <c r="N17" s="20" t="s">
        <v>1375</v>
      </c>
      <c r="O17" s="20" t="s">
        <v>1375</v>
      </c>
      <c r="P17" s="20" t="s">
        <v>1408</v>
      </c>
    </row>
    <row r="18" spans="2:16">
      <c r="B18" s="20" t="s">
        <v>1575</v>
      </c>
      <c r="C18" s="20" t="s">
        <v>1600</v>
      </c>
      <c r="D18" s="20" t="s">
        <v>1580</v>
      </c>
      <c r="E18" s="20" t="s">
        <v>921</v>
      </c>
      <c r="F18" s="20">
        <v>2</v>
      </c>
      <c r="G18" s="20">
        <v>75</v>
      </c>
      <c r="H18" s="20">
        <v>10</v>
      </c>
      <c r="I18" s="20">
        <v>0</v>
      </c>
      <c r="J18" s="20">
        <v>0</v>
      </c>
      <c r="K18" s="20" t="s">
        <v>1396</v>
      </c>
      <c r="L18" s="20">
        <v>0</v>
      </c>
      <c r="M18" s="20" t="s">
        <v>1373</v>
      </c>
      <c r="N18" s="20" t="s">
        <v>1375</v>
      </c>
      <c r="O18" s="20" t="s">
        <v>1375</v>
      </c>
      <c r="P18" s="20" t="s">
        <v>1408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E9C4-26DF-4D1B-BC60-2A23042B55F5}">
  <dimension ref="B1:P27"/>
  <sheetViews>
    <sheetView topLeftCell="B1" zoomScale="130" zoomScaleNormal="130" workbookViewId="0">
      <selection activeCell="M22" sqref="M22"/>
    </sheetView>
  </sheetViews>
  <sheetFormatPr defaultRowHeight="15"/>
  <cols>
    <col min="1" max="1" width="9.140625" style="29"/>
    <col min="2" max="3" width="16.140625" style="20" bestFit="1" customWidth="1"/>
    <col min="4" max="4" width="14.5703125" style="20" bestFit="1" customWidth="1"/>
    <col min="5" max="5" width="9.5703125" style="20" bestFit="1" customWidth="1"/>
    <col min="6" max="9" width="5.28515625" style="20" bestFit="1" customWidth="1"/>
    <col min="10" max="10" width="9.5703125" style="20" bestFit="1" customWidth="1"/>
    <col min="11" max="11" width="5.5703125" style="20" bestFit="1" customWidth="1"/>
    <col min="12" max="12" width="5.28515625" style="20" bestFit="1" customWidth="1"/>
    <col min="13" max="15" width="9.5703125" style="20" bestFit="1" customWidth="1"/>
    <col min="16" max="16" width="80.42578125" style="29" customWidth="1"/>
    <col min="17" max="16384" width="9.140625" style="29"/>
  </cols>
  <sheetData>
    <row r="1" spans="2:16">
      <c r="B1" s="64" t="s">
        <v>1601</v>
      </c>
      <c r="C1" s="64"/>
      <c r="D1" s="64"/>
      <c r="E1" s="64"/>
      <c r="F1" s="64"/>
      <c r="G1" s="64"/>
      <c r="H1" s="64"/>
      <c r="I1" s="64"/>
      <c r="J1" s="64"/>
      <c r="K1" s="64"/>
      <c r="L1" s="64"/>
      <c r="M1" s="64"/>
      <c r="N1" s="64"/>
      <c r="O1" s="64"/>
      <c r="P1" s="64"/>
    </row>
    <row r="2" spans="2:16">
      <c r="B2" s="18" t="s">
        <v>1360</v>
      </c>
      <c r="C2" s="18" t="s">
        <v>1361</v>
      </c>
      <c r="D2" s="18" t="s">
        <v>1362</v>
      </c>
      <c r="E2" s="18" t="s">
        <v>1363</v>
      </c>
      <c r="F2" s="18" t="s">
        <v>1364</v>
      </c>
      <c r="G2" s="18" t="s">
        <v>1041</v>
      </c>
      <c r="H2" s="18" t="s">
        <v>1043</v>
      </c>
      <c r="I2" s="18" t="s">
        <v>1042</v>
      </c>
      <c r="J2" s="18" t="s">
        <v>1044</v>
      </c>
      <c r="K2" s="18" t="s">
        <v>1365</v>
      </c>
      <c r="L2" s="18" t="s">
        <v>1366</v>
      </c>
      <c r="M2" s="18" t="s">
        <v>1374</v>
      </c>
      <c r="N2" s="18" t="s">
        <v>1371</v>
      </c>
      <c r="O2" s="18" t="s">
        <v>1372</v>
      </c>
      <c r="P2" s="18" t="s">
        <v>1367</v>
      </c>
    </row>
    <row r="3" spans="2:16">
      <c r="B3" s="20" t="s">
        <v>1602</v>
      </c>
      <c r="C3" s="20" t="s">
        <v>1637</v>
      </c>
      <c r="D3" s="20" t="s">
        <v>1732</v>
      </c>
      <c r="E3" s="20" t="s">
        <v>920</v>
      </c>
      <c r="F3" s="20">
        <v>4</v>
      </c>
      <c r="G3" s="20">
        <v>90</v>
      </c>
      <c r="H3" s="20">
        <v>0</v>
      </c>
      <c r="I3" s="20">
        <v>0</v>
      </c>
      <c r="J3" s="20">
        <v>10</v>
      </c>
      <c r="K3" s="20">
        <v>1</v>
      </c>
      <c r="L3" s="20">
        <v>500</v>
      </c>
      <c r="M3" s="20" t="s">
        <v>1375</v>
      </c>
      <c r="N3" s="20" t="s">
        <v>1373</v>
      </c>
      <c r="O3" s="20" t="s">
        <v>1373</v>
      </c>
    </row>
    <row r="4" spans="2:16">
      <c r="B4" s="20" t="s">
        <v>1603</v>
      </c>
      <c r="C4" s="20" t="s">
        <v>1638</v>
      </c>
      <c r="D4" s="20" t="s">
        <v>1619</v>
      </c>
      <c r="E4" s="20" t="s">
        <v>921</v>
      </c>
      <c r="F4" s="20">
        <v>6</v>
      </c>
      <c r="G4" s="20">
        <v>80</v>
      </c>
      <c r="H4" s="20">
        <v>0</v>
      </c>
      <c r="I4" s="20">
        <v>0</v>
      </c>
      <c r="J4" s="20">
        <v>0</v>
      </c>
      <c r="K4" s="20">
        <v>1</v>
      </c>
      <c r="L4" s="20">
        <v>1000</v>
      </c>
      <c r="M4" s="20" t="s">
        <v>1375</v>
      </c>
      <c r="N4" s="20" t="s">
        <v>1375</v>
      </c>
      <c r="O4" s="20" t="s">
        <v>1375</v>
      </c>
    </row>
    <row r="5" spans="2:16">
      <c r="B5" s="20" t="s">
        <v>1604</v>
      </c>
      <c r="C5" s="20" t="s">
        <v>1639</v>
      </c>
      <c r="D5" s="20" t="s">
        <v>1620</v>
      </c>
      <c r="E5" s="20" t="s">
        <v>631</v>
      </c>
      <c r="F5" s="20">
        <v>9</v>
      </c>
      <c r="G5" s="20">
        <v>75</v>
      </c>
      <c r="H5" s="20">
        <v>0</v>
      </c>
      <c r="I5" s="20">
        <v>-5</v>
      </c>
      <c r="J5" s="20">
        <v>0</v>
      </c>
      <c r="K5" s="20">
        <v>1</v>
      </c>
      <c r="L5" s="20">
        <v>2000</v>
      </c>
      <c r="M5" s="20" t="s">
        <v>1375</v>
      </c>
      <c r="N5" s="20" t="s">
        <v>1375</v>
      </c>
      <c r="O5" s="20" t="s">
        <v>1375</v>
      </c>
      <c r="P5" s="20" t="s">
        <v>1380</v>
      </c>
    </row>
    <row r="6" spans="2:16">
      <c r="B6" s="20" t="s">
        <v>1605</v>
      </c>
      <c r="C6" s="20" t="s">
        <v>1640</v>
      </c>
      <c r="D6" s="20" t="s">
        <v>1621</v>
      </c>
      <c r="E6" s="20" t="s">
        <v>611</v>
      </c>
      <c r="F6" s="20">
        <v>13</v>
      </c>
      <c r="G6" s="20">
        <v>80</v>
      </c>
      <c r="H6" s="20">
        <v>0</v>
      </c>
      <c r="I6" s="20">
        <v>0</v>
      </c>
      <c r="J6" s="20">
        <v>-5</v>
      </c>
      <c r="K6" s="20">
        <v>1</v>
      </c>
      <c r="L6" s="20">
        <v>4000</v>
      </c>
      <c r="M6" s="20" t="s">
        <v>1375</v>
      </c>
      <c r="N6" s="20" t="s">
        <v>1375</v>
      </c>
      <c r="O6" s="20" t="s">
        <v>1375</v>
      </c>
      <c r="P6" s="20" t="s">
        <v>1383</v>
      </c>
    </row>
    <row r="7" spans="2:16">
      <c r="B7" s="20" t="s">
        <v>1606</v>
      </c>
      <c r="C7" s="20" t="s">
        <v>1641</v>
      </c>
      <c r="D7" s="20" t="s">
        <v>1622</v>
      </c>
      <c r="E7" s="20" t="s">
        <v>610</v>
      </c>
      <c r="F7" s="20">
        <v>9</v>
      </c>
      <c r="G7" s="20">
        <v>90</v>
      </c>
      <c r="H7" s="20">
        <v>0</v>
      </c>
      <c r="I7" s="20">
        <v>-20</v>
      </c>
      <c r="J7" s="20">
        <v>0</v>
      </c>
      <c r="K7" s="20">
        <v>1</v>
      </c>
      <c r="L7" s="20">
        <v>8000</v>
      </c>
      <c r="M7" s="20" t="s">
        <v>1375</v>
      </c>
      <c r="N7" s="20" t="s">
        <v>1375</v>
      </c>
      <c r="O7" s="20" t="s">
        <v>1375</v>
      </c>
      <c r="P7" s="20" t="s">
        <v>1750</v>
      </c>
    </row>
    <row r="8" spans="2:16">
      <c r="B8" s="20" t="s">
        <v>1607</v>
      </c>
      <c r="C8" s="20" t="s">
        <v>1642</v>
      </c>
      <c r="D8" s="20" t="s">
        <v>1623</v>
      </c>
      <c r="E8" s="20" t="s">
        <v>921</v>
      </c>
      <c r="F8" s="20">
        <v>7</v>
      </c>
      <c r="G8" s="20">
        <v>65</v>
      </c>
      <c r="H8" s="20">
        <v>0</v>
      </c>
      <c r="I8" s="20">
        <v>-10</v>
      </c>
      <c r="J8" s="20">
        <v>0</v>
      </c>
      <c r="K8" s="20">
        <v>1</v>
      </c>
      <c r="L8" s="20">
        <v>3400</v>
      </c>
      <c r="M8" s="20" t="s">
        <v>1375</v>
      </c>
      <c r="N8" s="20" t="s">
        <v>1375</v>
      </c>
      <c r="O8" s="20" t="s">
        <v>1375</v>
      </c>
      <c r="P8" s="22" t="s">
        <v>1751</v>
      </c>
    </row>
    <row r="9" spans="2:16">
      <c r="B9" s="20" t="s">
        <v>1608</v>
      </c>
      <c r="C9" s="20" t="s">
        <v>1608</v>
      </c>
      <c r="D9" s="20" t="s">
        <v>1624</v>
      </c>
      <c r="E9" s="20" t="s">
        <v>631</v>
      </c>
      <c r="F9" s="20">
        <v>8</v>
      </c>
      <c r="G9" s="20">
        <v>65</v>
      </c>
      <c r="H9" s="20">
        <v>5</v>
      </c>
      <c r="I9" s="20">
        <v>0</v>
      </c>
      <c r="J9" s="20">
        <v>0</v>
      </c>
      <c r="K9" s="20">
        <v>1</v>
      </c>
      <c r="L9" s="20">
        <v>4000</v>
      </c>
      <c r="M9" s="20" t="s">
        <v>1375</v>
      </c>
      <c r="N9" s="20" t="s">
        <v>1375</v>
      </c>
      <c r="O9" s="20" t="s">
        <v>1375</v>
      </c>
      <c r="P9" s="20" t="s">
        <v>1472</v>
      </c>
    </row>
    <row r="10" spans="2:16">
      <c r="B10" s="20" t="s">
        <v>1609</v>
      </c>
      <c r="C10" s="20" t="s">
        <v>1643</v>
      </c>
      <c r="D10" s="20" t="s">
        <v>1625</v>
      </c>
      <c r="E10" s="20" t="s">
        <v>631</v>
      </c>
      <c r="F10" s="20">
        <v>5</v>
      </c>
      <c r="G10" s="20">
        <v>75</v>
      </c>
      <c r="H10" s="20">
        <v>0</v>
      </c>
      <c r="I10" s="20">
        <v>-10</v>
      </c>
      <c r="J10" s="20">
        <v>0</v>
      </c>
      <c r="K10" s="20">
        <v>1</v>
      </c>
      <c r="L10" s="20">
        <v>2700</v>
      </c>
      <c r="M10" s="20" t="s">
        <v>1375</v>
      </c>
      <c r="N10" s="20" t="s">
        <v>1375</v>
      </c>
      <c r="O10" s="20" t="s">
        <v>1375</v>
      </c>
      <c r="P10" s="20" t="s">
        <v>1634</v>
      </c>
    </row>
    <row r="11" spans="2:16">
      <c r="B11" s="20" t="s">
        <v>1610</v>
      </c>
      <c r="C11" s="20" t="s">
        <v>1644</v>
      </c>
      <c r="D11" s="20" t="s">
        <v>1626</v>
      </c>
      <c r="E11" s="20" t="s">
        <v>631</v>
      </c>
      <c r="F11" s="20">
        <v>11</v>
      </c>
      <c r="G11" s="20">
        <v>70</v>
      </c>
      <c r="H11" s="20">
        <v>0</v>
      </c>
      <c r="I11" s="20">
        <v>-20</v>
      </c>
      <c r="J11" s="20">
        <v>0</v>
      </c>
      <c r="K11" s="20" t="s">
        <v>1396</v>
      </c>
      <c r="L11" s="20">
        <v>3300</v>
      </c>
      <c r="M11" s="20" t="s">
        <v>1375</v>
      </c>
      <c r="N11" s="20" t="s">
        <v>1373</v>
      </c>
      <c r="O11" s="20" t="s">
        <v>1373</v>
      </c>
      <c r="P11" s="14" t="s">
        <v>1397</v>
      </c>
    </row>
    <row r="12" spans="2:16" ht="30">
      <c r="B12" s="20" t="s">
        <v>1611</v>
      </c>
      <c r="C12" s="20" t="s">
        <v>1645</v>
      </c>
      <c r="D12" s="20" t="s">
        <v>1627</v>
      </c>
      <c r="E12" s="20" t="s">
        <v>538</v>
      </c>
      <c r="F12" s="20">
        <v>19</v>
      </c>
      <c r="G12" s="20">
        <v>85</v>
      </c>
      <c r="H12" s="20">
        <v>0</v>
      </c>
      <c r="I12" s="20">
        <v>0</v>
      </c>
      <c r="J12" s="20">
        <v>20</v>
      </c>
      <c r="K12" s="20">
        <v>1</v>
      </c>
      <c r="L12" s="20">
        <v>0</v>
      </c>
      <c r="M12" s="20" t="s">
        <v>1375</v>
      </c>
      <c r="N12" s="20" t="s">
        <v>1375</v>
      </c>
      <c r="O12" s="20" t="s">
        <v>1375</v>
      </c>
      <c r="P12" s="22" t="s">
        <v>1652</v>
      </c>
    </row>
    <row r="13" spans="2:16">
      <c r="B13" s="20" t="s">
        <v>1612</v>
      </c>
      <c r="C13" s="20" t="s">
        <v>1612</v>
      </c>
      <c r="D13" s="20" t="s">
        <v>1628</v>
      </c>
      <c r="E13" s="20" t="s">
        <v>920</v>
      </c>
      <c r="F13" s="20">
        <v>1</v>
      </c>
      <c r="G13" s="20">
        <v>100</v>
      </c>
      <c r="H13" s="20">
        <v>0</v>
      </c>
      <c r="I13" s="20">
        <v>10</v>
      </c>
      <c r="J13" s="20">
        <v>10</v>
      </c>
      <c r="K13" s="20">
        <v>1</v>
      </c>
      <c r="L13" s="20">
        <v>0</v>
      </c>
      <c r="M13" s="20" t="s">
        <v>1375</v>
      </c>
      <c r="N13" s="20" t="s">
        <v>1375</v>
      </c>
      <c r="O13" s="20" t="s">
        <v>1375</v>
      </c>
      <c r="P13" s="22" t="s">
        <v>1635</v>
      </c>
    </row>
    <row r="14" spans="2:16">
      <c r="B14" s="20" t="s">
        <v>1613</v>
      </c>
      <c r="C14" s="20" t="s">
        <v>1646</v>
      </c>
      <c r="D14" s="20" t="s">
        <v>1629</v>
      </c>
      <c r="E14" s="20" t="s">
        <v>921</v>
      </c>
      <c r="F14" s="20">
        <v>11</v>
      </c>
      <c r="G14" s="20">
        <v>55</v>
      </c>
      <c r="H14" s="20">
        <v>10</v>
      </c>
      <c r="I14" s="20">
        <v>-10</v>
      </c>
      <c r="J14" s="20">
        <v>0</v>
      </c>
      <c r="K14" s="20">
        <v>1</v>
      </c>
      <c r="L14" s="20">
        <v>0</v>
      </c>
      <c r="M14" s="20" t="s">
        <v>1375</v>
      </c>
      <c r="N14" s="20" t="s">
        <v>1375</v>
      </c>
      <c r="O14" s="20" t="s">
        <v>1375</v>
      </c>
      <c r="P14" s="22" t="s">
        <v>1655</v>
      </c>
    </row>
    <row r="15" spans="2:16">
      <c r="B15" s="20" t="s">
        <v>1509</v>
      </c>
      <c r="C15" s="20" t="s">
        <v>1647</v>
      </c>
      <c r="D15" s="20" t="s">
        <v>1618</v>
      </c>
      <c r="E15" s="20" t="s">
        <v>920</v>
      </c>
      <c r="F15" s="20">
        <v>5</v>
      </c>
      <c r="G15" s="20">
        <v>75</v>
      </c>
      <c r="H15" s="20">
        <v>0</v>
      </c>
      <c r="I15" s="20">
        <v>0</v>
      </c>
      <c r="J15" s="20">
        <v>0</v>
      </c>
      <c r="K15" s="20">
        <v>1</v>
      </c>
      <c r="L15" s="20">
        <v>0</v>
      </c>
      <c r="M15" s="20" t="s">
        <v>1375</v>
      </c>
      <c r="N15" s="20" t="s">
        <v>1375</v>
      </c>
      <c r="O15" s="20" t="s">
        <v>1375</v>
      </c>
      <c r="P15" s="22" t="s">
        <v>1521</v>
      </c>
    </row>
    <row r="16" spans="2:16">
      <c r="B16" s="20" t="s">
        <v>1614</v>
      </c>
      <c r="C16" s="20" t="s">
        <v>1648</v>
      </c>
      <c r="D16" s="20" t="s">
        <v>1630</v>
      </c>
      <c r="E16" s="20" t="s">
        <v>631</v>
      </c>
      <c r="F16" s="20">
        <v>15</v>
      </c>
      <c r="G16" s="20">
        <v>100</v>
      </c>
      <c r="H16" s="20">
        <v>10</v>
      </c>
      <c r="I16" s="20">
        <v>0</v>
      </c>
      <c r="J16" s="20">
        <v>0</v>
      </c>
      <c r="K16" s="20">
        <v>1</v>
      </c>
      <c r="L16" s="20">
        <v>0</v>
      </c>
      <c r="M16" s="20" t="s">
        <v>1373</v>
      </c>
      <c r="N16" s="20" t="s">
        <v>1375</v>
      </c>
      <c r="O16" s="20" t="s">
        <v>1375</v>
      </c>
      <c r="P16" s="22" t="s">
        <v>2304</v>
      </c>
    </row>
    <row r="17" spans="2:16">
      <c r="B17" s="20" t="s">
        <v>1615</v>
      </c>
      <c r="C17" s="20" t="s">
        <v>1649</v>
      </c>
      <c r="D17" s="20" t="s">
        <v>1631</v>
      </c>
      <c r="E17" s="20" t="s">
        <v>631</v>
      </c>
      <c r="F17" s="20">
        <v>8</v>
      </c>
      <c r="G17" s="20">
        <v>75</v>
      </c>
      <c r="H17" s="20">
        <v>0</v>
      </c>
      <c r="I17" s="20">
        <v>10</v>
      </c>
      <c r="J17" s="20">
        <v>0</v>
      </c>
      <c r="K17" s="20">
        <v>1</v>
      </c>
      <c r="L17" s="20">
        <v>0</v>
      </c>
      <c r="M17" s="20" t="s">
        <v>1375</v>
      </c>
      <c r="N17" s="20" t="s">
        <v>1375</v>
      </c>
      <c r="O17" s="20" t="s">
        <v>1375</v>
      </c>
      <c r="P17" s="22" t="s">
        <v>1636</v>
      </c>
    </row>
    <row r="18" spans="2:16">
      <c r="B18" s="20" t="s">
        <v>1616</v>
      </c>
      <c r="C18" s="20" t="s">
        <v>1650</v>
      </c>
      <c r="D18" s="20" t="s">
        <v>1632</v>
      </c>
      <c r="E18" s="20" t="s">
        <v>921</v>
      </c>
      <c r="F18" s="20">
        <v>4</v>
      </c>
      <c r="G18" s="20">
        <v>85</v>
      </c>
      <c r="H18" s="20">
        <v>0</v>
      </c>
      <c r="I18" s="20">
        <v>0</v>
      </c>
      <c r="J18" s="20">
        <v>0</v>
      </c>
      <c r="K18" s="20">
        <v>1</v>
      </c>
      <c r="L18" s="20">
        <v>0</v>
      </c>
      <c r="M18" s="20" t="s">
        <v>1375</v>
      </c>
      <c r="N18" s="20" t="s">
        <v>1375</v>
      </c>
      <c r="O18" s="20" t="s">
        <v>1375</v>
      </c>
      <c r="P18" s="22" t="s">
        <v>1653</v>
      </c>
    </row>
    <row r="19" spans="2:16" ht="30">
      <c r="B19" s="20" t="s">
        <v>1617</v>
      </c>
      <c r="C19" s="20" t="s">
        <v>1651</v>
      </c>
      <c r="D19" s="20" t="s">
        <v>1633</v>
      </c>
      <c r="E19" s="20" t="s">
        <v>611</v>
      </c>
      <c r="F19" s="20">
        <v>14</v>
      </c>
      <c r="G19" s="20">
        <v>75</v>
      </c>
      <c r="H19" s="20">
        <v>10</v>
      </c>
      <c r="I19" s="20">
        <v>-5</v>
      </c>
      <c r="J19" s="20">
        <v>0</v>
      </c>
      <c r="K19" s="20">
        <v>1</v>
      </c>
      <c r="L19" s="20">
        <v>0</v>
      </c>
      <c r="M19" s="20" t="s">
        <v>1375</v>
      </c>
      <c r="N19" s="20" t="s">
        <v>1375</v>
      </c>
      <c r="O19" s="20" t="s">
        <v>1375</v>
      </c>
      <c r="P19" s="22" t="s">
        <v>1654</v>
      </c>
    </row>
    <row r="20" spans="2:16">
      <c r="P20" s="22"/>
    </row>
    <row r="21" spans="2:16">
      <c r="P21" s="22"/>
    </row>
    <row r="22" spans="2:16">
      <c r="P22" s="22"/>
    </row>
    <row r="23" spans="2:16">
      <c r="P23" s="22"/>
    </row>
    <row r="24" spans="2:16">
      <c r="P24" s="22"/>
    </row>
    <row r="25" spans="2:16">
      <c r="P25" s="22"/>
    </row>
    <row r="26" spans="2:16">
      <c r="P26" s="22"/>
    </row>
    <row r="27" spans="2:16">
      <c r="P27" s="22"/>
    </row>
  </sheetData>
  <mergeCells count="1">
    <mergeCell ref="B1:P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9E20-F26D-4CCE-8EE7-1D785C43BCC0}">
  <dimension ref="B2:P20"/>
  <sheetViews>
    <sheetView topLeftCell="B1" zoomScale="130" zoomScaleNormal="130" workbookViewId="0">
      <selection activeCell="Q22" sqref="Q22"/>
    </sheetView>
  </sheetViews>
  <sheetFormatPr defaultRowHeight="15"/>
  <cols>
    <col min="2" max="2" width="16.28515625" style="14" bestFit="1" customWidth="1"/>
    <col min="3" max="3" width="16.140625" style="14" bestFit="1" customWidth="1"/>
    <col min="4" max="4" width="14.85546875" style="14" bestFit="1" customWidth="1"/>
    <col min="5" max="5" width="9.5703125" style="14" bestFit="1" customWidth="1"/>
    <col min="6" max="9" width="5.28515625" style="14" bestFit="1" customWidth="1"/>
    <col min="10" max="10" width="9.5703125" style="14" bestFit="1" customWidth="1"/>
    <col min="11" max="11" width="5.5703125" style="14" bestFit="1" customWidth="1"/>
    <col min="12" max="12" width="5.28515625" style="14" bestFit="1" customWidth="1"/>
    <col min="13" max="15" width="9.5703125" style="14" bestFit="1" customWidth="1"/>
    <col min="16" max="16" width="75" customWidth="1"/>
  </cols>
  <sheetData>
    <row r="2" spans="2:16">
      <c r="B2" s="24" t="s">
        <v>1360</v>
      </c>
      <c r="C2" s="24" t="s">
        <v>1361</v>
      </c>
      <c r="D2" s="24" t="s">
        <v>1362</v>
      </c>
      <c r="E2" s="24" t="s">
        <v>1363</v>
      </c>
      <c r="F2" s="24" t="s">
        <v>1364</v>
      </c>
      <c r="G2" s="24" t="s">
        <v>1041</v>
      </c>
      <c r="H2" s="24" t="s">
        <v>1043</v>
      </c>
      <c r="I2" s="24" t="s">
        <v>1042</v>
      </c>
      <c r="J2" s="24" t="s">
        <v>1044</v>
      </c>
      <c r="K2" s="24" t="s">
        <v>1365</v>
      </c>
      <c r="L2" s="24" t="s">
        <v>1366</v>
      </c>
      <c r="M2" s="24" t="s">
        <v>1374</v>
      </c>
      <c r="N2" s="24" t="s">
        <v>1371</v>
      </c>
      <c r="O2" s="24" t="s">
        <v>1372</v>
      </c>
      <c r="P2" s="24" t="s">
        <v>1367</v>
      </c>
    </row>
    <row r="3" spans="2:16">
      <c r="B3" s="20" t="s">
        <v>1656</v>
      </c>
      <c r="C3" s="20" t="s">
        <v>1696</v>
      </c>
      <c r="D3" s="20" t="s">
        <v>1670</v>
      </c>
      <c r="E3" s="20" t="s">
        <v>920</v>
      </c>
      <c r="F3" s="20">
        <v>6</v>
      </c>
      <c r="G3" s="20">
        <v>80</v>
      </c>
      <c r="H3" s="20">
        <v>0</v>
      </c>
      <c r="I3" s="20">
        <v>0</v>
      </c>
      <c r="J3" s="20">
        <v>10</v>
      </c>
      <c r="K3" s="20">
        <v>1</v>
      </c>
      <c r="L3" s="20">
        <v>500</v>
      </c>
      <c r="M3" s="20" t="s">
        <v>1375</v>
      </c>
      <c r="N3" s="20" t="s">
        <v>1373</v>
      </c>
      <c r="O3" s="20" t="s">
        <v>1373</v>
      </c>
      <c r="P3" s="29"/>
    </row>
    <row r="4" spans="2:16">
      <c r="B4" s="20" t="s">
        <v>707</v>
      </c>
      <c r="C4" s="20" t="s">
        <v>1697</v>
      </c>
      <c r="D4" s="20" t="s">
        <v>1671</v>
      </c>
      <c r="E4" s="20" t="s">
        <v>921</v>
      </c>
      <c r="F4" s="20">
        <v>8</v>
      </c>
      <c r="G4" s="20">
        <v>70</v>
      </c>
      <c r="H4" s="20">
        <v>0</v>
      </c>
      <c r="I4" s="20">
        <v>0</v>
      </c>
      <c r="J4" s="20">
        <v>0</v>
      </c>
      <c r="K4" s="20">
        <v>1</v>
      </c>
      <c r="L4" s="20">
        <v>1000</v>
      </c>
      <c r="M4" s="20" t="s">
        <v>1375</v>
      </c>
      <c r="N4" s="20" t="s">
        <v>1375</v>
      </c>
      <c r="O4" s="20" t="s">
        <v>1375</v>
      </c>
      <c r="P4" s="29"/>
    </row>
    <row r="5" spans="2:16">
      <c r="B5" s="20" t="s">
        <v>865</v>
      </c>
      <c r="C5" s="20" t="s">
        <v>1698</v>
      </c>
      <c r="D5" s="20" t="s">
        <v>1672</v>
      </c>
      <c r="E5" s="20" t="s">
        <v>631</v>
      </c>
      <c r="F5" s="20">
        <v>12</v>
      </c>
      <c r="G5" s="20">
        <v>65</v>
      </c>
      <c r="H5" s="20">
        <v>0</v>
      </c>
      <c r="I5" s="20">
        <v>-5</v>
      </c>
      <c r="J5" s="20">
        <v>0</v>
      </c>
      <c r="K5" s="20">
        <v>1</v>
      </c>
      <c r="L5" s="20">
        <v>2000</v>
      </c>
      <c r="M5" s="20" t="s">
        <v>1375</v>
      </c>
      <c r="N5" s="20" t="s">
        <v>1375</v>
      </c>
      <c r="O5" s="20" t="s">
        <v>1375</v>
      </c>
      <c r="P5" s="20" t="s">
        <v>1380</v>
      </c>
    </row>
    <row r="6" spans="2:16">
      <c r="B6" s="20" t="s">
        <v>1657</v>
      </c>
      <c r="C6" s="20" t="s">
        <v>1699</v>
      </c>
      <c r="D6" s="20" t="s">
        <v>1673</v>
      </c>
      <c r="E6" s="20" t="s">
        <v>611</v>
      </c>
      <c r="F6" s="20">
        <v>16</v>
      </c>
      <c r="G6" s="20">
        <v>70</v>
      </c>
      <c r="H6" s="20">
        <v>0</v>
      </c>
      <c r="I6" s="20">
        <v>0</v>
      </c>
      <c r="J6" s="20">
        <v>-5</v>
      </c>
      <c r="K6" s="20">
        <v>1</v>
      </c>
      <c r="L6" s="20">
        <v>4000</v>
      </c>
      <c r="M6" s="20" t="s">
        <v>1375</v>
      </c>
      <c r="N6" s="20" t="s">
        <v>1375</v>
      </c>
      <c r="O6" s="20" t="s">
        <v>1375</v>
      </c>
      <c r="P6" s="20" t="s">
        <v>1383</v>
      </c>
    </row>
    <row r="7" spans="2:16">
      <c r="B7" s="20" t="s">
        <v>1658</v>
      </c>
      <c r="C7" s="20" t="s">
        <v>1700</v>
      </c>
      <c r="D7" s="20" t="s">
        <v>1674</v>
      </c>
      <c r="E7" s="20" t="s">
        <v>610</v>
      </c>
      <c r="F7" s="20">
        <v>8</v>
      </c>
      <c r="G7" s="20">
        <v>55</v>
      </c>
      <c r="H7" s="20">
        <v>0</v>
      </c>
      <c r="I7" s="20">
        <v>0</v>
      </c>
      <c r="J7" s="20">
        <v>0</v>
      </c>
      <c r="K7" s="20">
        <v>1</v>
      </c>
      <c r="L7" s="20">
        <v>8000</v>
      </c>
      <c r="M7" s="20" t="s">
        <v>1375</v>
      </c>
      <c r="N7" s="20" t="s">
        <v>1375</v>
      </c>
      <c r="O7" s="20" t="s">
        <v>1375</v>
      </c>
      <c r="P7" s="20" t="s">
        <v>1524</v>
      </c>
    </row>
    <row r="8" spans="2:16">
      <c r="B8" s="20" t="s">
        <v>1659</v>
      </c>
      <c r="C8" s="20" t="s">
        <v>1701</v>
      </c>
      <c r="D8" s="20" t="s">
        <v>1675</v>
      </c>
      <c r="E8" s="20" t="s">
        <v>921</v>
      </c>
      <c r="F8" s="20">
        <v>7</v>
      </c>
      <c r="G8" s="20">
        <v>65</v>
      </c>
      <c r="H8" s="20">
        <v>0</v>
      </c>
      <c r="I8" s="20">
        <v>0</v>
      </c>
      <c r="J8" s="20">
        <v>0</v>
      </c>
      <c r="K8" s="20" t="s">
        <v>1396</v>
      </c>
      <c r="L8" s="20">
        <v>1800</v>
      </c>
      <c r="M8" s="20" t="s">
        <v>1373</v>
      </c>
      <c r="N8" s="20" t="s">
        <v>1373</v>
      </c>
      <c r="O8" s="20" t="s">
        <v>1373</v>
      </c>
      <c r="P8" s="20" t="s">
        <v>1406</v>
      </c>
    </row>
    <row r="9" spans="2:16">
      <c r="B9" s="20" t="s">
        <v>1660</v>
      </c>
      <c r="C9" s="20" t="s">
        <v>1702</v>
      </c>
      <c r="D9" s="20" t="s">
        <v>1676</v>
      </c>
      <c r="E9" s="20" t="s">
        <v>611</v>
      </c>
      <c r="F9" s="20">
        <v>14</v>
      </c>
      <c r="G9" s="20">
        <v>55</v>
      </c>
      <c r="H9" s="20">
        <v>0</v>
      </c>
      <c r="I9" s="20">
        <v>-10</v>
      </c>
      <c r="J9" s="20">
        <v>0</v>
      </c>
      <c r="K9" s="20">
        <v>2</v>
      </c>
      <c r="L9" s="20">
        <v>4500</v>
      </c>
      <c r="M9" s="20" t="s">
        <v>1373</v>
      </c>
      <c r="N9" s="20" t="s">
        <v>1375</v>
      </c>
      <c r="O9" s="20" t="s">
        <v>1375</v>
      </c>
      <c r="P9" s="20" t="s">
        <v>1406</v>
      </c>
    </row>
    <row r="10" spans="2:16">
      <c r="B10" s="20" t="s">
        <v>1661</v>
      </c>
      <c r="C10" s="20" t="s">
        <v>1703</v>
      </c>
      <c r="D10" s="20" t="s">
        <v>1677</v>
      </c>
      <c r="E10" s="20" t="s">
        <v>921</v>
      </c>
      <c r="F10" s="20">
        <v>12</v>
      </c>
      <c r="G10" s="20">
        <v>75</v>
      </c>
      <c r="H10" s="20">
        <v>0</v>
      </c>
      <c r="I10" s="20">
        <v>0</v>
      </c>
      <c r="J10" s="20">
        <v>0</v>
      </c>
      <c r="K10" s="20">
        <v>1</v>
      </c>
      <c r="L10" s="20">
        <v>2500</v>
      </c>
      <c r="M10" s="20" t="s">
        <v>1375</v>
      </c>
      <c r="N10" s="20" t="s">
        <v>1375</v>
      </c>
      <c r="O10" s="20" t="s">
        <v>1375</v>
      </c>
      <c r="P10" s="20" t="s">
        <v>1688</v>
      </c>
    </row>
    <row r="11" spans="2:16">
      <c r="B11" s="20" t="s">
        <v>1075</v>
      </c>
      <c r="C11" s="20" t="s">
        <v>1704</v>
      </c>
      <c r="D11" s="20" t="s">
        <v>1678</v>
      </c>
      <c r="E11" s="20" t="s">
        <v>631</v>
      </c>
      <c r="F11" s="20">
        <v>8</v>
      </c>
      <c r="G11" s="20">
        <v>65</v>
      </c>
      <c r="H11" s="20">
        <v>25</v>
      </c>
      <c r="I11" s="20">
        <v>-10</v>
      </c>
      <c r="J11" s="20">
        <v>0</v>
      </c>
      <c r="K11" s="20">
        <v>1</v>
      </c>
      <c r="L11" s="20">
        <v>3000</v>
      </c>
      <c r="M11" s="20" t="s">
        <v>1375</v>
      </c>
      <c r="N11" s="20" t="s">
        <v>1375</v>
      </c>
      <c r="O11" s="20" t="s">
        <v>1375</v>
      </c>
      <c r="P11" s="20" t="s">
        <v>1393</v>
      </c>
    </row>
    <row r="12" spans="2:16">
      <c r="B12" s="20" t="s">
        <v>1662</v>
      </c>
      <c r="C12" s="20" t="s">
        <v>1705</v>
      </c>
      <c r="D12" s="20" t="s">
        <v>1679</v>
      </c>
      <c r="E12" s="20" t="s">
        <v>631</v>
      </c>
      <c r="F12" s="20">
        <v>14</v>
      </c>
      <c r="G12" s="20">
        <v>65</v>
      </c>
      <c r="H12" s="20">
        <v>0</v>
      </c>
      <c r="I12" s="20">
        <v>-20</v>
      </c>
      <c r="J12" s="20">
        <v>0</v>
      </c>
      <c r="K12" s="20" t="s">
        <v>1396</v>
      </c>
      <c r="L12" s="20">
        <v>3300</v>
      </c>
      <c r="M12" s="20" t="s">
        <v>1375</v>
      </c>
      <c r="N12" s="20" t="s">
        <v>1373</v>
      </c>
      <c r="O12" s="20" t="s">
        <v>1373</v>
      </c>
      <c r="P12" s="14" t="s">
        <v>1397</v>
      </c>
    </row>
    <row r="13" spans="2:16">
      <c r="B13" s="20" t="s">
        <v>1663</v>
      </c>
      <c r="C13" s="20" t="s">
        <v>1706</v>
      </c>
      <c r="D13" s="20" t="s">
        <v>1680</v>
      </c>
      <c r="E13" s="20" t="s">
        <v>538</v>
      </c>
      <c r="F13" s="20">
        <v>22</v>
      </c>
      <c r="G13" s="20">
        <v>75</v>
      </c>
      <c r="H13" s="20">
        <v>15</v>
      </c>
      <c r="I13" s="20">
        <v>0</v>
      </c>
      <c r="J13" s="20">
        <v>0</v>
      </c>
      <c r="K13" s="20">
        <v>1</v>
      </c>
      <c r="L13" s="20">
        <v>0</v>
      </c>
      <c r="M13" s="20" t="s">
        <v>1375</v>
      </c>
      <c r="N13" s="20" t="s">
        <v>1375</v>
      </c>
      <c r="O13" s="20" t="s">
        <v>1375</v>
      </c>
      <c r="P13" s="22" t="s">
        <v>1689</v>
      </c>
    </row>
    <row r="14" spans="2:16">
      <c r="B14" s="20" t="s">
        <v>1664</v>
      </c>
      <c r="C14" s="20" t="s">
        <v>1707</v>
      </c>
      <c r="D14" s="20" t="s">
        <v>1681</v>
      </c>
      <c r="E14" s="20" t="s">
        <v>920</v>
      </c>
      <c r="F14" s="20">
        <v>3</v>
      </c>
      <c r="G14" s="20">
        <v>90</v>
      </c>
      <c r="H14" s="20">
        <v>0</v>
      </c>
      <c r="I14" s="20">
        <v>10</v>
      </c>
      <c r="J14" s="20">
        <v>10</v>
      </c>
      <c r="K14" s="20">
        <v>1</v>
      </c>
      <c r="L14" s="20">
        <v>0</v>
      </c>
      <c r="M14" s="20" t="s">
        <v>1375</v>
      </c>
      <c r="N14" s="20" t="s">
        <v>1375</v>
      </c>
      <c r="O14" s="20" t="s">
        <v>1375</v>
      </c>
      <c r="P14" s="20" t="s">
        <v>1690</v>
      </c>
    </row>
    <row r="15" spans="2:16">
      <c r="B15" s="20" t="s">
        <v>1665</v>
      </c>
      <c r="C15" s="20" t="s">
        <v>1708</v>
      </c>
      <c r="D15" s="20" t="s">
        <v>1682</v>
      </c>
      <c r="E15" s="20" t="s">
        <v>921</v>
      </c>
      <c r="F15" s="20">
        <v>9</v>
      </c>
      <c r="G15" s="20">
        <v>60</v>
      </c>
      <c r="H15" s="20">
        <v>0</v>
      </c>
      <c r="I15" s="20">
        <v>0</v>
      </c>
      <c r="J15" s="20">
        <v>0</v>
      </c>
      <c r="K15" s="20">
        <v>1</v>
      </c>
      <c r="L15" s="20">
        <v>0</v>
      </c>
      <c r="M15" s="20" t="s">
        <v>1375</v>
      </c>
      <c r="N15" s="20" t="s">
        <v>1375</v>
      </c>
      <c r="O15" s="20" t="s">
        <v>1375</v>
      </c>
      <c r="P15" s="20" t="s">
        <v>1691</v>
      </c>
    </row>
    <row r="16" spans="2:16">
      <c r="B16" s="20" t="s">
        <v>1666</v>
      </c>
      <c r="C16" s="20" t="s">
        <v>1709</v>
      </c>
      <c r="D16" s="20" t="s">
        <v>1683</v>
      </c>
      <c r="E16" s="20" t="s">
        <v>920</v>
      </c>
      <c r="F16" s="20">
        <v>7</v>
      </c>
      <c r="G16" s="20">
        <v>65</v>
      </c>
      <c r="H16" s="20">
        <v>0</v>
      </c>
      <c r="I16" s="20">
        <v>0</v>
      </c>
      <c r="J16" s="20">
        <v>0</v>
      </c>
      <c r="K16" s="20">
        <v>1</v>
      </c>
      <c r="L16" s="20">
        <v>0</v>
      </c>
      <c r="M16" s="20" t="s">
        <v>1375</v>
      </c>
      <c r="N16" s="20" t="s">
        <v>1375</v>
      </c>
      <c r="O16" s="20" t="s">
        <v>1375</v>
      </c>
      <c r="P16" s="22" t="s">
        <v>1521</v>
      </c>
    </row>
    <row r="17" spans="2:16">
      <c r="B17" s="20" t="s">
        <v>1667</v>
      </c>
      <c r="C17" s="20" t="s">
        <v>1710</v>
      </c>
      <c r="D17" s="20" t="s">
        <v>1684</v>
      </c>
      <c r="E17" s="20" t="s">
        <v>631</v>
      </c>
      <c r="F17" s="20">
        <v>17</v>
      </c>
      <c r="G17" s="20">
        <v>90</v>
      </c>
      <c r="H17" s="20">
        <v>0</v>
      </c>
      <c r="I17" s="20">
        <v>0</v>
      </c>
      <c r="J17" s="20">
        <v>0</v>
      </c>
      <c r="K17" s="20">
        <v>1</v>
      </c>
      <c r="L17" s="20">
        <v>0</v>
      </c>
      <c r="M17" s="20" t="s">
        <v>1375</v>
      </c>
      <c r="N17" s="20" t="s">
        <v>1375</v>
      </c>
      <c r="O17" s="20" t="s">
        <v>1375</v>
      </c>
      <c r="P17" s="14" t="s">
        <v>1692</v>
      </c>
    </row>
    <row r="18" spans="2:16" ht="30">
      <c r="B18" s="20" t="s">
        <v>1668</v>
      </c>
      <c r="C18" s="20" t="s">
        <v>1711</v>
      </c>
      <c r="D18" s="20" t="s">
        <v>1685</v>
      </c>
      <c r="E18" s="20" t="s">
        <v>611</v>
      </c>
      <c r="F18" s="20">
        <v>12</v>
      </c>
      <c r="G18" s="20">
        <v>80</v>
      </c>
      <c r="H18" s="20">
        <v>0</v>
      </c>
      <c r="I18" s="20">
        <v>0</v>
      </c>
      <c r="J18" s="20">
        <v>0</v>
      </c>
      <c r="K18" s="20">
        <v>1</v>
      </c>
      <c r="L18" s="20">
        <v>0</v>
      </c>
      <c r="M18" s="20" t="s">
        <v>1375</v>
      </c>
      <c r="N18" s="20" t="s">
        <v>1375</v>
      </c>
      <c r="O18" s="20" t="s">
        <v>1375</v>
      </c>
      <c r="P18" s="22" t="s">
        <v>1693</v>
      </c>
    </row>
    <row r="19" spans="2:16">
      <c r="B19" s="14" t="s">
        <v>1669</v>
      </c>
      <c r="C19" s="20" t="s">
        <v>1712</v>
      </c>
      <c r="D19" s="14" t="s">
        <v>1686</v>
      </c>
      <c r="E19" s="14" t="s">
        <v>921</v>
      </c>
      <c r="F19" s="14">
        <v>10</v>
      </c>
      <c r="G19" s="14">
        <v>65</v>
      </c>
      <c r="H19" s="14">
        <v>0</v>
      </c>
      <c r="I19" s="14">
        <v>0</v>
      </c>
      <c r="J19" s="14">
        <v>0</v>
      </c>
      <c r="K19" s="14">
        <v>1</v>
      </c>
      <c r="L19" s="14">
        <v>0</v>
      </c>
      <c r="M19" s="20" t="s">
        <v>1375</v>
      </c>
      <c r="N19" s="20" t="s">
        <v>1375</v>
      </c>
      <c r="O19" s="20" t="s">
        <v>1375</v>
      </c>
      <c r="P19" s="22" t="s">
        <v>1771</v>
      </c>
    </row>
    <row r="20" spans="2:16">
      <c r="B20" s="14" t="s">
        <v>1695</v>
      </c>
      <c r="C20" s="20" t="s">
        <v>1713</v>
      </c>
      <c r="D20" s="14" t="s">
        <v>1687</v>
      </c>
      <c r="E20" s="14" t="s">
        <v>631</v>
      </c>
      <c r="F20" s="14">
        <v>13</v>
      </c>
      <c r="G20" s="14">
        <v>60</v>
      </c>
      <c r="H20" s="14">
        <v>30</v>
      </c>
      <c r="I20" s="14">
        <v>0</v>
      </c>
      <c r="J20" s="14">
        <v>-20</v>
      </c>
      <c r="K20" s="14">
        <v>1</v>
      </c>
      <c r="L20" s="14">
        <v>0</v>
      </c>
      <c r="M20" s="20" t="s">
        <v>1375</v>
      </c>
      <c r="N20" s="20" t="s">
        <v>1375</v>
      </c>
      <c r="O20" s="20" t="s">
        <v>1375</v>
      </c>
      <c r="P20" s="22" t="s">
        <v>1694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A352-7212-4B17-9F3D-9947EAA02ED5}">
  <dimension ref="B1:P26"/>
  <sheetViews>
    <sheetView topLeftCell="B1" zoomScale="130" zoomScaleNormal="130" workbookViewId="0">
      <selection activeCell="O26" sqref="O26"/>
    </sheetView>
  </sheetViews>
  <sheetFormatPr defaultRowHeight="15"/>
  <cols>
    <col min="1" max="1" width="9.140625" style="29"/>
    <col min="2" max="2" width="16.140625" style="20" bestFit="1" customWidth="1"/>
    <col min="3" max="3" width="18.42578125" style="20" bestFit="1" customWidth="1"/>
    <col min="4" max="4" width="14.5703125" style="20" bestFit="1" customWidth="1"/>
    <col min="5" max="5" width="9.5703125" style="20" bestFit="1" customWidth="1"/>
    <col min="6" max="9" width="5.28515625" style="20" bestFit="1" customWidth="1"/>
    <col min="10" max="10" width="9.5703125" style="20" bestFit="1" customWidth="1"/>
    <col min="11" max="11" width="5.5703125" style="20" bestFit="1" customWidth="1"/>
    <col min="12" max="12" width="5.28515625" style="20" bestFit="1" customWidth="1"/>
    <col min="13" max="15" width="9.5703125" style="20" bestFit="1" customWidth="1"/>
    <col min="16" max="16" width="67.42578125" style="29" customWidth="1"/>
    <col min="17" max="16384" width="9.140625" style="29"/>
  </cols>
  <sheetData>
    <row r="1" spans="2:16">
      <c r="B1" s="64" t="s">
        <v>1714</v>
      </c>
      <c r="C1" s="64"/>
      <c r="D1" s="64"/>
      <c r="E1" s="64"/>
      <c r="F1" s="64"/>
      <c r="G1" s="64"/>
      <c r="H1" s="64"/>
      <c r="I1" s="64"/>
      <c r="J1" s="64"/>
      <c r="K1" s="64"/>
      <c r="L1" s="64"/>
      <c r="M1" s="64"/>
      <c r="N1" s="64"/>
      <c r="O1" s="64"/>
      <c r="P1" s="64"/>
    </row>
    <row r="2" spans="2:16">
      <c r="B2" s="18" t="s">
        <v>1360</v>
      </c>
      <c r="C2" s="18" t="s">
        <v>1361</v>
      </c>
      <c r="D2" s="18" t="s">
        <v>1362</v>
      </c>
      <c r="E2" s="18" t="s">
        <v>1363</v>
      </c>
      <c r="F2" s="18" t="s">
        <v>1364</v>
      </c>
      <c r="G2" s="18" t="s">
        <v>1041</v>
      </c>
      <c r="H2" s="18" t="s">
        <v>1043</v>
      </c>
      <c r="I2" s="18" t="s">
        <v>1042</v>
      </c>
      <c r="J2" s="18" t="s">
        <v>1044</v>
      </c>
      <c r="K2" s="18" t="s">
        <v>1365</v>
      </c>
      <c r="L2" s="18" t="s">
        <v>1366</v>
      </c>
      <c r="M2" s="18" t="s">
        <v>1374</v>
      </c>
      <c r="N2" s="18" t="s">
        <v>1371</v>
      </c>
      <c r="O2" s="18" t="s">
        <v>1372</v>
      </c>
      <c r="P2" s="18" t="s">
        <v>1367</v>
      </c>
    </row>
    <row r="3" spans="2:16">
      <c r="B3" s="20" t="s">
        <v>1715</v>
      </c>
      <c r="C3" s="20" t="s">
        <v>1757</v>
      </c>
      <c r="D3" s="20" t="s">
        <v>1731</v>
      </c>
      <c r="E3" s="20" t="s">
        <v>920</v>
      </c>
      <c r="F3" s="20">
        <v>5</v>
      </c>
      <c r="G3" s="20">
        <v>85</v>
      </c>
      <c r="H3" s="20">
        <v>0</v>
      </c>
      <c r="I3" s="20">
        <v>0</v>
      </c>
      <c r="J3" s="20">
        <v>10</v>
      </c>
      <c r="K3" s="20">
        <v>1</v>
      </c>
      <c r="L3" s="20">
        <v>500</v>
      </c>
      <c r="M3" s="20" t="s">
        <v>1375</v>
      </c>
      <c r="N3" s="20" t="s">
        <v>1373</v>
      </c>
      <c r="O3" s="20" t="s">
        <v>1373</v>
      </c>
    </row>
    <row r="4" spans="2:16">
      <c r="B4" s="20" t="s">
        <v>1716</v>
      </c>
      <c r="C4" s="20" t="s">
        <v>1758</v>
      </c>
      <c r="D4" s="20" t="s">
        <v>1734</v>
      </c>
      <c r="E4" s="20" t="s">
        <v>921</v>
      </c>
      <c r="F4" s="20">
        <v>6</v>
      </c>
      <c r="G4" s="20">
        <v>75</v>
      </c>
      <c r="H4" s="20">
        <v>5</v>
      </c>
      <c r="I4" s="20">
        <v>0</v>
      </c>
      <c r="J4" s="20">
        <v>0</v>
      </c>
      <c r="K4" s="20">
        <v>1</v>
      </c>
      <c r="L4" s="20">
        <v>1000</v>
      </c>
      <c r="M4" s="20" t="s">
        <v>1375</v>
      </c>
      <c r="N4" s="20" t="s">
        <v>1375</v>
      </c>
      <c r="O4" s="20" t="s">
        <v>1375</v>
      </c>
    </row>
    <row r="5" spans="2:16">
      <c r="B5" s="20" t="s">
        <v>1717</v>
      </c>
      <c r="C5" s="20" t="s">
        <v>1759</v>
      </c>
      <c r="D5" s="20" t="s">
        <v>1735</v>
      </c>
      <c r="E5" s="20" t="s">
        <v>631</v>
      </c>
      <c r="F5" s="20">
        <v>10</v>
      </c>
      <c r="G5" s="20">
        <v>70</v>
      </c>
      <c r="H5" s="20">
        <v>5</v>
      </c>
      <c r="I5" s="20">
        <v>-5</v>
      </c>
      <c r="J5" s="20">
        <v>0</v>
      </c>
      <c r="K5" s="20">
        <v>1</v>
      </c>
      <c r="L5" s="20">
        <v>2000</v>
      </c>
      <c r="M5" s="20" t="s">
        <v>1375</v>
      </c>
      <c r="N5" s="20" t="s">
        <v>1375</v>
      </c>
      <c r="O5" s="20" t="s">
        <v>1375</v>
      </c>
      <c r="P5" s="20" t="s">
        <v>1380</v>
      </c>
    </row>
    <row r="6" spans="2:16">
      <c r="B6" s="20" t="s">
        <v>1718</v>
      </c>
      <c r="C6" s="20" t="s">
        <v>1760</v>
      </c>
      <c r="D6" s="20" t="s">
        <v>1736</v>
      </c>
      <c r="E6" s="20" t="s">
        <v>611</v>
      </c>
      <c r="F6" s="20">
        <v>14</v>
      </c>
      <c r="G6" s="20">
        <v>75</v>
      </c>
      <c r="H6" s="20">
        <v>5</v>
      </c>
      <c r="I6" s="20">
        <v>0</v>
      </c>
      <c r="J6" s="20">
        <v>-5</v>
      </c>
      <c r="K6" s="20">
        <v>1</v>
      </c>
      <c r="L6" s="20">
        <v>4000</v>
      </c>
      <c r="M6" s="20" t="s">
        <v>1375</v>
      </c>
      <c r="N6" s="20" t="s">
        <v>1375</v>
      </c>
      <c r="O6" s="20" t="s">
        <v>1375</v>
      </c>
      <c r="P6" s="20" t="s">
        <v>1383</v>
      </c>
    </row>
    <row r="7" spans="2:16">
      <c r="B7" s="20" t="s">
        <v>1719</v>
      </c>
      <c r="C7" s="20" t="s">
        <v>1761</v>
      </c>
      <c r="D7" s="20" t="s">
        <v>1737</v>
      </c>
      <c r="E7" s="20" t="s">
        <v>610</v>
      </c>
      <c r="F7" s="20">
        <v>10</v>
      </c>
      <c r="G7" s="20">
        <v>75</v>
      </c>
      <c r="H7" s="20">
        <v>5</v>
      </c>
      <c r="I7" s="20">
        <v>-20</v>
      </c>
      <c r="J7" s="20">
        <v>0</v>
      </c>
      <c r="K7" s="20">
        <v>1</v>
      </c>
      <c r="L7" s="20">
        <v>8000</v>
      </c>
      <c r="M7" s="20" t="s">
        <v>1375</v>
      </c>
      <c r="N7" s="20" t="s">
        <v>1375</v>
      </c>
      <c r="O7" s="20" t="s">
        <v>1375</v>
      </c>
      <c r="P7" s="20" t="s">
        <v>1749</v>
      </c>
    </row>
    <row r="8" spans="2:16">
      <c r="B8" s="20" t="s">
        <v>1720</v>
      </c>
      <c r="C8" s="20" t="s">
        <v>1762</v>
      </c>
      <c r="D8" s="20" t="s">
        <v>1738</v>
      </c>
      <c r="E8" s="20" t="s">
        <v>921</v>
      </c>
      <c r="F8" s="20">
        <v>10</v>
      </c>
      <c r="G8" s="20">
        <v>60</v>
      </c>
      <c r="H8" s="20">
        <v>5</v>
      </c>
      <c r="I8" s="20">
        <v>-10</v>
      </c>
      <c r="J8" s="20">
        <v>0</v>
      </c>
      <c r="K8" s="20">
        <v>1</v>
      </c>
      <c r="L8" s="20">
        <v>3400</v>
      </c>
      <c r="M8" s="20" t="s">
        <v>1375</v>
      </c>
      <c r="N8" s="20" t="s">
        <v>1375</v>
      </c>
      <c r="O8" s="20" t="s">
        <v>1375</v>
      </c>
      <c r="P8" s="22" t="s">
        <v>1752</v>
      </c>
    </row>
    <row r="9" spans="2:16">
      <c r="B9" s="20" t="s">
        <v>1721</v>
      </c>
      <c r="C9" s="20" t="s">
        <v>1721</v>
      </c>
      <c r="D9" s="20" t="s">
        <v>1739</v>
      </c>
      <c r="E9" s="20" t="s">
        <v>631</v>
      </c>
      <c r="F9" s="20">
        <v>9</v>
      </c>
      <c r="G9" s="20">
        <v>60</v>
      </c>
      <c r="H9" s="20">
        <v>10</v>
      </c>
      <c r="I9" s="20">
        <v>0</v>
      </c>
      <c r="J9" s="20">
        <v>0</v>
      </c>
      <c r="K9" s="20">
        <v>1</v>
      </c>
      <c r="L9" s="20">
        <v>4000</v>
      </c>
      <c r="M9" s="20" t="s">
        <v>1375</v>
      </c>
      <c r="N9" s="20" t="s">
        <v>1375</v>
      </c>
      <c r="O9" s="20" t="s">
        <v>1375</v>
      </c>
      <c r="P9" s="20" t="s">
        <v>1472</v>
      </c>
    </row>
    <row r="10" spans="2:16">
      <c r="B10" s="20" t="s">
        <v>1722</v>
      </c>
      <c r="C10" s="20" t="s">
        <v>1722</v>
      </c>
      <c r="D10" s="20" t="s">
        <v>1740</v>
      </c>
      <c r="E10" s="20" t="s">
        <v>631</v>
      </c>
      <c r="F10" s="20">
        <v>6</v>
      </c>
      <c r="G10" s="20">
        <v>45</v>
      </c>
      <c r="H10" s="20">
        <v>55</v>
      </c>
      <c r="I10" s="20">
        <v>-5</v>
      </c>
      <c r="J10" s="20">
        <v>-5</v>
      </c>
      <c r="K10" s="20">
        <v>1</v>
      </c>
      <c r="L10" s="20">
        <v>1900</v>
      </c>
      <c r="M10" s="20" t="s">
        <v>1375</v>
      </c>
      <c r="N10" s="20" t="s">
        <v>1375</v>
      </c>
      <c r="O10" s="20" t="s">
        <v>1375</v>
      </c>
      <c r="P10" s="20" t="s">
        <v>1393</v>
      </c>
    </row>
    <row r="11" spans="2:16">
      <c r="B11" s="20" t="s">
        <v>1723</v>
      </c>
      <c r="C11" s="20" t="s">
        <v>1763</v>
      </c>
      <c r="D11" s="20" t="s">
        <v>1741</v>
      </c>
      <c r="E11" s="20" t="s">
        <v>921</v>
      </c>
      <c r="F11" s="20">
        <v>6</v>
      </c>
      <c r="G11" s="20">
        <v>70</v>
      </c>
      <c r="H11" s="20">
        <v>0</v>
      </c>
      <c r="I11" s="20">
        <v>0</v>
      </c>
      <c r="J11" s="20">
        <v>0</v>
      </c>
      <c r="K11" s="20" t="s">
        <v>1396</v>
      </c>
      <c r="L11" s="20">
        <v>1800</v>
      </c>
      <c r="M11" s="20" t="s">
        <v>1373</v>
      </c>
      <c r="N11" s="20" t="s">
        <v>1373</v>
      </c>
      <c r="O11" s="20" t="s">
        <v>1373</v>
      </c>
      <c r="P11" s="20" t="s">
        <v>1406</v>
      </c>
    </row>
    <row r="12" spans="2:16">
      <c r="B12" s="20" t="s">
        <v>1724</v>
      </c>
      <c r="C12" s="20" t="s">
        <v>1764</v>
      </c>
      <c r="D12" s="20" t="s">
        <v>1742</v>
      </c>
      <c r="E12" s="20" t="s">
        <v>611</v>
      </c>
      <c r="F12" s="20">
        <v>12</v>
      </c>
      <c r="G12" s="20">
        <v>60</v>
      </c>
      <c r="H12" s="20">
        <v>5</v>
      </c>
      <c r="I12" s="20">
        <v>0</v>
      </c>
      <c r="J12" s="20">
        <v>0</v>
      </c>
      <c r="K12" s="20">
        <v>2</v>
      </c>
      <c r="L12" s="20">
        <v>4500</v>
      </c>
      <c r="M12" s="20" t="s">
        <v>1373</v>
      </c>
      <c r="N12" s="20" t="s">
        <v>1375</v>
      </c>
      <c r="O12" s="20" t="s">
        <v>1375</v>
      </c>
      <c r="P12" s="20" t="s">
        <v>1406</v>
      </c>
    </row>
    <row r="13" spans="2:16">
      <c r="B13" s="20" t="s">
        <v>1725</v>
      </c>
      <c r="C13" s="20" t="s">
        <v>1765</v>
      </c>
      <c r="D13" s="20" t="s">
        <v>1743</v>
      </c>
      <c r="E13" s="20" t="s">
        <v>920</v>
      </c>
      <c r="F13" s="20">
        <v>1</v>
      </c>
      <c r="G13" s="20">
        <v>95</v>
      </c>
      <c r="H13" s="20">
        <v>5</v>
      </c>
      <c r="I13" s="20">
        <v>10</v>
      </c>
      <c r="J13" s="20">
        <v>10</v>
      </c>
      <c r="K13" s="20">
        <v>1</v>
      </c>
      <c r="L13" s="20">
        <v>0</v>
      </c>
      <c r="M13" s="20" t="s">
        <v>1375</v>
      </c>
      <c r="N13" s="20" t="s">
        <v>1375</v>
      </c>
      <c r="O13" s="20" t="s">
        <v>1375</v>
      </c>
      <c r="P13" s="22" t="s">
        <v>1753</v>
      </c>
    </row>
    <row r="14" spans="2:16">
      <c r="B14" s="20" t="s">
        <v>1726</v>
      </c>
      <c r="C14" s="20" t="s">
        <v>1766</v>
      </c>
      <c r="D14" s="20" t="s">
        <v>1744</v>
      </c>
      <c r="E14" s="20" t="s">
        <v>921</v>
      </c>
      <c r="F14" s="20">
        <v>5</v>
      </c>
      <c r="G14" s="20">
        <v>70</v>
      </c>
      <c r="H14" s="20">
        <v>5</v>
      </c>
      <c r="I14" s="20">
        <v>0</v>
      </c>
      <c r="J14" s="20">
        <v>0</v>
      </c>
      <c r="K14" s="20">
        <v>1</v>
      </c>
      <c r="L14" s="20">
        <v>0</v>
      </c>
      <c r="M14" s="20" t="s">
        <v>1375</v>
      </c>
      <c r="N14" s="20" t="s">
        <v>1375</v>
      </c>
      <c r="O14" s="20" t="s">
        <v>1375</v>
      </c>
      <c r="P14" s="22" t="s">
        <v>1754</v>
      </c>
    </row>
    <row r="15" spans="2:16">
      <c r="B15" s="20" t="s">
        <v>1727</v>
      </c>
      <c r="C15" s="20" t="s">
        <v>1767</v>
      </c>
      <c r="D15" s="20" t="s">
        <v>1745</v>
      </c>
      <c r="E15" s="20" t="s">
        <v>631</v>
      </c>
      <c r="F15" s="20">
        <v>3</v>
      </c>
      <c r="G15" s="20">
        <v>80</v>
      </c>
      <c r="H15" s="20">
        <v>5</v>
      </c>
      <c r="I15" s="20">
        <v>0</v>
      </c>
      <c r="J15" s="20">
        <v>0</v>
      </c>
      <c r="K15" s="20">
        <v>1</v>
      </c>
      <c r="L15" s="20">
        <v>0</v>
      </c>
      <c r="M15" s="20" t="s">
        <v>1375</v>
      </c>
      <c r="N15" s="20" t="s">
        <v>1375</v>
      </c>
      <c r="O15" s="20" t="s">
        <v>1375</v>
      </c>
      <c r="P15" s="22" t="s">
        <v>1755</v>
      </c>
    </row>
    <row r="16" spans="2:16">
      <c r="B16" s="20" t="s">
        <v>1728</v>
      </c>
      <c r="C16" s="20" t="s">
        <v>1768</v>
      </c>
      <c r="D16" s="20" t="s">
        <v>1746</v>
      </c>
      <c r="E16" s="20" t="s">
        <v>631</v>
      </c>
      <c r="F16" s="20">
        <v>8</v>
      </c>
      <c r="G16" s="20">
        <v>75</v>
      </c>
      <c r="H16" s="20">
        <v>15</v>
      </c>
      <c r="I16" s="20">
        <v>0</v>
      </c>
      <c r="J16" s="20">
        <v>-5</v>
      </c>
      <c r="K16" s="20">
        <v>1</v>
      </c>
      <c r="L16" s="20">
        <v>0</v>
      </c>
      <c r="M16" s="20" t="s">
        <v>1375</v>
      </c>
      <c r="N16" s="20" t="s">
        <v>1375</v>
      </c>
      <c r="O16" s="20" t="s">
        <v>1375</v>
      </c>
      <c r="P16" s="22" t="s">
        <v>1655</v>
      </c>
    </row>
    <row r="17" spans="2:16">
      <c r="B17" s="20" t="s">
        <v>1729</v>
      </c>
      <c r="C17" s="20" t="s">
        <v>1769</v>
      </c>
      <c r="D17" s="20" t="s">
        <v>1747</v>
      </c>
      <c r="E17" s="20" t="s">
        <v>921</v>
      </c>
      <c r="F17" s="20">
        <v>16</v>
      </c>
      <c r="G17" s="20">
        <v>55</v>
      </c>
      <c r="H17" s="20">
        <v>15</v>
      </c>
      <c r="I17" s="20">
        <v>-10</v>
      </c>
      <c r="J17" s="20">
        <v>0</v>
      </c>
      <c r="K17" s="20">
        <v>1</v>
      </c>
      <c r="L17" s="20">
        <v>0</v>
      </c>
      <c r="M17" s="20" t="s">
        <v>1375</v>
      </c>
      <c r="N17" s="20" t="s">
        <v>1375</v>
      </c>
      <c r="O17" s="20" t="s">
        <v>1375</v>
      </c>
      <c r="P17" s="22" t="s">
        <v>1520</v>
      </c>
    </row>
    <row r="18" spans="2:16" ht="30">
      <c r="B18" s="20" t="s">
        <v>1730</v>
      </c>
      <c r="C18" s="20" t="s">
        <v>1770</v>
      </c>
      <c r="D18" s="20" t="s">
        <v>1748</v>
      </c>
      <c r="E18" s="20" t="s">
        <v>611</v>
      </c>
      <c r="F18" s="20">
        <v>13</v>
      </c>
      <c r="G18" s="20">
        <v>80</v>
      </c>
      <c r="H18" s="20">
        <v>5</v>
      </c>
      <c r="I18" s="20">
        <v>0</v>
      </c>
      <c r="J18" s="20">
        <v>0</v>
      </c>
      <c r="K18" s="20">
        <v>1</v>
      </c>
      <c r="L18" s="20">
        <v>0</v>
      </c>
      <c r="M18" s="20" t="s">
        <v>1375</v>
      </c>
      <c r="N18" s="20" t="s">
        <v>1375</v>
      </c>
      <c r="O18" s="20" t="s">
        <v>1375</v>
      </c>
      <c r="P18" s="22" t="s">
        <v>1756</v>
      </c>
    </row>
    <row r="19" spans="2:16">
      <c r="P19" s="22"/>
    </row>
    <row r="20" spans="2:16">
      <c r="P20" s="22"/>
    </row>
    <row r="21" spans="2:16">
      <c r="P21" s="22"/>
    </row>
    <row r="22" spans="2:16">
      <c r="P22" s="22"/>
    </row>
    <row r="23" spans="2:16">
      <c r="P23" s="22"/>
    </row>
    <row r="24" spans="2:16">
      <c r="P24" s="22"/>
    </row>
    <row r="25" spans="2:16">
      <c r="P25" s="22"/>
    </row>
    <row r="26" spans="2:16">
      <c r="P26" s="22"/>
    </row>
  </sheetData>
  <mergeCells count="1">
    <mergeCell ref="B1:P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B003-59AF-46C0-9CCD-8A9D9774FA91}">
  <dimension ref="B2:P21"/>
  <sheetViews>
    <sheetView topLeftCell="B1" zoomScale="130" zoomScaleNormal="130" workbookViewId="0">
      <selection activeCell="P10" sqref="P10"/>
    </sheetView>
  </sheetViews>
  <sheetFormatPr defaultRowHeight="15"/>
  <cols>
    <col min="2" max="3" width="18.42578125" bestFit="1" customWidth="1"/>
    <col min="4" max="4" width="15" bestFit="1" customWidth="1"/>
    <col min="6" max="9" width="5.28515625" bestFit="1" customWidth="1"/>
    <col min="10" max="10" width="9.5703125" bestFit="1" customWidth="1"/>
    <col min="11" max="11" width="5.28515625" bestFit="1" customWidth="1"/>
    <col min="12" max="12" width="5.42578125" bestFit="1" customWidth="1"/>
    <col min="13" max="15" width="9.5703125" bestFit="1" customWidth="1"/>
    <col min="16" max="16" width="72.28515625" customWidth="1"/>
  </cols>
  <sheetData>
    <row r="2" spans="2:16">
      <c r="B2" s="18" t="s">
        <v>1360</v>
      </c>
      <c r="C2" s="18" t="s">
        <v>1361</v>
      </c>
      <c r="D2" s="18" t="s">
        <v>1362</v>
      </c>
      <c r="E2" s="18" t="s">
        <v>1363</v>
      </c>
      <c r="F2" s="18" t="s">
        <v>1364</v>
      </c>
      <c r="G2" s="18" t="s">
        <v>1041</v>
      </c>
      <c r="H2" s="18" t="s">
        <v>1043</v>
      </c>
      <c r="I2" s="18" t="s">
        <v>1042</v>
      </c>
      <c r="J2" s="18" t="s">
        <v>1044</v>
      </c>
      <c r="K2" s="18" t="s">
        <v>1365</v>
      </c>
      <c r="L2" s="18" t="s">
        <v>1366</v>
      </c>
      <c r="M2" s="18" t="s">
        <v>1374</v>
      </c>
      <c r="N2" s="18" t="s">
        <v>1371</v>
      </c>
      <c r="O2" s="18" t="s">
        <v>1372</v>
      </c>
      <c r="P2" s="18" t="s">
        <v>1367</v>
      </c>
    </row>
    <row r="3" spans="2:16">
      <c r="B3" s="20" t="s">
        <v>1772</v>
      </c>
      <c r="C3" s="20" t="s">
        <v>1860</v>
      </c>
      <c r="D3" s="20" t="s">
        <v>1789</v>
      </c>
      <c r="E3" s="20" t="s">
        <v>920</v>
      </c>
      <c r="F3" s="20">
        <v>3</v>
      </c>
      <c r="G3" s="20">
        <v>90</v>
      </c>
      <c r="H3" s="20">
        <v>0</v>
      </c>
      <c r="I3" s="20">
        <v>0</v>
      </c>
      <c r="J3" s="20">
        <v>10</v>
      </c>
      <c r="K3" s="25" t="s">
        <v>1396</v>
      </c>
      <c r="L3" s="20">
        <v>500</v>
      </c>
      <c r="M3" s="20" t="s">
        <v>1375</v>
      </c>
      <c r="N3" s="20" t="s">
        <v>1373</v>
      </c>
      <c r="O3" s="20" t="s">
        <v>1373</v>
      </c>
      <c r="P3" s="20"/>
    </row>
    <row r="4" spans="2:16">
      <c r="B4" s="20" t="s">
        <v>1773</v>
      </c>
      <c r="C4" s="20" t="s">
        <v>1861</v>
      </c>
      <c r="D4" s="20" t="s">
        <v>1790</v>
      </c>
      <c r="E4" s="20" t="s">
        <v>921</v>
      </c>
      <c r="F4" s="20">
        <v>5</v>
      </c>
      <c r="G4" s="20">
        <v>80</v>
      </c>
      <c r="H4" s="20">
        <v>0</v>
      </c>
      <c r="I4" s="20">
        <v>0</v>
      </c>
      <c r="J4" s="20">
        <v>0</v>
      </c>
      <c r="K4" s="25" t="s">
        <v>1396</v>
      </c>
      <c r="L4" s="20">
        <v>1000</v>
      </c>
      <c r="M4" s="20" t="s">
        <v>1375</v>
      </c>
      <c r="N4" s="20" t="s">
        <v>1375</v>
      </c>
      <c r="O4" s="20" t="s">
        <v>1375</v>
      </c>
      <c r="P4" s="20"/>
    </row>
    <row r="5" spans="2:16">
      <c r="B5" s="20" t="s">
        <v>1774</v>
      </c>
      <c r="C5" s="20" t="s">
        <v>1862</v>
      </c>
      <c r="D5" s="20" t="s">
        <v>1791</v>
      </c>
      <c r="E5" s="20" t="s">
        <v>631</v>
      </c>
      <c r="F5" s="20">
        <v>8</v>
      </c>
      <c r="G5" s="20">
        <v>75</v>
      </c>
      <c r="H5" s="20">
        <v>0</v>
      </c>
      <c r="I5" s="20">
        <v>-5</v>
      </c>
      <c r="J5" s="20">
        <v>0</v>
      </c>
      <c r="K5" s="25" t="s">
        <v>1396</v>
      </c>
      <c r="L5" s="20">
        <v>2000</v>
      </c>
      <c r="M5" s="20" t="s">
        <v>1375</v>
      </c>
      <c r="N5" s="20" t="s">
        <v>1375</v>
      </c>
      <c r="O5" s="20" t="s">
        <v>1375</v>
      </c>
      <c r="P5" s="20" t="s">
        <v>1380</v>
      </c>
    </row>
    <row r="6" spans="2:16">
      <c r="B6" s="20" t="s">
        <v>1775</v>
      </c>
      <c r="C6" s="20" t="s">
        <v>1863</v>
      </c>
      <c r="D6" s="20" t="s">
        <v>1792</v>
      </c>
      <c r="E6" s="20" t="s">
        <v>611</v>
      </c>
      <c r="F6" s="20">
        <v>11</v>
      </c>
      <c r="G6" s="20">
        <v>80</v>
      </c>
      <c r="H6" s="20">
        <v>0</v>
      </c>
      <c r="I6" s="20">
        <v>0</v>
      </c>
      <c r="J6" s="20">
        <v>-5</v>
      </c>
      <c r="K6" s="25" t="s">
        <v>1396</v>
      </c>
      <c r="L6" s="20">
        <v>4000</v>
      </c>
      <c r="M6" s="20" t="s">
        <v>1375</v>
      </c>
      <c r="N6" s="20" t="s">
        <v>1375</v>
      </c>
      <c r="O6" s="20" t="s">
        <v>1375</v>
      </c>
      <c r="P6" s="20" t="s">
        <v>2305</v>
      </c>
    </row>
    <row r="7" spans="2:16">
      <c r="B7" s="20" t="s">
        <v>1776</v>
      </c>
      <c r="C7" s="20" t="s">
        <v>1864</v>
      </c>
      <c r="D7" s="20" t="s">
        <v>1793</v>
      </c>
      <c r="E7" s="20" t="s">
        <v>610</v>
      </c>
      <c r="F7" s="20">
        <v>15</v>
      </c>
      <c r="G7" s="20">
        <v>65</v>
      </c>
      <c r="H7" s="20">
        <v>0</v>
      </c>
      <c r="I7" s="20">
        <v>0</v>
      </c>
      <c r="J7" s="20">
        <v>0</v>
      </c>
      <c r="K7" s="25" t="s">
        <v>1396</v>
      </c>
      <c r="L7" s="20">
        <v>8000</v>
      </c>
      <c r="M7" s="20" t="s">
        <v>1375</v>
      </c>
      <c r="N7" s="20" t="s">
        <v>1375</v>
      </c>
      <c r="O7" s="20" t="s">
        <v>1375</v>
      </c>
      <c r="P7" s="20" t="s">
        <v>1689</v>
      </c>
    </row>
    <row r="8" spans="2:16">
      <c r="B8" s="20" t="s">
        <v>1777</v>
      </c>
      <c r="C8" s="20" t="s">
        <v>1865</v>
      </c>
      <c r="D8" s="20" t="s">
        <v>1794</v>
      </c>
      <c r="E8" s="20" t="s">
        <v>538</v>
      </c>
      <c r="F8" s="20">
        <v>12</v>
      </c>
      <c r="G8" s="20">
        <v>90</v>
      </c>
      <c r="H8" s="20">
        <v>25</v>
      </c>
      <c r="I8" s="20">
        <v>-10</v>
      </c>
      <c r="J8" s="20">
        <v>0</v>
      </c>
      <c r="K8" s="25" t="s">
        <v>1396</v>
      </c>
      <c r="L8" s="20">
        <v>0</v>
      </c>
      <c r="M8" s="20" t="s">
        <v>1375</v>
      </c>
      <c r="N8" s="20" t="s">
        <v>1375</v>
      </c>
      <c r="O8" s="20" t="s">
        <v>1375</v>
      </c>
      <c r="P8" s="20" t="s">
        <v>1808</v>
      </c>
    </row>
    <row r="9" spans="2:16" ht="30">
      <c r="B9" s="20" t="s">
        <v>1773</v>
      </c>
      <c r="C9" s="20" t="s">
        <v>1866</v>
      </c>
      <c r="D9" s="20" t="s">
        <v>1795</v>
      </c>
      <c r="E9" s="20" t="s">
        <v>631</v>
      </c>
      <c r="F9" s="20">
        <v>1</v>
      </c>
      <c r="G9" s="20">
        <v>75</v>
      </c>
      <c r="H9" s="20">
        <v>0</v>
      </c>
      <c r="I9" s="20">
        <v>0</v>
      </c>
      <c r="J9" s="20">
        <v>0</v>
      </c>
      <c r="K9" s="25" t="s">
        <v>1396</v>
      </c>
      <c r="L9" s="20">
        <v>3400</v>
      </c>
      <c r="M9" s="20" t="s">
        <v>1375</v>
      </c>
      <c r="N9" s="20" t="s">
        <v>1375</v>
      </c>
      <c r="O9" s="20" t="s">
        <v>1375</v>
      </c>
      <c r="P9" s="22" t="s">
        <v>2307</v>
      </c>
    </row>
    <row r="10" spans="2:16">
      <c r="B10" s="20" t="s">
        <v>1778</v>
      </c>
      <c r="C10" s="20" t="s">
        <v>1867</v>
      </c>
      <c r="D10" s="20" t="s">
        <v>1796</v>
      </c>
      <c r="E10" s="20" t="s">
        <v>631</v>
      </c>
      <c r="F10" s="20">
        <v>5</v>
      </c>
      <c r="G10" s="20">
        <v>75</v>
      </c>
      <c r="H10" s="20">
        <v>25</v>
      </c>
      <c r="I10" s="20">
        <v>-10</v>
      </c>
      <c r="J10" s="20">
        <v>0</v>
      </c>
      <c r="K10" s="25" t="s">
        <v>1396</v>
      </c>
      <c r="L10" s="20">
        <v>3000</v>
      </c>
      <c r="M10" s="20" t="s">
        <v>1375</v>
      </c>
      <c r="N10" s="20" t="s">
        <v>1375</v>
      </c>
      <c r="O10" s="20" t="s">
        <v>1375</v>
      </c>
      <c r="P10" s="20" t="s">
        <v>1393</v>
      </c>
    </row>
    <row r="11" spans="2:16">
      <c r="B11" s="20" t="s">
        <v>1779</v>
      </c>
      <c r="C11" s="20" t="s">
        <v>1868</v>
      </c>
      <c r="D11" s="20" t="s">
        <v>1797</v>
      </c>
      <c r="E11" s="20" t="s">
        <v>921</v>
      </c>
      <c r="F11" s="20">
        <v>7</v>
      </c>
      <c r="G11" s="20">
        <v>70</v>
      </c>
      <c r="H11" s="20">
        <v>0</v>
      </c>
      <c r="I11" s="20">
        <v>-20</v>
      </c>
      <c r="J11" s="20">
        <v>0</v>
      </c>
      <c r="K11" s="25" t="s">
        <v>1396</v>
      </c>
      <c r="L11" s="20">
        <v>4000</v>
      </c>
      <c r="M11" s="20" t="s">
        <v>1373</v>
      </c>
      <c r="N11" s="20" t="s">
        <v>1373</v>
      </c>
      <c r="O11" s="20" t="s">
        <v>1373</v>
      </c>
      <c r="P11" s="20" t="s">
        <v>1809</v>
      </c>
    </row>
    <row r="12" spans="2:16">
      <c r="B12" s="20" t="s">
        <v>872</v>
      </c>
      <c r="C12" s="20" t="s">
        <v>1869</v>
      </c>
      <c r="D12" s="20" t="s">
        <v>1798</v>
      </c>
      <c r="E12" s="20" t="s">
        <v>920</v>
      </c>
      <c r="F12" s="20">
        <v>10</v>
      </c>
      <c r="G12" s="20">
        <v>80</v>
      </c>
      <c r="H12" s="20">
        <v>5</v>
      </c>
      <c r="I12" s="20">
        <v>0</v>
      </c>
      <c r="J12" s="20">
        <v>10</v>
      </c>
      <c r="K12" s="25" t="s">
        <v>1396</v>
      </c>
      <c r="L12" s="20">
        <v>0</v>
      </c>
      <c r="M12" s="20" t="s">
        <v>1375</v>
      </c>
      <c r="N12" s="20" t="s">
        <v>1375</v>
      </c>
      <c r="O12" s="20" t="s">
        <v>1375</v>
      </c>
      <c r="P12" s="20" t="s">
        <v>1810</v>
      </c>
    </row>
    <row r="13" spans="2:16">
      <c r="B13" s="20" t="s">
        <v>1780</v>
      </c>
      <c r="C13" s="20" t="s">
        <v>1870</v>
      </c>
      <c r="D13" s="20" t="s">
        <v>1799</v>
      </c>
      <c r="E13" s="20" t="s">
        <v>920</v>
      </c>
      <c r="F13" s="20">
        <v>1</v>
      </c>
      <c r="G13" s="20">
        <v>100</v>
      </c>
      <c r="H13" s="20">
        <v>0</v>
      </c>
      <c r="I13" s="20">
        <v>10</v>
      </c>
      <c r="J13" s="20">
        <v>10</v>
      </c>
      <c r="K13" s="25" t="s">
        <v>1396</v>
      </c>
      <c r="L13" s="20">
        <v>0</v>
      </c>
      <c r="M13" s="20" t="s">
        <v>1375</v>
      </c>
      <c r="N13" s="20" t="s">
        <v>1375</v>
      </c>
      <c r="O13" s="20" t="s">
        <v>1375</v>
      </c>
      <c r="P13" s="20" t="s">
        <v>1812</v>
      </c>
    </row>
    <row r="14" spans="2:16">
      <c r="B14" s="20" t="s">
        <v>1781</v>
      </c>
      <c r="C14" s="20" t="s">
        <v>1871</v>
      </c>
      <c r="D14" s="20" t="s">
        <v>1800</v>
      </c>
      <c r="E14" s="20" t="s">
        <v>920</v>
      </c>
      <c r="F14" s="20">
        <v>9</v>
      </c>
      <c r="G14" s="20">
        <v>70</v>
      </c>
      <c r="H14" s="20">
        <v>10</v>
      </c>
      <c r="I14" s="20">
        <v>0</v>
      </c>
      <c r="J14" s="20">
        <v>0</v>
      </c>
      <c r="K14" s="25" t="s">
        <v>1396</v>
      </c>
      <c r="L14" s="20">
        <v>0</v>
      </c>
      <c r="M14" s="20" t="s">
        <v>1375</v>
      </c>
      <c r="N14" s="20" t="s">
        <v>1375</v>
      </c>
      <c r="O14" s="20" t="s">
        <v>1375</v>
      </c>
      <c r="P14" s="20" t="s">
        <v>1811</v>
      </c>
    </row>
    <row r="15" spans="2:16">
      <c r="B15" s="20" t="s">
        <v>1782</v>
      </c>
      <c r="C15" s="20" t="s">
        <v>1872</v>
      </c>
      <c r="D15" s="20" t="s">
        <v>1801</v>
      </c>
      <c r="E15" s="20" t="s">
        <v>920</v>
      </c>
      <c r="F15" s="20">
        <v>4</v>
      </c>
      <c r="G15" s="20">
        <v>75</v>
      </c>
      <c r="H15" s="20">
        <v>0</v>
      </c>
      <c r="I15" s="20">
        <v>0</v>
      </c>
      <c r="J15" s="20">
        <v>0</v>
      </c>
      <c r="K15" s="25" t="s">
        <v>1396</v>
      </c>
      <c r="L15" s="20">
        <v>0</v>
      </c>
      <c r="M15" s="20" t="s">
        <v>1375</v>
      </c>
      <c r="N15" s="20" t="s">
        <v>1375</v>
      </c>
      <c r="O15" s="20" t="s">
        <v>1375</v>
      </c>
      <c r="P15" s="22" t="s">
        <v>1521</v>
      </c>
    </row>
    <row r="16" spans="2:16">
      <c r="B16" s="20" t="s">
        <v>1783</v>
      </c>
      <c r="C16" s="20" t="s">
        <v>1873</v>
      </c>
      <c r="D16" s="20" t="s">
        <v>1802</v>
      </c>
      <c r="E16" s="20" t="s">
        <v>631</v>
      </c>
      <c r="F16" s="20">
        <v>9</v>
      </c>
      <c r="G16" s="20">
        <v>70</v>
      </c>
      <c r="H16" s="20">
        <v>5</v>
      </c>
      <c r="I16" s="20">
        <v>0</v>
      </c>
      <c r="J16" s="20">
        <v>0</v>
      </c>
      <c r="K16" s="25" t="s">
        <v>1396</v>
      </c>
      <c r="L16" s="20">
        <v>0</v>
      </c>
      <c r="M16" s="20" t="s">
        <v>1375</v>
      </c>
      <c r="N16" s="20" t="s">
        <v>1375</v>
      </c>
      <c r="O16" s="20" t="s">
        <v>1375</v>
      </c>
      <c r="P16" s="20" t="s">
        <v>1813</v>
      </c>
    </row>
    <row r="17" spans="2:16">
      <c r="B17" s="20" t="s">
        <v>1784</v>
      </c>
      <c r="C17" s="20" t="s">
        <v>1874</v>
      </c>
      <c r="D17" s="20" t="s">
        <v>1803</v>
      </c>
      <c r="E17" s="20" t="s">
        <v>921</v>
      </c>
      <c r="F17" s="20">
        <v>4</v>
      </c>
      <c r="G17" s="20">
        <v>70</v>
      </c>
      <c r="H17" s="20">
        <v>0</v>
      </c>
      <c r="I17" s="20">
        <v>0</v>
      </c>
      <c r="J17" s="20">
        <v>0</v>
      </c>
      <c r="K17" s="25" t="s">
        <v>1396</v>
      </c>
      <c r="L17" s="20">
        <v>0</v>
      </c>
      <c r="M17" s="20" t="s">
        <v>1375</v>
      </c>
      <c r="N17" s="20" t="s">
        <v>1375</v>
      </c>
      <c r="O17" s="20" t="s">
        <v>1375</v>
      </c>
      <c r="P17" s="20" t="s">
        <v>1814</v>
      </c>
    </row>
    <row r="18" spans="2:16" ht="45">
      <c r="B18" s="20" t="s">
        <v>1785</v>
      </c>
      <c r="C18" s="20" t="s">
        <v>1875</v>
      </c>
      <c r="D18" s="20" t="s">
        <v>1804</v>
      </c>
      <c r="E18" s="20" t="s">
        <v>611</v>
      </c>
      <c r="F18" s="20">
        <v>7</v>
      </c>
      <c r="G18" s="20">
        <v>85</v>
      </c>
      <c r="H18" s="20">
        <v>0</v>
      </c>
      <c r="I18" s="20">
        <v>0</v>
      </c>
      <c r="J18" s="20">
        <v>0</v>
      </c>
      <c r="K18" s="25" t="s">
        <v>1396</v>
      </c>
      <c r="L18" s="20">
        <v>0</v>
      </c>
      <c r="M18" s="20" t="s">
        <v>1375</v>
      </c>
      <c r="N18" s="20" t="s">
        <v>1375</v>
      </c>
      <c r="O18" s="20" t="s">
        <v>1375</v>
      </c>
      <c r="P18" s="22" t="s">
        <v>2306</v>
      </c>
    </row>
    <row r="19" spans="2:16">
      <c r="B19" s="20" t="s">
        <v>1786</v>
      </c>
      <c r="C19" s="20" t="s">
        <v>1876</v>
      </c>
      <c r="D19" s="20" t="s">
        <v>1805</v>
      </c>
      <c r="E19" s="20" t="s">
        <v>631</v>
      </c>
      <c r="F19" s="20">
        <v>9</v>
      </c>
      <c r="G19" s="20">
        <v>65</v>
      </c>
      <c r="H19" s="20">
        <v>20</v>
      </c>
      <c r="I19" s="20">
        <v>0</v>
      </c>
      <c r="J19" s="20">
        <v>-20</v>
      </c>
      <c r="K19" s="25" t="s">
        <v>1396</v>
      </c>
      <c r="L19" s="20">
        <v>0</v>
      </c>
      <c r="M19" s="20" t="s">
        <v>1373</v>
      </c>
      <c r="N19" s="20" t="s">
        <v>1375</v>
      </c>
      <c r="O19" s="20" t="s">
        <v>1375</v>
      </c>
      <c r="P19" s="20" t="s">
        <v>1815</v>
      </c>
    </row>
    <row r="20" spans="2:16">
      <c r="B20" s="20" t="s">
        <v>1787</v>
      </c>
      <c r="C20" s="20" t="s">
        <v>1877</v>
      </c>
      <c r="D20" s="20" t="s">
        <v>1806</v>
      </c>
      <c r="E20" s="20" t="s">
        <v>920</v>
      </c>
      <c r="F20" s="20">
        <v>12</v>
      </c>
      <c r="G20" s="20">
        <v>70</v>
      </c>
      <c r="H20" s="20">
        <v>10</v>
      </c>
      <c r="I20" s="20">
        <v>0</v>
      </c>
      <c r="J20" s="20">
        <v>5</v>
      </c>
      <c r="K20" s="25" t="s">
        <v>1396</v>
      </c>
      <c r="L20" s="20">
        <v>0</v>
      </c>
      <c r="M20" s="20" t="s">
        <v>1375</v>
      </c>
      <c r="N20" s="20" t="s">
        <v>1375</v>
      </c>
      <c r="O20" s="20" t="s">
        <v>1375</v>
      </c>
      <c r="P20" s="20" t="s">
        <v>1816</v>
      </c>
    </row>
    <row r="21" spans="2:16">
      <c r="B21" s="20" t="s">
        <v>1788</v>
      </c>
      <c r="C21" s="20" t="s">
        <v>1878</v>
      </c>
      <c r="D21" s="20" t="s">
        <v>1807</v>
      </c>
      <c r="E21" s="20" t="s">
        <v>631</v>
      </c>
      <c r="F21" s="20">
        <v>7</v>
      </c>
      <c r="G21" s="20">
        <v>65</v>
      </c>
      <c r="H21" s="20">
        <v>5</v>
      </c>
      <c r="I21" s="20">
        <v>-10</v>
      </c>
      <c r="J21" s="20">
        <v>0</v>
      </c>
      <c r="K21" s="25" t="s">
        <v>1396</v>
      </c>
      <c r="L21" s="20">
        <v>3000</v>
      </c>
      <c r="M21" s="20" t="s">
        <v>1375</v>
      </c>
      <c r="N21" s="20" t="s">
        <v>1375</v>
      </c>
      <c r="O21" s="20" t="s">
        <v>1375</v>
      </c>
      <c r="P21" s="20" t="s">
        <v>1817</v>
      </c>
    </row>
  </sheetData>
  <phoneticPr fontId="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EC66-EA79-4A0A-BEB4-10C3839F1DF0}">
  <dimension ref="B1:P17"/>
  <sheetViews>
    <sheetView topLeftCell="B1" zoomScale="130" zoomScaleNormal="130" workbookViewId="0">
      <selection activeCell="P19" sqref="P19"/>
    </sheetView>
  </sheetViews>
  <sheetFormatPr defaultRowHeight="15"/>
  <cols>
    <col min="2" max="2" width="18.42578125" bestFit="1" customWidth="1"/>
    <col min="3" max="3" width="16.140625" bestFit="1" customWidth="1"/>
    <col min="4" max="4" width="15" bestFit="1" customWidth="1"/>
    <col min="6" max="9" width="5.28515625" bestFit="1" customWidth="1"/>
    <col min="10" max="10" width="9.5703125" bestFit="1" customWidth="1"/>
    <col min="11" max="11" width="5.28515625" bestFit="1" customWidth="1"/>
    <col min="12" max="12" width="5.42578125" bestFit="1" customWidth="1"/>
    <col min="13" max="15" width="9.5703125" bestFit="1" customWidth="1"/>
    <col min="16" max="16" width="75" customWidth="1"/>
  </cols>
  <sheetData>
    <row r="1" spans="2:16">
      <c r="B1" s="65" t="s">
        <v>1818</v>
      </c>
      <c r="C1" s="65"/>
      <c r="D1" s="65"/>
      <c r="E1" s="65"/>
      <c r="F1" s="65"/>
      <c r="G1" s="65"/>
      <c r="H1" s="65"/>
      <c r="I1" s="65"/>
      <c r="J1" s="65"/>
      <c r="K1" s="65"/>
      <c r="L1" s="65"/>
      <c r="M1" s="65"/>
      <c r="N1" s="65"/>
      <c r="O1" s="65"/>
      <c r="P1" s="65"/>
    </row>
    <row r="2" spans="2:16">
      <c r="B2" s="18" t="s">
        <v>1360</v>
      </c>
      <c r="C2" s="18" t="s">
        <v>1361</v>
      </c>
      <c r="D2" s="18" t="s">
        <v>1362</v>
      </c>
      <c r="E2" s="18" t="s">
        <v>1363</v>
      </c>
      <c r="F2" s="18" t="s">
        <v>1364</v>
      </c>
      <c r="G2" s="18" t="s">
        <v>1041</v>
      </c>
      <c r="H2" s="18" t="s">
        <v>1043</v>
      </c>
      <c r="I2" s="18" t="s">
        <v>1042</v>
      </c>
      <c r="J2" s="18" t="s">
        <v>1044</v>
      </c>
      <c r="K2" s="18" t="s">
        <v>1365</v>
      </c>
      <c r="L2" s="18" t="s">
        <v>1366</v>
      </c>
      <c r="M2" s="18" t="s">
        <v>1374</v>
      </c>
      <c r="N2" s="18" t="s">
        <v>1371</v>
      </c>
      <c r="O2" s="18" t="s">
        <v>1372</v>
      </c>
      <c r="P2" s="18" t="s">
        <v>1367</v>
      </c>
    </row>
    <row r="3" spans="2:16">
      <c r="B3" s="20" t="s">
        <v>1819</v>
      </c>
      <c r="C3" s="20" t="s">
        <v>1879</v>
      </c>
      <c r="D3" s="20" t="s">
        <v>1834</v>
      </c>
      <c r="E3" s="20" t="s">
        <v>920</v>
      </c>
      <c r="F3" s="20">
        <v>3</v>
      </c>
      <c r="G3" s="20">
        <v>85</v>
      </c>
      <c r="H3" s="20">
        <v>0</v>
      </c>
      <c r="I3" s="20">
        <v>0</v>
      </c>
      <c r="J3" s="20">
        <v>10</v>
      </c>
      <c r="K3" s="25" t="s">
        <v>1396</v>
      </c>
      <c r="L3" s="20">
        <v>500</v>
      </c>
      <c r="M3" s="20" t="s">
        <v>1375</v>
      </c>
      <c r="N3" s="20" t="s">
        <v>1373</v>
      </c>
      <c r="O3" s="20" t="s">
        <v>1373</v>
      </c>
      <c r="P3" s="20" t="s">
        <v>1849</v>
      </c>
    </row>
    <row r="4" spans="2:16">
      <c r="B4" s="20" t="s">
        <v>1820</v>
      </c>
      <c r="C4" s="20" t="s">
        <v>1880</v>
      </c>
      <c r="D4" s="20" t="s">
        <v>1835</v>
      </c>
      <c r="E4" s="20" t="s">
        <v>921</v>
      </c>
      <c r="F4" s="20">
        <v>5</v>
      </c>
      <c r="G4" s="20">
        <v>75</v>
      </c>
      <c r="H4" s="20">
        <v>0</v>
      </c>
      <c r="I4" s="20">
        <v>0</v>
      </c>
      <c r="J4" s="20">
        <v>0</v>
      </c>
      <c r="K4" s="25" t="s">
        <v>1396</v>
      </c>
      <c r="L4" s="20">
        <v>1000</v>
      </c>
      <c r="M4" s="20" t="s">
        <v>1375</v>
      </c>
      <c r="N4" s="20" t="s">
        <v>1375</v>
      </c>
      <c r="O4" s="20" t="s">
        <v>1375</v>
      </c>
      <c r="P4" s="20" t="s">
        <v>1335</v>
      </c>
    </row>
    <row r="5" spans="2:16">
      <c r="B5" s="20" t="s">
        <v>1821</v>
      </c>
      <c r="C5" s="20" t="s">
        <v>1881</v>
      </c>
      <c r="D5" s="20" t="s">
        <v>1836</v>
      </c>
      <c r="E5" s="20" t="s">
        <v>631</v>
      </c>
      <c r="F5" s="20">
        <v>8</v>
      </c>
      <c r="G5" s="20">
        <v>70</v>
      </c>
      <c r="H5" s="20">
        <v>0</v>
      </c>
      <c r="I5" s="20">
        <v>-5</v>
      </c>
      <c r="J5" s="20">
        <v>0</v>
      </c>
      <c r="K5" s="25" t="s">
        <v>1396</v>
      </c>
      <c r="L5" s="20">
        <v>2000</v>
      </c>
      <c r="M5" s="20" t="s">
        <v>1375</v>
      </c>
      <c r="N5" s="20" t="s">
        <v>1375</v>
      </c>
      <c r="O5" s="20" t="s">
        <v>1375</v>
      </c>
      <c r="P5" s="20" t="s">
        <v>1850</v>
      </c>
    </row>
    <row r="6" spans="2:16">
      <c r="B6" s="20" t="s">
        <v>1822</v>
      </c>
      <c r="C6" s="20" t="s">
        <v>1882</v>
      </c>
      <c r="D6" s="20" t="s">
        <v>1837</v>
      </c>
      <c r="E6" s="20" t="s">
        <v>611</v>
      </c>
      <c r="F6" s="20">
        <v>11</v>
      </c>
      <c r="G6" s="20">
        <v>75</v>
      </c>
      <c r="H6" s="20">
        <v>0</v>
      </c>
      <c r="I6" s="20">
        <v>0</v>
      </c>
      <c r="J6" s="20">
        <v>-5</v>
      </c>
      <c r="K6" s="25" t="s">
        <v>1396</v>
      </c>
      <c r="L6" s="20">
        <v>4000</v>
      </c>
      <c r="M6" s="20" t="s">
        <v>1375</v>
      </c>
      <c r="N6" s="20" t="s">
        <v>1375</v>
      </c>
      <c r="O6" s="20" t="s">
        <v>1375</v>
      </c>
      <c r="P6" s="20" t="s">
        <v>2308</v>
      </c>
    </row>
    <row r="7" spans="2:16" ht="30">
      <c r="B7" s="20" t="s">
        <v>1823</v>
      </c>
      <c r="C7" s="20" t="s">
        <v>1883</v>
      </c>
      <c r="D7" s="20" t="s">
        <v>1838</v>
      </c>
      <c r="E7" s="20" t="s">
        <v>610</v>
      </c>
      <c r="F7" s="20">
        <v>11</v>
      </c>
      <c r="G7" s="20">
        <v>85</v>
      </c>
      <c r="H7" s="20">
        <v>10</v>
      </c>
      <c r="I7" s="20">
        <v>0</v>
      </c>
      <c r="J7" s="20">
        <v>0</v>
      </c>
      <c r="K7" s="25" t="s">
        <v>1396</v>
      </c>
      <c r="L7" s="20">
        <v>8000</v>
      </c>
      <c r="M7" s="20" t="s">
        <v>1375</v>
      </c>
      <c r="N7" s="20" t="s">
        <v>1375</v>
      </c>
      <c r="O7" s="20" t="s">
        <v>1375</v>
      </c>
      <c r="P7" s="22" t="s">
        <v>1852</v>
      </c>
    </row>
    <row r="8" spans="2:16">
      <c r="B8" s="20" t="s">
        <v>1824</v>
      </c>
      <c r="C8" s="20" t="s">
        <v>1884</v>
      </c>
      <c r="D8" s="20" t="s">
        <v>1839</v>
      </c>
      <c r="E8" s="20" t="s">
        <v>631</v>
      </c>
      <c r="F8" s="20">
        <v>7</v>
      </c>
      <c r="G8" s="20">
        <v>70</v>
      </c>
      <c r="H8" s="20">
        <v>5</v>
      </c>
      <c r="I8" s="20">
        <v>0</v>
      </c>
      <c r="J8" s="20">
        <v>0</v>
      </c>
      <c r="K8" s="25" t="s">
        <v>1396</v>
      </c>
      <c r="L8" s="20">
        <v>0</v>
      </c>
      <c r="M8" s="20" t="s">
        <v>1375</v>
      </c>
      <c r="N8" s="20" t="s">
        <v>1375</v>
      </c>
      <c r="O8" s="20" t="s">
        <v>1375</v>
      </c>
      <c r="P8" s="20" t="s">
        <v>1851</v>
      </c>
    </row>
    <row r="9" spans="2:16" ht="30">
      <c r="B9" s="20" t="s">
        <v>1825</v>
      </c>
      <c r="C9" s="20" t="s">
        <v>1885</v>
      </c>
      <c r="D9" s="20" t="s">
        <v>1840</v>
      </c>
      <c r="E9" s="20" t="s">
        <v>610</v>
      </c>
      <c r="F9" s="20">
        <v>5</v>
      </c>
      <c r="G9" s="20">
        <v>60</v>
      </c>
      <c r="H9" s="20">
        <v>0</v>
      </c>
      <c r="I9" s="20">
        <v>0</v>
      </c>
      <c r="J9" s="20">
        <v>0</v>
      </c>
      <c r="K9" s="25" t="s">
        <v>1396</v>
      </c>
      <c r="L9" s="20">
        <v>3400</v>
      </c>
      <c r="M9" s="20" t="s">
        <v>1375</v>
      </c>
      <c r="N9" s="20" t="s">
        <v>1375</v>
      </c>
      <c r="O9" s="20" t="s">
        <v>1375</v>
      </c>
      <c r="P9" s="22" t="s">
        <v>1853</v>
      </c>
    </row>
    <row r="10" spans="2:16">
      <c r="B10" s="20" t="s">
        <v>1826</v>
      </c>
      <c r="C10" s="20" t="s">
        <v>1886</v>
      </c>
      <c r="D10" s="20" t="s">
        <v>1841</v>
      </c>
      <c r="E10" s="20" t="s">
        <v>921</v>
      </c>
      <c r="F10" s="20">
        <v>4</v>
      </c>
      <c r="G10" s="20">
        <v>70</v>
      </c>
      <c r="H10" s="20">
        <v>0</v>
      </c>
      <c r="I10" s="20">
        <v>0</v>
      </c>
      <c r="J10" s="20">
        <v>0</v>
      </c>
      <c r="K10" s="25" t="s">
        <v>1396</v>
      </c>
      <c r="L10" s="20">
        <v>3000</v>
      </c>
      <c r="M10" s="20" t="s">
        <v>1375</v>
      </c>
      <c r="N10" s="20" t="s">
        <v>1375</v>
      </c>
      <c r="O10" s="20" t="s">
        <v>1375</v>
      </c>
      <c r="P10" s="20" t="s">
        <v>1854</v>
      </c>
    </row>
    <row r="11" spans="2:16">
      <c r="B11" s="20" t="s">
        <v>1827</v>
      </c>
      <c r="C11" s="20" t="s">
        <v>1887</v>
      </c>
      <c r="D11" s="20" t="s">
        <v>1842</v>
      </c>
      <c r="E11" s="20" t="s">
        <v>921</v>
      </c>
      <c r="F11" s="20">
        <v>5</v>
      </c>
      <c r="G11" s="20">
        <v>70</v>
      </c>
      <c r="H11" s="20">
        <v>0</v>
      </c>
      <c r="I11" s="20">
        <v>0</v>
      </c>
      <c r="J11" s="20">
        <v>0</v>
      </c>
      <c r="K11" s="25" t="s">
        <v>1396</v>
      </c>
      <c r="L11" s="20">
        <v>4000</v>
      </c>
      <c r="M11" s="20" t="s">
        <v>1375</v>
      </c>
      <c r="N11" s="20" t="s">
        <v>1375</v>
      </c>
      <c r="O11" s="20" t="s">
        <v>1375</v>
      </c>
      <c r="P11" s="20" t="s">
        <v>1855</v>
      </c>
    </row>
    <row r="12" spans="2:16">
      <c r="B12" s="20" t="s">
        <v>1828</v>
      </c>
      <c r="C12" s="20" t="s">
        <v>1888</v>
      </c>
      <c r="D12" s="20" t="s">
        <v>1843</v>
      </c>
      <c r="E12" s="20" t="s">
        <v>920</v>
      </c>
      <c r="F12" s="20">
        <v>1</v>
      </c>
      <c r="G12" s="20">
        <v>95</v>
      </c>
      <c r="H12" s="20">
        <v>0</v>
      </c>
      <c r="I12" s="20">
        <v>10</v>
      </c>
      <c r="J12" s="20">
        <v>10</v>
      </c>
      <c r="K12" s="25" t="s">
        <v>1396</v>
      </c>
      <c r="L12" s="20">
        <v>0</v>
      </c>
      <c r="M12" s="20" t="s">
        <v>1375</v>
      </c>
      <c r="N12" s="20" t="s">
        <v>1375</v>
      </c>
      <c r="O12" s="20" t="s">
        <v>1375</v>
      </c>
      <c r="P12" s="20" t="s">
        <v>1856</v>
      </c>
    </row>
    <row r="13" spans="2:16">
      <c r="B13" s="20" t="s">
        <v>1829</v>
      </c>
      <c r="C13" s="20" t="s">
        <v>1889</v>
      </c>
      <c r="D13" s="20" t="s">
        <v>1844</v>
      </c>
      <c r="E13" s="20" t="s">
        <v>921</v>
      </c>
      <c r="F13" s="20">
        <v>10</v>
      </c>
      <c r="G13" s="20">
        <v>50</v>
      </c>
      <c r="H13" s="20">
        <v>10</v>
      </c>
      <c r="I13" s="20">
        <v>-10</v>
      </c>
      <c r="J13" s="20">
        <v>0</v>
      </c>
      <c r="K13" s="25" t="s">
        <v>1396</v>
      </c>
      <c r="L13" s="20">
        <v>0</v>
      </c>
      <c r="M13" s="20" t="s">
        <v>1375</v>
      </c>
      <c r="N13" s="20" t="s">
        <v>1375</v>
      </c>
      <c r="O13" s="20" t="s">
        <v>1375</v>
      </c>
      <c r="P13" s="20" t="s">
        <v>1857</v>
      </c>
    </row>
    <row r="14" spans="2:16">
      <c r="B14" s="20" t="s">
        <v>1830</v>
      </c>
      <c r="C14" s="20" t="s">
        <v>1890</v>
      </c>
      <c r="D14" s="20" t="s">
        <v>1845</v>
      </c>
      <c r="E14" s="20" t="s">
        <v>921</v>
      </c>
      <c r="F14" s="20">
        <v>4</v>
      </c>
      <c r="G14" s="20">
        <v>80</v>
      </c>
      <c r="H14" s="20">
        <v>0</v>
      </c>
      <c r="I14" s="20">
        <v>0</v>
      </c>
      <c r="J14" s="20">
        <v>0</v>
      </c>
      <c r="K14" s="25" t="s">
        <v>1396</v>
      </c>
      <c r="L14" s="20">
        <v>0</v>
      </c>
      <c r="M14" s="20" t="s">
        <v>1375</v>
      </c>
      <c r="N14" s="20" t="s">
        <v>1375</v>
      </c>
      <c r="O14" s="20" t="s">
        <v>1375</v>
      </c>
      <c r="P14" s="20" t="s">
        <v>1858</v>
      </c>
    </row>
    <row r="15" spans="2:16">
      <c r="B15" s="20" t="s">
        <v>1831</v>
      </c>
      <c r="C15" s="20" t="s">
        <v>1891</v>
      </c>
      <c r="D15" s="20" t="s">
        <v>1846</v>
      </c>
      <c r="E15" s="20" t="s">
        <v>631</v>
      </c>
      <c r="F15" s="20">
        <v>5</v>
      </c>
      <c r="G15" s="20">
        <v>75</v>
      </c>
      <c r="H15" s="20">
        <v>0</v>
      </c>
      <c r="I15" s="20">
        <v>15</v>
      </c>
      <c r="J15" s="20">
        <v>0</v>
      </c>
      <c r="K15" s="25" t="s">
        <v>1396</v>
      </c>
      <c r="L15" s="20">
        <v>0</v>
      </c>
      <c r="M15" s="20" t="s">
        <v>1375</v>
      </c>
      <c r="N15" s="20" t="s">
        <v>1375</v>
      </c>
      <c r="O15" s="20" t="s">
        <v>1375</v>
      </c>
      <c r="P15" s="22" t="s">
        <v>1859</v>
      </c>
    </row>
    <row r="16" spans="2:16" ht="30">
      <c r="B16" s="20" t="s">
        <v>1832</v>
      </c>
      <c r="C16" s="20" t="s">
        <v>1892</v>
      </c>
      <c r="D16" s="20" t="s">
        <v>1847</v>
      </c>
      <c r="E16" s="20" t="s">
        <v>611</v>
      </c>
      <c r="F16" s="20">
        <v>9</v>
      </c>
      <c r="G16" s="20">
        <v>90</v>
      </c>
      <c r="H16" s="20">
        <v>5</v>
      </c>
      <c r="I16" s="20">
        <v>-20</v>
      </c>
      <c r="J16" s="20">
        <v>0</v>
      </c>
      <c r="K16" s="25" t="s">
        <v>1396</v>
      </c>
      <c r="L16" s="20">
        <v>0</v>
      </c>
      <c r="M16" s="20" t="s">
        <v>1373</v>
      </c>
      <c r="N16" s="20" t="s">
        <v>1375</v>
      </c>
      <c r="O16" s="20" t="s">
        <v>1375</v>
      </c>
      <c r="P16" s="22" t="s">
        <v>2309</v>
      </c>
    </row>
    <row r="17" spans="2:16">
      <c r="B17" s="20" t="s">
        <v>1833</v>
      </c>
      <c r="C17" s="20" t="s">
        <v>1893</v>
      </c>
      <c r="D17" s="20" t="s">
        <v>1848</v>
      </c>
      <c r="E17" s="20" t="s">
        <v>631</v>
      </c>
      <c r="F17" s="20">
        <v>5</v>
      </c>
      <c r="G17" s="20">
        <v>85</v>
      </c>
      <c r="H17" s="20">
        <v>0</v>
      </c>
      <c r="I17" s="20">
        <v>0</v>
      </c>
      <c r="J17" s="20">
        <v>0</v>
      </c>
      <c r="K17" s="25" t="s">
        <v>1396</v>
      </c>
      <c r="L17" s="20">
        <v>0</v>
      </c>
      <c r="M17" s="20" t="s">
        <v>1373</v>
      </c>
      <c r="N17" s="20" t="s">
        <v>1375</v>
      </c>
      <c r="O17" s="20" t="s">
        <v>1375</v>
      </c>
      <c r="P17" s="22" t="s">
        <v>2310</v>
      </c>
    </row>
  </sheetData>
  <mergeCells count="1">
    <mergeCell ref="B1:P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429C-CE45-46F2-94CD-FB4DAC3AB52C}">
  <dimension ref="B1:P20"/>
  <sheetViews>
    <sheetView topLeftCell="B1" zoomScale="130" zoomScaleNormal="130" workbookViewId="0">
      <selection activeCell="N24" sqref="N24"/>
    </sheetView>
  </sheetViews>
  <sheetFormatPr defaultRowHeight="15"/>
  <cols>
    <col min="2" max="2" width="11.7109375" style="14" bestFit="1" customWidth="1"/>
    <col min="3" max="3" width="18.42578125" style="14" bestFit="1" customWidth="1"/>
    <col min="4" max="4" width="13.140625" style="14" bestFit="1" customWidth="1"/>
    <col min="5" max="5" width="9.5703125" style="14" bestFit="1" customWidth="1"/>
    <col min="6" max="9" width="5.28515625" style="14" bestFit="1" customWidth="1"/>
    <col min="10" max="10" width="9.5703125" style="14" bestFit="1" customWidth="1"/>
    <col min="11" max="11" width="5.5703125" style="14" bestFit="1" customWidth="1"/>
    <col min="12" max="12" width="5.28515625" style="14" bestFit="1" customWidth="1"/>
    <col min="13" max="15" width="9.5703125" style="14" bestFit="1" customWidth="1"/>
    <col min="16" max="16" width="80" customWidth="1"/>
  </cols>
  <sheetData>
    <row r="1" spans="2:16">
      <c r="B1" s="65" t="s">
        <v>1926</v>
      </c>
      <c r="C1" s="65"/>
      <c r="D1" s="65"/>
      <c r="E1" s="65"/>
      <c r="F1" s="65"/>
      <c r="G1" s="65"/>
      <c r="H1" s="65"/>
      <c r="I1" s="65"/>
      <c r="J1" s="65"/>
      <c r="K1" s="65"/>
      <c r="L1" s="65"/>
      <c r="M1" s="65"/>
      <c r="N1" s="65"/>
      <c r="O1" s="65"/>
      <c r="P1" s="65"/>
    </row>
    <row r="2" spans="2:16">
      <c r="B2" s="24" t="s">
        <v>1360</v>
      </c>
      <c r="C2" s="24" t="s">
        <v>1361</v>
      </c>
      <c r="D2" s="24" t="s">
        <v>1362</v>
      </c>
      <c r="E2" s="24" t="s">
        <v>1363</v>
      </c>
      <c r="F2" s="24" t="s">
        <v>1364</v>
      </c>
      <c r="G2" s="24" t="s">
        <v>1041</v>
      </c>
      <c r="H2" s="24" t="s">
        <v>1043</v>
      </c>
      <c r="I2" s="24" t="s">
        <v>1042</v>
      </c>
      <c r="J2" s="24" t="s">
        <v>1044</v>
      </c>
      <c r="K2" s="24" t="s">
        <v>1365</v>
      </c>
      <c r="L2" s="24" t="s">
        <v>1366</v>
      </c>
      <c r="M2" s="24" t="s">
        <v>1374</v>
      </c>
      <c r="N2" s="24" t="s">
        <v>1371</v>
      </c>
      <c r="O2" s="24" t="s">
        <v>1372</v>
      </c>
      <c r="P2" s="24" t="s">
        <v>1367</v>
      </c>
    </row>
    <row r="3" spans="2:16">
      <c r="B3" s="20" t="s">
        <v>1894</v>
      </c>
      <c r="C3" s="20" t="s">
        <v>1969</v>
      </c>
      <c r="D3" s="20" t="s">
        <v>1907</v>
      </c>
      <c r="E3" s="20" t="s">
        <v>920</v>
      </c>
      <c r="F3" s="20">
        <v>6</v>
      </c>
      <c r="G3" s="20">
        <v>90</v>
      </c>
      <c r="H3" s="20">
        <v>0</v>
      </c>
      <c r="I3" s="20">
        <v>0</v>
      </c>
      <c r="J3" s="20">
        <v>10</v>
      </c>
      <c r="K3" s="20">
        <v>2</v>
      </c>
      <c r="L3" s="20">
        <v>500</v>
      </c>
      <c r="M3" s="20" t="s">
        <v>1375</v>
      </c>
      <c r="N3" s="20" t="s">
        <v>1373</v>
      </c>
      <c r="O3" s="20" t="s">
        <v>1373</v>
      </c>
      <c r="P3" s="29"/>
    </row>
    <row r="4" spans="2:16">
      <c r="B4" s="20" t="s">
        <v>747</v>
      </c>
      <c r="C4" s="20" t="s">
        <v>1970</v>
      </c>
      <c r="D4" s="20" t="s">
        <v>1908</v>
      </c>
      <c r="E4" s="20" t="s">
        <v>921</v>
      </c>
      <c r="F4" s="20">
        <v>8</v>
      </c>
      <c r="G4" s="20">
        <v>80</v>
      </c>
      <c r="H4" s="20">
        <v>0</v>
      </c>
      <c r="I4" s="20">
        <v>0</v>
      </c>
      <c r="J4" s="20">
        <v>0</v>
      </c>
      <c r="K4" s="20">
        <v>2</v>
      </c>
      <c r="L4" s="20">
        <v>1000</v>
      </c>
      <c r="M4" s="20" t="s">
        <v>1375</v>
      </c>
      <c r="N4" s="20" t="s">
        <v>1375</v>
      </c>
      <c r="O4" s="20" t="s">
        <v>1375</v>
      </c>
      <c r="P4" s="29"/>
    </row>
    <row r="5" spans="2:16">
      <c r="B5" s="20" t="s">
        <v>748</v>
      </c>
      <c r="C5" s="20" t="s">
        <v>1971</v>
      </c>
      <c r="D5" s="20" t="s">
        <v>1909</v>
      </c>
      <c r="E5" s="20" t="s">
        <v>631</v>
      </c>
      <c r="F5" s="20">
        <v>11</v>
      </c>
      <c r="G5" s="20">
        <v>75</v>
      </c>
      <c r="H5" s="20">
        <v>0</v>
      </c>
      <c r="I5" s="20">
        <v>-5</v>
      </c>
      <c r="J5" s="20">
        <v>0</v>
      </c>
      <c r="K5" s="20">
        <v>2</v>
      </c>
      <c r="L5" s="20">
        <v>2000</v>
      </c>
      <c r="M5" s="20" t="s">
        <v>1375</v>
      </c>
      <c r="N5" s="20" t="s">
        <v>1375</v>
      </c>
      <c r="O5" s="20" t="s">
        <v>1375</v>
      </c>
      <c r="P5" s="20" t="s">
        <v>1380</v>
      </c>
    </row>
    <row r="6" spans="2:16">
      <c r="B6" s="20" t="s">
        <v>1895</v>
      </c>
      <c r="C6" s="20" t="s">
        <v>1972</v>
      </c>
      <c r="D6" s="20" t="s">
        <v>1910</v>
      </c>
      <c r="E6" s="20" t="s">
        <v>611</v>
      </c>
      <c r="F6" s="20">
        <v>15</v>
      </c>
      <c r="G6" s="20">
        <v>80</v>
      </c>
      <c r="H6" s="20">
        <v>0</v>
      </c>
      <c r="I6" s="20">
        <v>0</v>
      </c>
      <c r="J6" s="20">
        <v>-5</v>
      </c>
      <c r="K6" s="20">
        <v>2</v>
      </c>
      <c r="L6" s="20">
        <v>4000</v>
      </c>
      <c r="M6" s="20" t="s">
        <v>1375</v>
      </c>
      <c r="N6" s="20" t="s">
        <v>1375</v>
      </c>
      <c r="O6" s="20" t="s">
        <v>1375</v>
      </c>
      <c r="P6" s="20" t="s">
        <v>1383</v>
      </c>
    </row>
    <row r="7" spans="2:16" ht="30">
      <c r="B7" s="20" t="s">
        <v>1896</v>
      </c>
      <c r="C7" s="20" t="s">
        <v>1973</v>
      </c>
      <c r="D7" s="20" t="s">
        <v>1911</v>
      </c>
      <c r="E7" s="20" t="s">
        <v>610</v>
      </c>
      <c r="F7" s="20">
        <v>8</v>
      </c>
      <c r="G7" s="20">
        <v>65</v>
      </c>
      <c r="H7" s="20">
        <v>0</v>
      </c>
      <c r="I7" s="20">
        <v>0</v>
      </c>
      <c r="J7" s="20">
        <v>0</v>
      </c>
      <c r="K7" s="20">
        <v>2</v>
      </c>
      <c r="L7" s="20">
        <v>8000</v>
      </c>
      <c r="M7" s="20" t="s">
        <v>1375</v>
      </c>
      <c r="N7" s="20" t="s">
        <v>1375</v>
      </c>
      <c r="O7" s="20" t="s">
        <v>1375</v>
      </c>
      <c r="P7" s="22" t="s">
        <v>1922</v>
      </c>
    </row>
    <row r="8" spans="2:16">
      <c r="B8" s="20" t="s">
        <v>1897</v>
      </c>
      <c r="C8" s="20" t="s">
        <v>1974</v>
      </c>
      <c r="D8" s="20" t="s">
        <v>1912</v>
      </c>
      <c r="E8" s="20" t="s">
        <v>631</v>
      </c>
      <c r="F8" s="20">
        <v>7</v>
      </c>
      <c r="G8" s="20">
        <v>75</v>
      </c>
      <c r="H8" s="20">
        <v>25</v>
      </c>
      <c r="I8" s="20">
        <v>-10</v>
      </c>
      <c r="J8" s="20">
        <v>0</v>
      </c>
      <c r="K8" s="20">
        <v>2</v>
      </c>
      <c r="L8" s="20">
        <v>3000</v>
      </c>
      <c r="M8" s="20" t="s">
        <v>1375</v>
      </c>
      <c r="N8" s="20" t="s">
        <v>1375</v>
      </c>
      <c r="O8" s="20" t="s">
        <v>1375</v>
      </c>
      <c r="P8" s="20" t="s">
        <v>1393</v>
      </c>
    </row>
    <row r="9" spans="2:16">
      <c r="B9" s="20" t="s">
        <v>1898</v>
      </c>
      <c r="C9" s="20" t="s">
        <v>1975</v>
      </c>
      <c r="D9" s="20" t="s">
        <v>1913</v>
      </c>
      <c r="E9" s="20" t="s">
        <v>631</v>
      </c>
      <c r="F9" s="20">
        <v>7</v>
      </c>
      <c r="G9" s="20">
        <v>70</v>
      </c>
      <c r="H9" s="20">
        <v>0</v>
      </c>
      <c r="I9" s="20">
        <v>0</v>
      </c>
      <c r="J9" s="20">
        <v>0</v>
      </c>
      <c r="K9" s="20">
        <v>2</v>
      </c>
      <c r="L9" s="20">
        <v>2200</v>
      </c>
      <c r="M9" s="20" t="s">
        <v>1375</v>
      </c>
      <c r="N9" s="20" t="s">
        <v>1375</v>
      </c>
      <c r="O9" s="20" t="s">
        <v>1375</v>
      </c>
      <c r="P9" s="22" t="s">
        <v>1923</v>
      </c>
    </row>
    <row r="10" spans="2:16">
      <c r="B10" s="20" t="s">
        <v>1899</v>
      </c>
      <c r="C10" s="20" t="s">
        <v>1976</v>
      </c>
      <c r="D10" s="20" t="s">
        <v>1914</v>
      </c>
      <c r="E10" s="20" t="s">
        <v>921</v>
      </c>
      <c r="F10" s="20">
        <v>7</v>
      </c>
      <c r="G10" s="20">
        <v>75</v>
      </c>
      <c r="H10" s="20">
        <v>0</v>
      </c>
      <c r="I10" s="20">
        <v>-10</v>
      </c>
      <c r="J10" s="20">
        <v>0</v>
      </c>
      <c r="K10" s="20">
        <v>1</v>
      </c>
      <c r="L10" s="20">
        <v>2400</v>
      </c>
      <c r="M10" s="20" t="s">
        <v>1375</v>
      </c>
      <c r="N10" s="20" t="s">
        <v>1375</v>
      </c>
      <c r="O10" s="20" t="s">
        <v>1375</v>
      </c>
      <c r="P10" s="20"/>
    </row>
    <row r="11" spans="2:16">
      <c r="B11" s="20" t="s">
        <v>1900</v>
      </c>
      <c r="C11" s="20" t="s">
        <v>1977</v>
      </c>
      <c r="D11" s="20" t="s">
        <v>1915</v>
      </c>
      <c r="E11" s="20" t="s">
        <v>631</v>
      </c>
      <c r="F11" s="20">
        <v>13</v>
      </c>
      <c r="G11" s="20">
        <v>70</v>
      </c>
      <c r="H11" s="20">
        <v>0</v>
      </c>
      <c r="I11" s="20">
        <v>-20</v>
      </c>
      <c r="J11" s="20">
        <v>0</v>
      </c>
      <c r="K11" s="20" t="s">
        <v>1396</v>
      </c>
      <c r="L11" s="20">
        <v>3300</v>
      </c>
      <c r="M11" s="20" t="s">
        <v>1375</v>
      </c>
      <c r="N11" s="20" t="s">
        <v>1373</v>
      </c>
      <c r="O11" s="20" t="s">
        <v>1373</v>
      </c>
      <c r="P11" s="14" t="s">
        <v>1397</v>
      </c>
    </row>
    <row r="12" spans="2:16">
      <c r="B12" s="20" t="s">
        <v>1901</v>
      </c>
      <c r="C12" s="20" t="s">
        <v>1978</v>
      </c>
      <c r="D12" s="20" t="s">
        <v>1916</v>
      </c>
      <c r="E12" s="20" t="s">
        <v>920</v>
      </c>
      <c r="F12" s="20">
        <v>3</v>
      </c>
      <c r="G12" s="20">
        <v>100</v>
      </c>
      <c r="H12" s="20">
        <v>0</v>
      </c>
      <c r="I12" s="20">
        <v>10</v>
      </c>
      <c r="J12" s="20">
        <v>10</v>
      </c>
      <c r="K12" s="20">
        <v>2</v>
      </c>
      <c r="L12" s="20">
        <v>0</v>
      </c>
      <c r="M12" s="20" t="s">
        <v>1375</v>
      </c>
      <c r="N12" s="20" t="s">
        <v>1375</v>
      </c>
      <c r="O12" s="20" t="s">
        <v>1375</v>
      </c>
      <c r="P12" s="14" t="s">
        <v>1753</v>
      </c>
    </row>
    <row r="13" spans="2:16">
      <c r="B13" s="20" t="s">
        <v>1902</v>
      </c>
      <c r="C13" s="20" t="s">
        <v>1979</v>
      </c>
      <c r="D13" s="20" t="s">
        <v>1917</v>
      </c>
      <c r="E13" s="20" t="s">
        <v>921</v>
      </c>
      <c r="F13" s="20">
        <v>6</v>
      </c>
      <c r="G13" s="20">
        <v>75</v>
      </c>
      <c r="H13" s="20">
        <v>0</v>
      </c>
      <c r="I13" s="20">
        <v>0</v>
      </c>
      <c r="J13" s="20">
        <v>0</v>
      </c>
      <c r="K13" s="20">
        <v>2</v>
      </c>
      <c r="L13" s="20">
        <v>0</v>
      </c>
      <c r="M13" s="20" t="s">
        <v>1375</v>
      </c>
      <c r="N13" s="20" t="s">
        <v>1375</v>
      </c>
      <c r="O13" s="20" t="s">
        <v>1375</v>
      </c>
      <c r="P13" s="22" t="s">
        <v>1924</v>
      </c>
    </row>
    <row r="14" spans="2:16">
      <c r="B14" s="20" t="s">
        <v>1903</v>
      </c>
      <c r="C14" s="20" t="s">
        <v>1980</v>
      </c>
      <c r="D14" s="20" t="s">
        <v>1918</v>
      </c>
      <c r="E14" s="20" t="s">
        <v>920</v>
      </c>
      <c r="F14" s="20">
        <v>1</v>
      </c>
      <c r="G14" s="20">
        <v>100</v>
      </c>
      <c r="H14" s="20">
        <v>0</v>
      </c>
      <c r="I14" s="20">
        <v>0</v>
      </c>
      <c r="J14" s="20">
        <v>0</v>
      </c>
      <c r="K14" s="20">
        <v>2</v>
      </c>
      <c r="L14" s="20">
        <v>0</v>
      </c>
      <c r="M14" s="20" t="s">
        <v>1375</v>
      </c>
      <c r="N14" s="20" t="s">
        <v>1375</v>
      </c>
      <c r="O14" s="20" t="s">
        <v>1375</v>
      </c>
      <c r="P14" s="20" t="s">
        <v>1925</v>
      </c>
    </row>
    <row r="15" spans="2:16" ht="30">
      <c r="B15" s="20" t="s">
        <v>1904</v>
      </c>
      <c r="C15" s="20" t="s">
        <v>1981</v>
      </c>
      <c r="D15" s="20" t="s">
        <v>1919</v>
      </c>
      <c r="E15" s="20" t="s">
        <v>631</v>
      </c>
      <c r="F15" s="20">
        <v>6</v>
      </c>
      <c r="G15" s="20">
        <v>85</v>
      </c>
      <c r="H15" s="20">
        <v>0</v>
      </c>
      <c r="I15" s="20">
        <v>-10</v>
      </c>
      <c r="J15" s="20">
        <v>0</v>
      </c>
      <c r="K15" s="20">
        <v>2</v>
      </c>
      <c r="L15" s="20">
        <v>0</v>
      </c>
      <c r="M15" s="20" t="s">
        <v>1375</v>
      </c>
      <c r="N15" s="20" t="s">
        <v>1375</v>
      </c>
      <c r="O15" s="20" t="s">
        <v>1375</v>
      </c>
      <c r="P15" s="22" t="s">
        <v>1927</v>
      </c>
    </row>
    <row r="16" spans="2:16" ht="30">
      <c r="B16" s="20" t="s">
        <v>1905</v>
      </c>
      <c r="C16" s="20" t="s">
        <v>1982</v>
      </c>
      <c r="D16" s="20" t="s">
        <v>1920</v>
      </c>
      <c r="E16" s="20" t="s">
        <v>611</v>
      </c>
      <c r="F16" s="20">
        <v>8</v>
      </c>
      <c r="G16" s="20">
        <v>120</v>
      </c>
      <c r="H16" s="20">
        <v>0</v>
      </c>
      <c r="I16" s="20">
        <v>0</v>
      </c>
      <c r="J16" s="20">
        <v>0</v>
      </c>
      <c r="K16" s="20">
        <v>2</v>
      </c>
      <c r="L16" s="20">
        <v>0</v>
      </c>
      <c r="M16" s="20" t="s">
        <v>1375</v>
      </c>
      <c r="N16" s="20" t="s">
        <v>1375</v>
      </c>
      <c r="O16" s="20" t="s">
        <v>1375</v>
      </c>
      <c r="P16" s="22" t="s">
        <v>1928</v>
      </c>
    </row>
    <row r="17" spans="2:16">
      <c r="B17" s="20" t="s">
        <v>1906</v>
      </c>
      <c r="C17" s="20" t="s">
        <v>1983</v>
      </c>
      <c r="D17" s="20" t="s">
        <v>1921</v>
      </c>
      <c r="E17" s="20" t="s">
        <v>631</v>
      </c>
      <c r="F17" s="20">
        <v>4</v>
      </c>
      <c r="G17" s="20">
        <v>75</v>
      </c>
      <c r="H17" s="20">
        <v>0</v>
      </c>
      <c r="I17" s="20">
        <v>-10</v>
      </c>
      <c r="J17" s="20">
        <v>0</v>
      </c>
      <c r="K17" s="20">
        <v>2</v>
      </c>
      <c r="L17" s="20">
        <v>0</v>
      </c>
      <c r="M17" s="20" t="s">
        <v>1373</v>
      </c>
      <c r="N17" s="20" t="s">
        <v>1375</v>
      </c>
      <c r="O17" s="20" t="s">
        <v>1375</v>
      </c>
      <c r="P17" s="14" t="s">
        <v>1929</v>
      </c>
    </row>
    <row r="18" spans="2:16">
      <c r="B18" s="20"/>
      <c r="C18" s="20"/>
      <c r="D18" s="20"/>
      <c r="E18" s="20"/>
      <c r="F18" s="20"/>
      <c r="G18" s="20"/>
      <c r="H18" s="20"/>
      <c r="I18" s="20"/>
      <c r="J18" s="20"/>
      <c r="K18" s="20"/>
      <c r="L18" s="20"/>
      <c r="M18" s="20"/>
      <c r="N18" s="20"/>
      <c r="O18" s="20"/>
      <c r="P18" s="22"/>
    </row>
    <row r="19" spans="2:16">
      <c r="C19" s="20"/>
      <c r="M19" s="20"/>
      <c r="N19" s="20"/>
      <c r="O19" s="20"/>
      <c r="P19" s="22"/>
    </row>
    <row r="20" spans="2:16">
      <c r="C20" s="20"/>
      <c r="M20" s="20"/>
      <c r="N20" s="20"/>
      <c r="O20" s="20"/>
      <c r="P20" s="22"/>
    </row>
  </sheetData>
  <mergeCells count="1">
    <mergeCell ref="B1:P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8525-A0C1-4067-B918-057CAFD07738}">
  <dimension ref="B1:P19"/>
  <sheetViews>
    <sheetView topLeftCell="C1" zoomScale="130" zoomScaleNormal="130" workbookViewId="0">
      <selection activeCell="P11" sqref="P11"/>
    </sheetView>
  </sheetViews>
  <sheetFormatPr defaultRowHeight="15"/>
  <cols>
    <col min="2" max="2" width="11.7109375" style="14" bestFit="1" customWidth="1"/>
    <col min="3" max="3" width="16.140625" style="14" bestFit="1" customWidth="1"/>
    <col min="4" max="4" width="14.85546875" style="14" bestFit="1" customWidth="1"/>
    <col min="5" max="5" width="9.5703125" style="14" bestFit="1" customWidth="1"/>
    <col min="6" max="9" width="5.28515625" style="14" bestFit="1" customWidth="1"/>
    <col min="10" max="10" width="9.5703125" style="14" bestFit="1" customWidth="1"/>
    <col min="11" max="11" width="5.5703125" style="14" bestFit="1" customWidth="1"/>
    <col min="12" max="12" width="5.28515625" style="14" bestFit="1" customWidth="1"/>
    <col min="13" max="15" width="9.5703125" style="14" bestFit="1" customWidth="1"/>
    <col min="16" max="16" width="83" customWidth="1"/>
  </cols>
  <sheetData>
    <row r="1" spans="2:16">
      <c r="B1" s="65" t="s">
        <v>1961</v>
      </c>
      <c r="C1" s="65"/>
      <c r="D1" s="65"/>
      <c r="E1" s="65"/>
      <c r="F1" s="65"/>
      <c r="G1" s="65"/>
      <c r="H1" s="65"/>
      <c r="I1" s="65"/>
      <c r="J1" s="65"/>
      <c r="K1" s="65"/>
      <c r="L1" s="65"/>
      <c r="M1" s="65"/>
      <c r="N1" s="65"/>
      <c r="O1" s="65"/>
      <c r="P1" s="65"/>
    </row>
    <row r="2" spans="2:16">
      <c r="B2" s="24" t="s">
        <v>1360</v>
      </c>
      <c r="C2" s="24" t="s">
        <v>1361</v>
      </c>
      <c r="D2" s="24" t="s">
        <v>1362</v>
      </c>
      <c r="E2" s="24" t="s">
        <v>1363</v>
      </c>
      <c r="F2" s="24" t="s">
        <v>1364</v>
      </c>
      <c r="G2" s="24" t="s">
        <v>1041</v>
      </c>
      <c r="H2" s="24" t="s">
        <v>1043</v>
      </c>
      <c r="I2" s="24" t="s">
        <v>1042</v>
      </c>
      <c r="J2" s="24" t="s">
        <v>1044</v>
      </c>
      <c r="K2" s="24" t="s">
        <v>1365</v>
      </c>
      <c r="L2" s="24" t="s">
        <v>1366</v>
      </c>
      <c r="M2" s="24" t="s">
        <v>1374</v>
      </c>
      <c r="N2" s="24" t="s">
        <v>1371</v>
      </c>
      <c r="O2" s="24" t="s">
        <v>1372</v>
      </c>
      <c r="P2" s="24" t="s">
        <v>1367</v>
      </c>
    </row>
    <row r="3" spans="2:16">
      <c r="B3" s="20" t="s">
        <v>1930</v>
      </c>
      <c r="C3" s="20" t="s">
        <v>1984</v>
      </c>
      <c r="D3" s="20" t="s">
        <v>1944</v>
      </c>
      <c r="E3" s="20" t="s">
        <v>920</v>
      </c>
      <c r="F3" s="20">
        <v>7</v>
      </c>
      <c r="G3" s="20">
        <v>80</v>
      </c>
      <c r="H3" s="20">
        <v>0</v>
      </c>
      <c r="I3" s="20">
        <v>0</v>
      </c>
      <c r="J3" s="20">
        <v>10</v>
      </c>
      <c r="K3" s="20">
        <v>2</v>
      </c>
      <c r="L3" s="20">
        <v>500</v>
      </c>
      <c r="M3" s="20" t="s">
        <v>1375</v>
      </c>
      <c r="N3" s="20" t="s">
        <v>1373</v>
      </c>
      <c r="O3" s="20" t="s">
        <v>1373</v>
      </c>
      <c r="P3" s="29"/>
    </row>
    <row r="4" spans="2:16">
      <c r="B4" s="20" t="s">
        <v>983</v>
      </c>
      <c r="C4" s="20" t="s">
        <v>1985</v>
      </c>
      <c r="D4" s="20" t="s">
        <v>1945</v>
      </c>
      <c r="E4" s="20" t="s">
        <v>921</v>
      </c>
      <c r="F4" s="20">
        <v>9</v>
      </c>
      <c r="G4" s="20">
        <v>70</v>
      </c>
      <c r="H4" s="20">
        <v>0</v>
      </c>
      <c r="I4" s="20">
        <v>0</v>
      </c>
      <c r="J4" s="20">
        <v>0</v>
      </c>
      <c r="K4" s="20">
        <v>2</v>
      </c>
      <c r="L4" s="20">
        <v>1000</v>
      </c>
      <c r="M4" s="20" t="s">
        <v>1375</v>
      </c>
      <c r="N4" s="20" t="s">
        <v>1375</v>
      </c>
      <c r="O4" s="20" t="s">
        <v>1375</v>
      </c>
      <c r="P4" s="29"/>
    </row>
    <row r="5" spans="2:16">
      <c r="B5" s="20" t="s">
        <v>984</v>
      </c>
      <c r="C5" s="20" t="s">
        <v>1986</v>
      </c>
      <c r="D5" s="20" t="s">
        <v>1946</v>
      </c>
      <c r="E5" s="20" t="s">
        <v>631</v>
      </c>
      <c r="F5" s="20">
        <v>12</v>
      </c>
      <c r="G5" s="20">
        <v>65</v>
      </c>
      <c r="H5" s="20">
        <v>0</v>
      </c>
      <c r="I5" s="20">
        <v>-5</v>
      </c>
      <c r="J5" s="20">
        <v>0</v>
      </c>
      <c r="K5" s="20">
        <v>2</v>
      </c>
      <c r="L5" s="20">
        <v>2000</v>
      </c>
      <c r="M5" s="20" t="s">
        <v>1375</v>
      </c>
      <c r="N5" s="20" t="s">
        <v>1375</v>
      </c>
      <c r="O5" s="20" t="s">
        <v>1375</v>
      </c>
      <c r="P5" s="20" t="s">
        <v>1380</v>
      </c>
    </row>
    <row r="6" spans="2:16">
      <c r="B6" s="20" t="s">
        <v>1931</v>
      </c>
      <c r="C6" s="20" t="s">
        <v>1987</v>
      </c>
      <c r="D6" s="20" t="s">
        <v>1947</v>
      </c>
      <c r="E6" s="20" t="s">
        <v>611</v>
      </c>
      <c r="F6" s="20">
        <v>16</v>
      </c>
      <c r="G6" s="20">
        <v>70</v>
      </c>
      <c r="H6" s="20">
        <v>0</v>
      </c>
      <c r="I6" s="20">
        <v>0</v>
      </c>
      <c r="J6" s="20">
        <v>-5</v>
      </c>
      <c r="K6" s="20">
        <v>2</v>
      </c>
      <c r="L6" s="20">
        <v>4000</v>
      </c>
      <c r="M6" s="20" t="s">
        <v>1375</v>
      </c>
      <c r="N6" s="20" t="s">
        <v>1375</v>
      </c>
      <c r="O6" s="20" t="s">
        <v>1375</v>
      </c>
      <c r="P6" s="20" t="s">
        <v>1383</v>
      </c>
    </row>
    <row r="7" spans="2:16">
      <c r="B7" s="20" t="s">
        <v>1932</v>
      </c>
      <c r="C7" s="20" t="s">
        <v>1988</v>
      </c>
      <c r="D7" s="20" t="s">
        <v>1948</v>
      </c>
      <c r="E7" s="20" t="s">
        <v>610</v>
      </c>
      <c r="F7" s="20">
        <v>5</v>
      </c>
      <c r="G7" s="20">
        <v>55</v>
      </c>
      <c r="H7" s="20">
        <v>0</v>
      </c>
      <c r="I7" s="20">
        <v>-20</v>
      </c>
      <c r="J7" s="20">
        <v>0</v>
      </c>
      <c r="K7" s="20">
        <v>3</v>
      </c>
      <c r="L7" s="20">
        <v>8000</v>
      </c>
      <c r="M7" s="20" t="s">
        <v>1373</v>
      </c>
      <c r="N7" s="20" t="s">
        <v>1375</v>
      </c>
      <c r="O7" s="20" t="s">
        <v>1375</v>
      </c>
      <c r="P7" s="22"/>
    </row>
    <row r="8" spans="2:16">
      <c r="B8" s="20" t="s">
        <v>1933</v>
      </c>
      <c r="C8" s="20" t="s">
        <v>1933</v>
      </c>
      <c r="D8" s="20" t="s">
        <v>1949</v>
      </c>
      <c r="E8" s="20" t="s">
        <v>631</v>
      </c>
      <c r="F8" s="20">
        <v>11</v>
      </c>
      <c r="G8" s="20">
        <v>55</v>
      </c>
      <c r="H8" s="20">
        <v>5</v>
      </c>
      <c r="I8" s="20">
        <v>0</v>
      </c>
      <c r="J8" s="20">
        <v>0</v>
      </c>
      <c r="K8" s="20">
        <v>2</v>
      </c>
      <c r="L8" s="20">
        <v>4000</v>
      </c>
      <c r="M8" s="20" t="s">
        <v>1375</v>
      </c>
      <c r="N8" s="20" t="s">
        <v>1375</v>
      </c>
      <c r="O8" s="20" t="s">
        <v>1375</v>
      </c>
      <c r="P8" s="20" t="s">
        <v>1472</v>
      </c>
    </row>
    <row r="9" spans="2:16">
      <c r="B9" s="20" t="s">
        <v>1934</v>
      </c>
      <c r="C9" s="20" t="s">
        <v>1989</v>
      </c>
      <c r="D9" s="20" t="s">
        <v>1950</v>
      </c>
      <c r="E9" s="20" t="s">
        <v>631</v>
      </c>
      <c r="F9" s="20">
        <v>8</v>
      </c>
      <c r="G9" s="20">
        <v>65</v>
      </c>
      <c r="H9" s="20">
        <v>0</v>
      </c>
      <c r="I9" s="20">
        <v>-10</v>
      </c>
      <c r="J9" s="20">
        <v>0</v>
      </c>
      <c r="K9" s="20">
        <v>2</v>
      </c>
      <c r="L9" s="20">
        <v>2700</v>
      </c>
      <c r="M9" s="20" t="s">
        <v>1375</v>
      </c>
      <c r="N9" s="20" t="s">
        <v>1375</v>
      </c>
      <c r="O9" s="20" t="s">
        <v>1375</v>
      </c>
      <c r="P9" s="22" t="s">
        <v>1962</v>
      </c>
    </row>
    <row r="10" spans="2:16">
      <c r="B10" s="20" t="s">
        <v>1935</v>
      </c>
      <c r="C10" s="20" t="s">
        <v>1990</v>
      </c>
      <c r="D10" s="20" t="s">
        <v>1951</v>
      </c>
      <c r="E10" s="20" t="s">
        <v>611</v>
      </c>
      <c r="F10" s="20">
        <v>10</v>
      </c>
      <c r="G10" s="20">
        <v>120</v>
      </c>
      <c r="H10" s="20">
        <v>0</v>
      </c>
      <c r="I10" s="20">
        <v>-30</v>
      </c>
      <c r="J10" s="20">
        <v>0</v>
      </c>
      <c r="K10" s="20">
        <v>2</v>
      </c>
      <c r="L10" s="20">
        <v>4300</v>
      </c>
      <c r="M10" s="20" t="s">
        <v>1375</v>
      </c>
      <c r="N10" s="20" t="s">
        <v>1375</v>
      </c>
      <c r="O10" s="20" t="s">
        <v>1375</v>
      </c>
      <c r="P10" s="22" t="s">
        <v>1963</v>
      </c>
    </row>
    <row r="11" spans="2:16">
      <c r="B11" s="20" t="s">
        <v>1936</v>
      </c>
      <c r="C11" s="20" t="s">
        <v>1936</v>
      </c>
      <c r="D11" s="20" t="s">
        <v>1952</v>
      </c>
      <c r="E11" s="20" t="s">
        <v>538</v>
      </c>
      <c r="F11" s="20">
        <v>22</v>
      </c>
      <c r="G11" s="20">
        <v>80</v>
      </c>
      <c r="H11" s="20">
        <v>10</v>
      </c>
      <c r="I11" s="20">
        <v>-10</v>
      </c>
      <c r="J11" s="20">
        <v>0</v>
      </c>
      <c r="K11" s="20">
        <v>2</v>
      </c>
      <c r="L11" s="20">
        <v>0</v>
      </c>
      <c r="M11" s="20" t="s">
        <v>1375</v>
      </c>
      <c r="N11" s="20" t="s">
        <v>1375</v>
      </c>
      <c r="O11" s="20" t="s">
        <v>1375</v>
      </c>
      <c r="P11" s="22" t="s">
        <v>2311</v>
      </c>
    </row>
    <row r="12" spans="2:16">
      <c r="B12" s="20" t="s">
        <v>843</v>
      </c>
      <c r="C12" s="20" t="s">
        <v>1991</v>
      </c>
      <c r="D12" s="20" t="s">
        <v>1953</v>
      </c>
      <c r="E12" s="20" t="s">
        <v>920</v>
      </c>
      <c r="F12" s="20">
        <v>14</v>
      </c>
      <c r="G12" s="20">
        <v>70</v>
      </c>
      <c r="H12" s="20">
        <v>5</v>
      </c>
      <c r="I12" s="20">
        <v>10</v>
      </c>
      <c r="J12" s="20">
        <v>0</v>
      </c>
      <c r="K12" s="20">
        <v>2</v>
      </c>
      <c r="L12" s="20">
        <v>0</v>
      </c>
      <c r="M12" s="20" t="s">
        <v>1375</v>
      </c>
      <c r="N12" s="20" t="s">
        <v>1375</v>
      </c>
      <c r="O12" s="20" t="s">
        <v>1375</v>
      </c>
      <c r="P12" s="22" t="s">
        <v>1964</v>
      </c>
    </row>
    <row r="13" spans="2:16">
      <c r="B13" s="20" t="s">
        <v>1937</v>
      </c>
      <c r="C13" s="20" t="s">
        <v>1992</v>
      </c>
      <c r="D13" s="20" t="s">
        <v>1954</v>
      </c>
      <c r="E13" s="20" t="s">
        <v>920</v>
      </c>
      <c r="F13" s="20">
        <v>4</v>
      </c>
      <c r="G13" s="20">
        <v>90</v>
      </c>
      <c r="H13" s="20">
        <v>0</v>
      </c>
      <c r="I13" s="20">
        <v>10</v>
      </c>
      <c r="J13" s="20">
        <v>10</v>
      </c>
      <c r="K13" s="20">
        <v>2</v>
      </c>
      <c r="L13" s="20">
        <v>0</v>
      </c>
      <c r="M13" s="20" t="s">
        <v>1375</v>
      </c>
      <c r="N13" s="20" t="s">
        <v>1375</v>
      </c>
      <c r="O13" s="20" t="s">
        <v>1375</v>
      </c>
      <c r="P13" s="22" t="s">
        <v>1753</v>
      </c>
    </row>
    <row r="14" spans="2:16">
      <c r="B14" s="20" t="s">
        <v>1938</v>
      </c>
      <c r="C14" s="20" t="s">
        <v>1993</v>
      </c>
      <c r="D14" s="20" t="s">
        <v>1955</v>
      </c>
      <c r="E14" s="20" t="s">
        <v>921</v>
      </c>
      <c r="F14" s="20">
        <v>6</v>
      </c>
      <c r="G14" s="20">
        <v>65</v>
      </c>
      <c r="H14" s="20">
        <v>0</v>
      </c>
      <c r="I14" s="20">
        <v>0</v>
      </c>
      <c r="J14" s="20">
        <v>0</v>
      </c>
      <c r="K14" s="20">
        <v>2</v>
      </c>
      <c r="L14" s="20">
        <v>0</v>
      </c>
      <c r="M14" s="20" t="s">
        <v>1375</v>
      </c>
      <c r="N14" s="20" t="s">
        <v>1375</v>
      </c>
      <c r="O14" s="20" t="s">
        <v>1375</v>
      </c>
      <c r="P14" s="22" t="s">
        <v>1965</v>
      </c>
    </row>
    <row r="15" spans="2:16">
      <c r="B15" s="20" t="s">
        <v>1939</v>
      </c>
      <c r="C15" s="20" t="s">
        <v>1994</v>
      </c>
      <c r="D15" s="20" t="s">
        <v>1956</v>
      </c>
      <c r="E15" s="20" t="s">
        <v>920</v>
      </c>
      <c r="F15" s="20">
        <v>6</v>
      </c>
      <c r="G15" s="20">
        <v>65</v>
      </c>
      <c r="H15" s="20">
        <v>0</v>
      </c>
      <c r="I15" s="20">
        <v>0</v>
      </c>
      <c r="J15" s="20">
        <v>0</v>
      </c>
      <c r="K15" s="20">
        <v>2</v>
      </c>
      <c r="L15" s="20">
        <v>0</v>
      </c>
      <c r="M15" s="20" t="s">
        <v>1375</v>
      </c>
      <c r="N15" s="20" t="s">
        <v>1375</v>
      </c>
      <c r="O15" s="20" t="s">
        <v>1375</v>
      </c>
      <c r="P15" s="22" t="s">
        <v>1521</v>
      </c>
    </row>
    <row r="16" spans="2:16" ht="30">
      <c r="B16" s="20" t="s">
        <v>1940</v>
      </c>
      <c r="C16" s="20" t="s">
        <v>1940</v>
      </c>
      <c r="D16" s="20" t="s">
        <v>1957</v>
      </c>
      <c r="E16" s="20" t="s">
        <v>631</v>
      </c>
      <c r="F16" s="20">
        <v>5</v>
      </c>
      <c r="G16" s="20">
        <v>60</v>
      </c>
      <c r="H16" s="20">
        <v>0</v>
      </c>
      <c r="I16" s="20">
        <v>-10</v>
      </c>
      <c r="J16" s="20">
        <v>0</v>
      </c>
      <c r="K16" s="20">
        <v>2</v>
      </c>
      <c r="L16" s="20">
        <v>0</v>
      </c>
      <c r="M16" s="20" t="s">
        <v>1375</v>
      </c>
      <c r="N16" s="20" t="s">
        <v>1375</v>
      </c>
      <c r="O16" s="20" t="s">
        <v>1375</v>
      </c>
      <c r="P16" s="22" t="s">
        <v>1966</v>
      </c>
    </row>
    <row r="17" spans="2:16">
      <c r="B17" s="20" t="s">
        <v>1941</v>
      </c>
      <c r="C17" s="20" t="s">
        <v>1995</v>
      </c>
      <c r="D17" s="20" t="s">
        <v>1958</v>
      </c>
      <c r="E17" s="20" t="s">
        <v>631</v>
      </c>
      <c r="F17" s="20">
        <v>3</v>
      </c>
      <c r="G17" s="20">
        <v>65</v>
      </c>
      <c r="H17" s="20">
        <v>0</v>
      </c>
      <c r="I17" s="20">
        <v>-10</v>
      </c>
      <c r="J17" s="20">
        <v>0</v>
      </c>
      <c r="K17" s="20" t="s">
        <v>1396</v>
      </c>
      <c r="L17" s="20">
        <v>0</v>
      </c>
      <c r="M17" s="20" t="s">
        <v>1373</v>
      </c>
      <c r="N17" s="20" t="s">
        <v>1375</v>
      </c>
      <c r="O17" s="20" t="s">
        <v>1375</v>
      </c>
      <c r="P17" s="22" t="s">
        <v>1520</v>
      </c>
    </row>
    <row r="18" spans="2:16" ht="30">
      <c r="B18" s="20" t="s">
        <v>1942</v>
      </c>
      <c r="C18" s="20" t="s">
        <v>1996</v>
      </c>
      <c r="D18" s="20" t="s">
        <v>1959</v>
      </c>
      <c r="E18" s="20" t="s">
        <v>611</v>
      </c>
      <c r="F18" s="20">
        <v>13</v>
      </c>
      <c r="G18" s="20">
        <v>65</v>
      </c>
      <c r="H18" s="20">
        <v>0</v>
      </c>
      <c r="I18" s="20">
        <v>0</v>
      </c>
      <c r="J18" s="20">
        <v>0</v>
      </c>
      <c r="K18" s="20">
        <v>2</v>
      </c>
      <c r="L18" s="20">
        <v>0</v>
      </c>
      <c r="M18" s="20" t="s">
        <v>1375</v>
      </c>
      <c r="N18" s="20" t="s">
        <v>1375</v>
      </c>
      <c r="O18" s="20" t="s">
        <v>1375</v>
      </c>
      <c r="P18" s="22" t="s">
        <v>1967</v>
      </c>
    </row>
    <row r="19" spans="2:16">
      <c r="B19" s="20" t="s">
        <v>1943</v>
      </c>
      <c r="C19" s="20" t="s">
        <v>1997</v>
      </c>
      <c r="D19" s="20" t="s">
        <v>1960</v>
      </c>
      <c r="E19" s="20" t="s">
        <v>921</v>
      </c>
      <c r="F19" s="20">
        <v>7</v>
      </c>
      <c r="G19" s="20">
        <v>55</v>
      </c>
      <c r="H19" s="20">
        <v>0</v>
      </c>
      <c r="I19" s="20">
        <v>0</v>
      </c>
      <c r="J19" s="20">
        <v>0</v>
      </c>
      <c r="K19" s="20">
        <v>2</v>
      </c>
      <c r="L19" s="20">
        <v>0</v>
      </c>
      <c r="M19" s="20" t="s">
        <v>1375</v>
      </c>
      <c r="N19" s="20" t="s">
        <v>1375</v>
      </c>
      <c r="O19" s="20" t="s">
        <v>1375</v>
      </c>
      <c r="P19" s="22" t="s">
        <v>1968</v>
      </c>
    </row>
  </sheetData>
  <mergeCells count="1">
    <mergeCell ref="B1:P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1B34-E234-4E72-A029-E614FA8B938A}">
  <dimension ref="B1:P19"/>
  <sheetViews>
    <sheetView topLeftCell="B7" zoomScale="120" zoomScaleNormal="120" workbookViewId="0">
      <selection activeCell="B1" sqref="B1:P17"/>
    </sheetView>
  </sheetViews>
  <sheetFormatPr defaultRowHeight="15"/>
  <cols>
    <col min="2" max="2" width="16.140625" style="14" bestFit="1" customWidth="1"/>
    <col min="3" max="3" width="18.42578125" style="14" bestFit="1" customWidth="1"/>
    <col min="4" max="4" width="20.7109375" style="14" bestFit="1" customWidth="1"/>
    <col min="5" max="5" width="10.42578125" style="14" bestFit="1" customWidth="1"/>
    <col min="6" max="9" width="5.42578125" style="14" bestFit="1" customWidth="1"/>
    <col min="10" max="10" width="9.7109375" style="14" bestFit="1" customWidth="1"/>
    <col min="11" max="11" width="6.7109375" style="14" bestFit="1" customWidth="1"/>
    <col min="12" max="12" width="5.5703125" style="14" bestFit="1" customWidth="1"/>
    <col min="13" max="15" width="9.5703125" style="14" bestFit="1" customWidth="1"/>
    <col min="16" max="16" width="80" customWidth="1"/>
  </cols>
  <sheetData>
    <row r="1" spans="2:16">
      <c r="B1" s="50" t="s">
        <v>1360</v>
      </c>
      <c r="C1" s="50" t="s">
        <v>1361</v>
      </c>
      <c r="D1" s="50" t="s">
        <v>1362</v>
      </c>
      <c r="E1" s="50" t="s">
        <v>1363</v>
      </c>
      <c r="F1" s="50" t="s">
        <v>1364</v>
      </c>
      <c r="G1" s="50" t="s">
        <v>1041</v>
      </c>
      <c r="H1" s="50" t="s">
        <v>1043</v>
      </c>
      <c r="I1" s="50" t="s">
        <v>1042</v>
      </c>
      <c r="J1" s="50" t="s">
        <v>1044</v>
      </c>
      <c r="K1" s="50" t="s">
        <v>1365</v>
      </c>
      <c r="L1" s="50" t="s">
        <v>1366</v>
      </c>
      <c r="M1" s="50" t="s">
        <v>1374</v>
      </c>
      <c r="N1" s="50" t="s">
        <v>1371</v>
      </c>
      <c r="O1" s="50" t="s">
        <v>1372</v>
      </c>
      <c r="P1" s="50" t="s">
        <v>1367</v>
      </c>
    </row>
    <row r="2" spans="2:16">
      <c r="B2" s="51" t="s">
        <v>2355</v>
      </c>
      <c r="C2" s="51" t="s">
        <v>2370</v>
      </c>
      <c r="D2" s="51" t="s">
        <v>2385</v>
      </c>
      <c r="E2" s="51" t="s">
        <v>920</v>
      </c>
      <c r="F2" s="51">
        <v>2</v>
      </c>
      <c r="G2" s="51">
        <v>100</v>
      </c>
      <c r="H2" s="51">
        <v>0</v>
      </c>
      <c r="I2" s="51">
        <v>0</v>
      </c>
      <c r="J2" s="51">
        <v>10</v>
      </c>
      <c r="K2" s="53" t="s">
        <v>2403</v>
      </c>
      <c r="L2" s="51">
        <v>500</v>
      </c>
      <c r="M2" s="51" t="s">
        <v>1375</v>
      </c>
      <c r="N2" s="51" t="s">
        <v>1373</v>
      </c>
      <c r="O2" s="51" t="s">
        <v>1373</v>
      </c>
      <c r="P2" s="51" t="s">
        <v>2404</v>
      </c>
    </row>
    <row r="3" spans="2:16">
      <c r="B3" s="51" t="s">
        <v>2356</v>
      </c>
      <c r="C3" s="51" t="s">
        <v>2371</v>
      </c>
      <c r="D3" s="51" t="s">
        <v>2386</v>
      </c>
      <c r="E3" s="51" t="s">
        <v>921</v>
      </c>
      <c r="F3" s="51">
        <v>4</v>
      </c>
      <c r="G3" s="51">
        <v>90</v>
      </c>
      <c r="H3" s="51">
        <v>0</v>
      </c>
      <c r="I3" s="51">
        <v>0</v>
      </c>
      <c r="J3" s="51">
        <v>0</v>
      </c>
      <c r="K3" s="53" t="s">
        <v>2403</v>
      </c>
      <c r="L3" s="51">
        <v>1000</v>
      </c>
      <c r="M3" s="51" t="s">
        <v>1375</v>
      </c>
      <c r="N3" s="51" t="s">
        <v>1375</v>
      </c>
      <c r="O3" s="51" t="s">
        <v>1375</v>
      </c>
      <c r="P3" s="51" t="s">
        <v>2405</v>
      </c>
    </row>
    <row r="4" spans="2:16" ht="27">
      <c r="B4" s="51" t="s">
        <v>2357</v>
      </c>
      <c r="C4" s="51" t="s">
        <v>2372</v>
      </c>
      <c r="D4" s="51" t="s">
        <v>2387</v>
      </c>
      <c r="E4" s="51" t="s">
        <v>631</v>
      </c>
      <c r="F4" s="51">
        <v>7</v>
      </c>
      <c r="G4" s="51">
        <v>85</v>
      </c>
      <c r="H4" s="51">
        <v>0</v>
      </c>
      <c r="I4" s="51">
        <v>-5</v>
      </c>
      <c r="J4" s="51">
        <v>0</v>
      </c>
      <c r="K4" s="53" t="s">
        <v>2403</v>
      </c>
      <c r="L4" s="51">
        <v>2000</v>
      </c>
      <c r="M4" s="51" t="s">
        <v>1375</v>
      </c>
      <c r="N4" s="51" t="s">
        <v>1375</v>
      </c>
      <c r="O4" s="51" t="s">
        <v>1375</v>
      </c>
      <c r="P4" s="52" t="s">
        <v>2406</v>
      </c>
    </row>
    <row r="5" spans="2:16" ht="27">
      <c r="B5" s="51" t="s">
        <v>2358</v>
      </c>
      <c r="C5" s="51" t="s">
        <v>2373</v>
      </c>
      <c r="D5" s="51" t="s">
        <v>2388</v>
      </c>
      <c r="E5" s="51" t="s">
        <v>611</v>
      </c>
      <c r="F5" s="51">
        <v>10</v>
      </c>
      <c r="G5" s="51">
        <v>90</v>
      </c>
      <c r="H5" s="51">
        <v>0</v>
      </c>
      <c r="I5" s="51">
        <v>0</v>
      </c>
      <c r="J5" s="51">
        <v>-5</v>
      </c>
      <c r="K5" s="53" t="s">
        <v>2403</v>
      </c>
      <c r="L5" s="51">
        <v>4000</v>
      </c>
      <c r="M5" s="51" t="s">
        <v>1375</v>
      </c>
      <c r="N5" s="51" t="s">
        <v>1375</v>
      </c>
      <c r="O5" s="51" t="s">
        <v>1375</v>
      </c>
      <c r="P5" s="52" t="s">
        <v>2407</v>
      </c>
    </row>
    <row r="6" spans="2:16" ht="40.5">
      <c r="B6" s="51" t="s">
        <v>2359</v>
      </c>
      <c r="C6" s="51" t="s">
        <v>2374</v>
      </c>
      <c r="D6" s="51" t="s">
        <v>2389</v>
      </c>
      <c r="E6" s="51" t="s">
        <v>610</v>
      </c>
      <c r="F6" s="51">
        <v>4</v>
      </c>
      <c r="G6" s="51">
        <v>75</v>
      </c>
      <c r="H6" s="51">
        <v>0</v>
      </c>
      <c r="I6" s="51">
        <v>0</v>
      </c>
      <c r="J6" s="51">
        <v>0</v>
      </c>
      <c r="K6" s="53" t="s">
        <v>2403</v>
      </c>
      <c r="L6" s="51">
        <v>8000</v>
      </c>
      <c r="M6" s="51" t="s">
        <v>1375</v>
      </c>
      <c r="N6" s="51" t="s">
        <v>1375</v>
      </c>
      <c r="O6" s="51" t="s">
        <v>1375</v>
      </c>
      <c r="P6" s="52" t="s">
        <v>2408</v>
      </c>
    </row>
    <row r="7" spans="2:16" ht="27">
      <c r="B7" s="51" t="s">
        <v>2360</v>
      </c>
      <c r="C7" s="51" t="s">
        <v>2375</v>
      </c>
      <c r="D7" s="51" t="s">
        <v>2390</v>
      </c>
      <c r="E7" s="51" t="s">
        <v>921</v>
      </c>
      <c r="F7" s="51">
        <v>4</v>
      </c>
      <c r="G7" s="51">
        <v>85</v>
      </c>
      <c r="H7" s="51">
        <v>0</v>
      </c>
      <c r="I7" s="51">
        <v>0</v>
      </c>
      <c r="J7" s="51">
        <v>0</v>
      </c>
      <c r="K7" s="53" t="s">
        <v>2403</v>
      </c>
      <c r="L7" s="51">
        <v>1800</v>
      </c>
      <c r="M7" s="51" t="s">
        <v>1375</v>
      </c>
      <c r="N7" s="51" t="s">
        <v>1375</v>
      </c>
      <c r="O7" s="51" t="s">
        <v>1375</v>
      </c>
      <c r="P7" s="52" t="s">
        <v>2409</v>
      </c>
    </row>
    <row r="8" spans="2:16" ht="27">
      <c r="B8" s="51" t="s">
        <v>2361</v>
      </c>
      <c r="C8" s="51" t="s">
        <v>2376</v>
      </c>
      <c r="D8" s="51" t="s">
        <v>2391</v>
      </c>
      <c r="E8" s="51" t="s">
        <v>921</v>
      </c>
      <c r="F8" s="51">
        <v>7</v>
      </c>
      <c r="G8" s="51">
        <v>95</v>
      </c>
      <c r="H8" s="51">
        <v>0</v>
      </c>
      <c r="I8" s="51">
        <v>0</v>
      </c>
      <c r="J8" s="51">
        <v>0</v>
      </c>
      <c r="K8" s="53" t="s">
        <v>2403</v>
      </c>
      <c r="L8" s="51">
        <v>2500</v>
      </c>
      <c r="M8" s="51" t="s">
        <v>1375</v>
      </c>
      <c r="N8" s="51" t="s">
        <v>1375</v>
      </c>
      <c r="O8" s="51" t="s">
        <v>1375</v>
      </c>
      <c r="P8" s="52" t="s">
        <v>2410</v>
      </c>
    </row>
    <row r="9" spans="2:16" ht="27">
      <c r="B9" s="51" t="s">
        <v>2362</v>
      </c>
      <c r="C9" s="51" t="s">
        <v>2377</v>
      </c>
      <c r="D9" s="51" t="s">
        <v>2392</v>
      </c>
      <c r="E9" s="51" t="s">
        <v>631</v>
      </c>
      <c r="F9" s="51">
        <v>3</v>
      </c>
      <c r="G9" s="51">
        <v>80</v>
      </c>
      <c r="H9" s="51">
        <v>0</v>
      </c>
      <c r="I9" s="51">
        <v>0</v>
      </c>
      <c r="J9" s="51">
        <v>0</v>
      </c>
      <c r="K9" s="53" t="s">
        <v>2403</v>
      </c>
      <c r="L9" s="51">
        <v>2200</v>
      </c>
      <c r="M9" s="51" t="s">
        <v>1375</v>
      </c>
      <c r="N9" s="51" t="s">
        <v>1375</v>
      </c>
      <c r="O9" s="51" t="s">
        <v>1375</v>
      </c>
      <c r="P9" s="52" t="s">
        <v>2411</v>
      </c>
    </row>
    <row r="10" spans="2:16" ht="28.5">
      <c r="B10" s="51" t="s">
        <v>2363</v>
      </c>
      <c r="C10" s="51" t="s">
        <v>2378</v>
      </c>
      <c r="D10" s="51" t="s">
        <v>2393</v>
      </c>
      <c r="E10" s="51" t="s">
        <v>920</v>
      </c>
      <c r="F10" s="51">
        <v>1</v>
      </c>
      <c r="G10" s="51">
        <v>110</v>
      </c>
      <c r="H10" s="51">
        <v>0</v>
      </c>
      <c r="I10" s="51">
        <v>10</v>
      </c>
      <c r="J10" s="51">
        <v>10</v>
      </c>
      <c r="K10" s="53" t="s">
        <v>2403</v>
      </c>
      <c r="L10" s="51">
        <v>0</v>
      </c>
      <c r="M10" s="51" t="s">
        <v>1375</v>
      </c>
      <c r="N10" s="51" t="s">
        <v>1375</v>
      </c>
      <c r="O10" s="51" t="s">
        <v>1375</v>
      </c>
      <c r="P10" s="54" t="s">
        <v>2412</v>
      </c>
    </row>
    <row r="11" spans="2:16" ht="28.5">
      <c r="B11" s="51" t="s">
        <v>2364</v>
      </c>
      <c r="C11" s="51" t="s">
        <v>2379</v>
      </c>
      <c r="D11" s="51" t="s">
        <v>2394</v>
      </c>
      <c r="E11" s="51" t="s">
        <v>921</v>
      </c>
      <c r="F11" s="51">
        <v>3</v>
      </c>
      <c r="G11" s="51">
        <v>80</v>
      </c>
      <c r="H11" s="51">
        <v>0</v>
      </c>
      <c r="I11" s="51">
        <v>0</v>
      </c>
      <c r="J11" s="51">
        <v>0</v>
      </c>
      <c r="K11" s="53" t="s">
        <v>2403</v>
      </c>
      <c r="L11" s="51">
        <v>0</v>
      </c>
      <c r="M11" s="51" t="s">
        <v>1375</v>
      </c>
      <c r="N11" s="51" t="s">
        <v>1375</v>
      </c>
      <c r="O11" s="51" t="s">
        <v>1375</v>
      </c>
      <c r="P11" s="54" t="s">
        <v>2413</v>
      </c>
    </row>
    <row r="12" spans="2:16" ht="27">
      <c r="B12" s="51" t="s">
        <v>2365</v>
      </c>
      <c r="C12" s="51" t="s">
        <v>2380</v>
      </c>
      <c r="D12" s="51" t="s">
        <v>2395</v>
      </c>
      <c r="E12" s="51" t="s">
        <v>920</v>
      </c>
      <c r="F12" s="51">
        <v>3</v>
      </c>
      <c r="G12" s="51">
        <v>85</v>
      </c>
      <c r="H12" s="51">
        <v>0</v>
      </c>
      <c r="I12" s="51">
        <v>0</v>
      </c>
      <c r="J12" s="51">
        <v>0</v>
      </c>
      <c r="K12" s="53" t="s">
        <v>2403</v>
      </c>
      <c r="L12" s="51">
        <v>0</v>
      </c>
      <c r="M12" s="51" t="s">
        <v>1375</v>
      </c>
      <c r="N12" s="51" t="s">
        <v>1375</v>
      </c>
      <c r="O12" s="51" t="s">
        <v>1375</v>
      </c>
      <c r="P12" s="52" t="s">
        <v>2414</v>
      </c>
    </row>
    <row r="13" spans="2:16" ht="27">
      <c r="B13" s="51" t="s">
        <v>2366</v>
      </c>
      <c r="C13" s="51" t="s">
        <v>2381</v>
      </c>
      <c r="D13" s="51" t="s">
        <v>2396</v>
      </c>
      <c r="E13" s="51" t="s">
        <v>921</v>
      </c>
      <c r="F13" s="51">
        <v>5</v>
      </c>
      <c r="G13" s="51">
        <v>70</v>
      </c>
      <c r="H13" s="51">
        <v>0</v>
      </c>
      <c r="I13" s="51">
        <v>0</v>
      </c>
      <c r="J13" s="51">
        <v>0</v>
      </c>
      <c r="K13" s="53" t="s">
        <v>2403</v>
      </c>
      <c r="L13" s="51">
        <v>0</v>
      </c>
      <c r="M13" s="51" t="s">
        <v>1375</v>
      </c>
      <c r="N13" s="51" t="s">
        <v>1375</v>
      </c>
      <c r="O13" s="51" t="s">
        <v>1375</v>
      </c>
      <c r="P13" s="52" t="s">
        <v>2415</v>
      </c>
    </row>
    <row r="14" spans="2:16" ht="27">
      <c r="B14" s="51" t="s">
        <v>2367</v>
      </c>
      <c r="C14" s="51" t="s">
        <v>2382</v>
      </c>
      <c r="D14" s="51" t="s">
        <v>2397</v>
      </c>
      <c r="E14" s="51" t="s">
        <v>631</v>
      </c>
      <c r="F14" s="51">
        <v>11</v>
      </c>
      <c r="G14" s="51">
        <v>110</v>
      </c>
      <c r="H14" s="51">
        <v>0</v>
      </c>
      <c r="I14" s="51">
        <v>0</v>
      </c>
      <c r="J14" s="51">
        <v>0</v>
      </c>
      <c r="K14" s="53" t="s">
        <v>2403</v>
      </c>
      <c r="L14" s="51">
        <v>0</v>
      </c>
      <c r="M14" s="51" t="s">
        <v>1375</v>
      </c>
      <c r="N14" s="51" t="s">
        <v>1375</v>
      </c>
      <c r="O14" s="51" t="s">
        <v>1375</v>
      </c>
      <c r="P14" s="52" t="s">
        <v>2416</v>
      </c>
    </row>
    <row r="15" spans="2:16" ht="27">
      <c r="B15" s="51" t="s">
        <v>2368</v>
      </c>
      <c r="C15" s="51" t="s">
        <v>2383</v>
      </c>
      <c r="D15" s="51" t="s">
        <v>2398</v>
      </c>
      <c r="E15" s="51" t="s">
        <v>631</v>
      </c>
      <c r="F15" s="51">
        <v>4</v>
      </c>
      <c r="G15" s="51">
        <v>85</v>
      </c>
      <c r="H15" s="51">
        <v>0</v>
      </c>
      <c r="I15" s="51">
        <v>0</v>
      </c>
      <c r="J15" s="51">
        <v>0</v>
      </c>
      <c r="K15" s="53" t="s">
        <v>2403</v>
      </c>
      <c r="L15" s="51">
        <v>0</v>
      </c>
      <c r="M15" s="51" t="s">
        <v>1375</v>
      </c>
      <c r="N15" s="51" t="s">
        <v>1375</v>
      </c>
      <c r="O15" s="51" t="s">
        <v>1375</v>
      </c>
      <c r="P15" s="52" t="s">
        <v>2417</v>
      </c>
    </row>
    <row r="16" spans="2:16" ht="40.5">
      <c r="B16" s="51" t="s">
        <v>2369</v>
      </c>
      <c r="C16" s="51" t="s">
        <v>2384</v>
      </c>
      <c r="D16" s="51" t="s">
        <v>2399</v>
      </c>
      <c r="E16" s="51" t="s">
        <v>611</v>
      </c>
      <c r="F16" s="51">
        <v>8</v>
      </c>
      <c r="G16" s="51">
        <v>100</v>
      </c>
      <c r="H16" s="51">
        <v>5</v>
      </c>
      <c r="I16" s="51">
        <v>-5</v>
      </c>
      <c r="J16" s="51">
        <v>0</v>
      </c>
      <c r="K16" s="53" t="s">
        <v>2403</v>
      </c>
      <c r="L16" s="51">
        <v>0</v>
      </c>
      <c r="M16" s="51" t="s">
        <v>1375</v>
      </c>
      <c r="N16" s="51" t="s">
        <v>1375</v>
      </c>
      <c r="O16" s="51" t="s">
        <v>1375</v>
      </c>
      <c r="P16" s="52" t="s">
        <v>2418</v>
      </c>
    </row>
    <row r="17" spans="2:16" ht="27">
      <c r="B17" s="51" t="s">
        <v>2402</v>
      </c>
      <c r="C17" s="51" t="s">
        <v>2401</v>
      </c>
      <c r="D17" s="51" t="s">
        <v>2400</v>
      </c>
      <c r="E17" s="51" t="s">
        <v>920</v>
      </c>
      <c r="F17" s="51">
        <v>1</v>
      </c>
      <c r="G17" s="51">
        <v>80</v>
      </c>
      <c r="H17" s="51">
        <v>0</v>
      </c>
      <c r="I17" s="51">
        <v>0</v>
      </c>
      <c r="J17" s="51">
        <v>0</v>
      </c>
      <c r="K17" s="53" t="s">
        <v>2403</v>
      </c>
      <c r="L17" s="51">
        <v>0</v>
      </c>
      <c r="M17" s="51" t="s">
        <v>1373</v>
      </c>
      <c r="N17" s="51" t="s">
        <v>1373</v>
      </c>
      <c r="O17" s="51" t="s">
        <v>1373</v>
      </c>
      <c r="P17" s="52" t="s">
        <v>2476</v>
      </c>
    </row>
    <row r="18" spans="2:16">
      <c r="C18" s="20"/>
      <c r="M18" s="20"/>
      <c r="N18" s="20"/>
      <c r="O18" s="20"/>
      <c r="P18" s="22"/>
    </row>
    <row r="19" spans="2:16">
      <c r="C19" s="20"/>
      <c r="M19" s="20"/>
      <c r="N19" s="20"/>
      <c r="O19" s="20"/>
      <c r="P19" s="22"/>
    </row>
  </sheetData>
  <phoneticPr fontId="4"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DD8B-F920-4109-824B-CD7267DB5040}">
  <dimension ref="B1:P19"/>
  <sheetViews>
    <sheetView topLeftCell="B1" zoomScale="120" zoomScaleNormal="120" workbookViewId="0">
      <selection activeCell="C19" sqref="C19"/>
    </sheetView>
  </sheetViews>
  <sheetFormatPr defaultRowHeight="15"/>
  <cols>
    <col min="2" max="2" width="14" style="14" bestFit="1" customWidth="1"/>
    <col min="3" max="4" width="18.42578125" style="14" bestFit="1" customWidth="1"/>
    <col min="5" max="5" width="9.5703125" style="14" bestFit="1" customWidth="1"/>
    <col min="6" max="9" width="5.42578125" style="14" bestFit="1" customWidth="1"/>
    <col min="10" max="10" width="9.7109375" style="14" bestFit="1" customWidth="1"/>
    <col min="11" max="11" width="5.7109375" style="14" bestFit="1" customWidth="1"/>
    <col min="12" max="12" width="5.5703125" style="14" bestFit="1" customWidth="1"/>
    <col min="13" max="15" width="9.5703125" style="14" bestFit="1" customWidth="1"/>
    <col min="16" max="16" width="83" customWidth="1"/>
  </cols>
  <sheetData>
    <row r="1" spans="2:16">
      <c r="B1" s="66" t="s">
        <v>2447</v>
      </c>
      <c r="C1" s="66"/>
      <c r="D1" s="66"/>
      <c r="E1" s="66"/>
      <c r="F1" s="66"/>
      <c r="G1" s="66"/>
      <c r="H1" s="66"/>
      <c r="I1" s="66"/>
      <c r="J1" s="66"/>
      <c r="K1" s="66"/>
      <c r="L1" s="66"/>
      <c r="M1" s="66"/>
      <c r="N1" s="66"/>
      <c r="O1" s="66"/>
      <c r="P1" s="66"/>
    </row>
    <row r="2" spans="2:16">
      <c r="B2" s="50" t="s">
        <v>1360</v>
      </c>
      <c r="C2" s="50" t="s">
        <v>1361</v>
      </c>
      <c r="D2" s="50" t="s">
        <v>1362</v>
      </c>
      <c r="E2" s="50" t="s">
        <v>1363</v>
      </c>
      <c r="F2" s="50" t="s">
        <v>1364</v>
      </c>
      <c r="G2" s="50" t="s">
        <v>1041</v>
      </c>
      <c r="H2" s="50" t="s">
        <v>1043</v>
      </c>
      <c r="I2" s="50" t="s">
        <v>1042</v>
      </c>
      <c r="J2" s="50" t="s">
        <v>1044</v>
      </c>
      <c r="K2" s="50" t="s">
        <v>1365</v>
      </c>
      <c r="L2" s="50" t="s">
        <v>1366</v>
      </c>
      <c r="M2" s="50" t="s">
        <v>1374</v>
      </c>
      <c r="N2" s="50" t="s">
        <v>1371</v>
      </c>
      <c r="O2" s="50" t="s">
        <v>1372</v>
      </c>
      <c r="P2" s="50" t="s">
        <v>1367</v>
      </c>
    </row>
    <row r="3" spans="2:16">
      <c r="B3" s="51" t="s">
        <v>2419</v>
      </c>
      <c r="C3" s="51" t="s">
        <v>2431</v>
      </c>
      <c r="D3" s="51" t="s">
        <v>2448</v>
      </c>
      <c r="E3" s="51" t="s">
        <v>920</v>
      </c>
      <c r="F3" s="51">
        <v>2</v>
      </c>
      <c r="G3" s="51">
        <v>95</v>
      </c>
      <c r="H3" s="51">
        <v>0</v>
      </c>
      <c r="I3" s="51">
        <v>0</v>
      </c>
      <c r="J3" s="51">
        <v>10</v>
      </c>
      <c r="K3" s="55" t="s">
        <v>2403</v>
      </c>
      <c r="L3" s="51">
        <v>500</v>
      </c>
      <c r="M3" s="51" t="s">
        <v>1375</v>
      </c>
      <c r="N3" s="51" t="s">
        <v>1373</v>
      </c>
      <c r="O3" s="51" t="s">
        <v>1373</v>
      </c>
      <c r="P3" s="51" t="s">
        <v>2404</v>
      </c>
    </row>
    <row r="4" spans="2:16">
      <c r="B4" s="51" t="s">
        <v>1217</v>
      </c>
      <c r="C4" s="51" t="s">
        <v>2432</v>
      </c>
      <c r="D4" s="51" t="s">
        <v>2449</v>
      </c>
      <c r="E4" s="51" t="s">
        <v>921</v>
      </c>
      <c r="F4" s="51">
        <v>4</v>
      </c>
      <c r="G4" s="51">
        <v>85</v>
      </c>
      <c r="H4" s="51">
        <v>0</v>
      </c>
      <c r="I4" s="51">
        <v>0</v>
      </c>
      <c r="J4" s="51">
        <v>0</v>
      </c>
      <c r="K4" s="55" t="s">
        <v>2403</v>
      </c>
      <c r="L4" s="51">
        <v>1000</v>
      </c>
      <c r="M4" s="51" t="s">
        <v>1375</v>
      </c>
      <c r="N4" s="51" t="s">
        <v>1375</v>
      </c>
      <c r="O4" s="51" t="s">
        <v>1375</v>
      </c>
      <c r="P4" s="51" t="s">
        <v>2405</v>
      </c>
    </row>
    <row r="5" spans="2:16" ht="27">
      <c r="B5" s="51" t="s">
        <v>941</v>
      </c>
      <c r="C5" s="51" t="s">
        <v>2433</v>
      </c>
      <c r="D5" s="51" t="s">
        <v>2450</v>
      </c>
      <c r="E5" s="51" t="s">
        <v>631</v>
      </c>
      <c r="F5" s="51">
        <v>7</v>
      </c>
      <c r="G5" s="51">
        <v>80</v>
      </c>
      <c r="H5" s="51">
        <v>0</v>
      </c>
      <c r="I5" s="51">
        <v>-5</v>
      </c>
      <c r="J5" s="51">
        <v>0</v>
      </c>
      <c r="K5" s="55" t="s">
        <v>2403</v>
      </c>
      <c r="L5" s="51">
        <v>2000</v>
      </c>
      <c r="M5" s="51" t="s">
        <v>1375</v>
      </c>
      <c r="N5" s="51" t="s">
        <v>1375</v>
      </c>
      <c r="O5" s="51" t="s">
        <v>1375</v>
      </c>
      <c r="P5" s="52" t="s">
        <v>2406</v>
      </c>
    </row>
    <row r="6" spans="2:16" ht="27">
      <c r="B6" s="51" t="s">
        <v>2420</v>
      </c>
      <c r="C6" s="51" t="s">
        <v>2434</v>
      </c>
      <c r="D6" s="51" t="s">
        <v>2451</v>
      </c>
      <c r="E6" s="51" t="s">
        <v>611</v>
      </c>
      <c r="F6" s="51">
        <v>10</v>
      </c>
      <c r="G6" s="51">
        <v>85</v>
      </c>
      <c r="H6" s="51">
        <v>0</v>
      </c>
      <c r="I6" s="51">
        <v>0</v>
      </c>
      <c r="J6" s="51">
        <v>-5</v>
      </c>
      <c r="K6" s="55" t="s">
        <v>2403</v>
      </c>
      <c r="L6" s="51">
        <v>4000</v>
      </c>
      <c r="M6" s="51" t="s">
        <v>1375</v>
      </c>
      <c r="N6" s="51" t="s">
        <v>1375</v>
      </c>
      <c r="O6" s="51" t="s">
        <v>1375</v>
      </c>
      <c r="P6" s="52" t="s">
        <v>2407</v>
      </c>
    </row>
    <row r="7" spans="2:16">
      <c r="B7" s="51" t="s">
        <v>2477</v>
      </c>
      <c r="C7" s="51" t="s">
        <v>2435</v>
      </c>
      <c r="D7" s="51" t="s">
        <v>2452</v>
      </c>
      <c r="E7" s="51" t="s">
        <v>610</v>
      </c>
      <c r="F7" s="51">
        <v>1</v>
      </c>
      <c r="G7" s="51">
        <v>70</v>
      </c>
      <c r="H7" s="51">
        <v>0</v>
      </c>
      <c r="I7" s="51">
        <v>-20</v>
      </c>
      <c r="J7" s="51">
        <v>0</v>
      </c>
      <c r="K7" s="55">
        <v>3</v>
      </c>
      <c r="L7" s="51">
        <v>8000</v>
      </c>
      <c r="M7" s="51" t="s">
        <v>1373</v>
      </c>
      <c r="N7" s="51" t="s">
        <v>1375</v>
      </c>
      <c r="O7" s="51" t="s">
        <v>1375</v>
      </c>
      <c r="P7" s="52" t="s">
        <v>2464</v>
      </c>
    </row>
    <row r="8" spans="2:16" ht="27">
      <c r="B8" s="51" t="s">
        <v>2421</v>
      </c>
      <c r="C8" s="51" t="s">
        <v>2436</v>
      </c>
      <c r="D8" s="51" t="s">
        <v>2453</v>
      </c>
      <c r="E8" s="51" t="s">
        <v>631</v>
      </c>
      <c r="F8" s="51">
        <v>6</v>
      </c>
      <c r="G8" s="51">
        <v>70</v>
      </c>
      <c r="H8" s="51">
        <v>5</v>
      </c>
      <c r="I8" s="51">
        <v>0</v>
      </c>
      <c r="J8" s="51">
        <v>0</v>
      </c>
      <c r="K8" s="55" t="s">
        <v>2403</v>
      </c>
      <c r="L8" s="51">
        <v>4000</v>
      </c>
      <c r="M8" s="51" t="s">
        <v>1375</v>
      </c>
      <c r="N8" s="51" t="s">
        <v>1375</v>
      </c>
      <c r="O8" s="51" t="s">
        <v>1375</v>
      </c>
      <c r="P8" s="52" t="s">
        <v>2466</v>
      </c>
    </row>
    <row r="9" spans="2:16" ht="27">
      <c r="B9" s="51" t="s">
        <v>2422</v>
      </c>
      <c r="C9" s="51" t="s">
        <v>2437</v>
      </c>
      <c r="D9" s="51" t="s">
        <v>2454</v>
      </c>
      <c r="E9" s="51" t="s">
        <v>921</v>
      </c>
      <c r="F9" s="51">
        <v>7</v>
      </c>
      <c r="G9" s="51">
        <v>90</v>
      </c>
      <c r="H9" s="51">
        <v>0</v>
      </c>
      <c r="I9" s="51">
        <v>0</v>
      </c>
      <c r="J9" s="51">
        <v>0</v>
      </c>
      <c r="K9" s="55" t="s">
        <v>2403</v>
      </c>
      <c r="L9" s="51">
        <v>2500</v>
      </c>
      <c r="M9" s="51" t="s">
        <v>1375</v>
      </c>
      <c r="N9" s="51" t="s">
        <v>1375</v>
      </c>
      <c r="O9" s="51" t="s">
        <v>1375</v>
      </c>
      <c r="P9" s="52" t="s">
        <v>2465</v>
      </c>
    </row>
    <row r="10" spans="2:16" ht="27">
      <c r="B10" s="51" t="s">
        <v>2423</v>
      </c>
      <c r="C10" s="51" t="s">
        <v>2438</v>
      </c>
      <c r="D10" s="51" t="s">
        <v>2455</v>
      </c>
      <c r="E10" s="51" t="s">
        <v>631</v>
      </c>
      <c r="F10" s="51">
        <v>4</v>
      </c>
      <c r="G10" s="51">
        <v>80</v>
      </c>
      <c r="H10" s="51">
        <v>25</v>
      </c>
      <c r="I10" s="51">
        <v>-10</v>
      </c>
      <c r="J10" s="51">
        <v>0</v>
      </c>
      <c r="K10" s="55" t="s">
        <v>2403</v>
      </c>
      <c r="L10" s="51">
        <v>3000</v>
      </c>
      <c r="M10" s="51" t="s">
        <v>1375</v>
      </c>
      <c r="N10" s="51" t="s">
        <v>1375</v>
      </c>
      <c r="O10" s="51" t="s">
        <v>1375</v>
      </c>
      <c r="P10" s="52" t="s">
        <v>2467</v>
      </c>
    </row>
    <row r="11" spans="2:16" ht="27">
      <c r="B11" s="51" t="s">
        <v>2424</v>
      </c>
      <c r="C11" s="51" t="s">
        <v>2439</v>
      </c>
      <c r="D11" s="51" t="s">
        <v>2456</v>
      </c>
      <c r="E11" s="51" t="s">
        <v>631</v>
      </c>
      <c r="F11" s="51">
        <v>9</v>
      </c>
      <c r="G11" s="51">
        <v>75</v>
      </c>
      <c r="H11" s="51">
        <v>0</v>
      </c>
      <c r="I11" s="51">
        <v>-20</v>
      </c>
      <c r="J11" s="51">
        <v>0</v>
      </c>
      <c r="K11" s="55" t="s">
        <v>2403</v>
      </c>
      <c r="L11" s="51">
        <v>3300</v>
      </c>
      <c r="M11" s="51" t="s">
        <v>1375</v>
      </c>
      <c r="N11" s="51" t="s">
        <v>1373</v>
      </c>
      <c r="O11" s="51" t="s">
        <v>1373</v>
      </c>
      <c r="P11" s="52" t="s">
        <v>2468</v>
      </c>
    </row>
    <row r="12" spans="2:16" ht="27">
      <c r="B12" s="51" t="s">
        <v>76</v>
      </c>
      <c r="C12" s="51" t="s">
        <v>2440</v>
      </c>
      <c r="D12" s="51" t="s">
        <v>2457</v>
      </c>
      <c r="E12" s="51" t="s">
        <v>538</v>
      </c>
      <c r="F12" s="51">
        <v>11</v>
      </c>
      <c r="G12" s="51">
        <v>95</v>
      </c>
      <c r="H12" s="51">
        <v>10</v>
      </c>
      <c r="I12" s="51">
        <v>-10</v>
      </c>
      <c r="J12" s="51">
        <v>0</v>
      </c>
      <c r="K12" s="55" t="s">
        <v>2403</v>
      </c>
      <c r="L12" s="51">
        <v>0</v>
      </c>
      <c r="M12" s="51" t="s">
        <v>1375</v>
      </c>
      <c r="N12" s="51" t="s">
        <v>1375</v>
      </c>
      <c r="O12" s="51" t="s">
        <v>1375</v>
      </c>
      <c r="P12" s="52" t="s">
        <v>2469</v>
      </c>
    </row>
    <row r="13" spans="2:16" ht="27">
      <c r="B13" s="51" t="s">
        <v>2425</v>
      </c>
      <c r="C13" s="51" t="s">
        <v>2441</v>
      </c>
      <c r="D13" s="51" t="s">
        <v>2458</v>
      </c>
      <c r="E13" s="51" t="s">
        <v>920</v>
      </c>
      <c r="F13" s="51">
        <v>1</v>
      </c>
      <c r="G13" s="51">
        <v>105</v>
      </c>
      <c r="H13" s="51">
        <v>0</v>
      </c>
      <c r="I13" s="51">
        <v>0</v>
      </c>
      <c r="J13" s="51">
        <v>10</v>
      </c>
      <c r="K13" s="55" t="s">
        <v>2403</v>
      </c>
      <c r="L13" s="51">
        <v>0</v>
      </c>
      <c r="M13" s="51" t="s">
        <v>1375</v>
      </c>
      <c r="N13" s="51" t="s">
        <v>1375</v>
      </c>
      <c r="O13" s="51" t="s">
        <v>1375</v>
      </c>
      <c r="P13" s="52" t="s">
        <v>2470</v>
      </c>
    </row>
    <row r="14" spans="2:16" ht="27">
      <c r="B14" s="51" t="s">
        <v>2426</v>
      </c>
      <c r="C14" s="51" t="s">
        <v>2442</v>
      </c>
      <c r="D14" s="51" t="s">
        <v>2459</v>
      </c>
      <c r="E14" s="51" t="s">
        <v>921</v>
      </c>
      <c r="F14" s="51">
        <v>5</v>
      </c>
      <c r="G14" s="51">
        <v>80</v>
      </c>
      <c r="H14" s="51">
        <v>0</v>
      </c>
      <c r="I14" s="51">
        <v>0</v>
      </c>
      <c r="J14" s="51">
        <v>0</v>
      </c>
      <c r="K14" s="55" t="s">
        <v>2403</v>
      </c>
      <c r="L14" s="51">
        <v>0</v>
      </c>
      <c r="M14" s="51" t="s">
        <v>1375</v>
      </c>
      <c r="N14" s="51" t="s">
        <v>1375</v>
      </c>
      <c r="O14" s="51" t="s">
        <v>1375</v>
      </c>
      <c r="P14" s="52" t="s">
        <v>2471</v>
      </c>
    </row>
    <row r="15" spans="2:16" ht="27">
      <c r="B15" s="51" t="s">
        <v>2427</v>
      </c>
      <c r="C15" s="51" t="s">
        <v>2443</v>
      </c>
      <c r="D15" s="51" t="s">
        <v>2460</v>
      </c>
      <c r="E15" s="51" t="s">
        <v>611</v>
      </c>
      <c r="F15" s="51">
        <v>5</v>
      </c>
      <c r="G15" s="51">
        <v>95</v>
      </c>
      <c r="H15" s="51">
        <v>5</v>
      </c>
      <c r="I15" s="51">
        <v>0</v>
      </c>
      <c r="J15" s="51">
        <v>0</v>
      </c>
      <c r="K15" s="55">
        <v>1</v>
      </c>
      <c r="L15" s="51">
        <v>0</v>
      </c>
      <c r="M15" s="51" t="s">
        <v>1375</v>
      </c>
      <c r="N15" s="51" t="s">
        <v>1375</v>
      </c>
      <c r="O15" s="51" t="s">
        <v>1375</v>
      </c>
      <c r="P15" s="52" t="s">
        <v>2472</v>
      </c>
    </row>
    <row r="16" spans="2:16" ht="27">
      <c r="B16" s="51" t="s">
        <v>2428</v>
      </c>
      <c r="C16" s="51" t="s">
        <v>2444</v>
      </c>
      <c r="D16" s="51" t="s">
        <v>2461</v>
      </c>
      <c r="E16" s="51" t="s">
        <v>631</v>
      </c>
      <c r="F16" s="51">
        <v>3</v>
      </c>
      <c r="G16" s="51">
        <v>90</v>
      </c>
      <c r="H16" s="51">
        <v>0</v>
      </c>
      <c r="I16" s="51">
        <v>0</v>
      </c>
      <c r="J16" s="51">
        <v>0</v>
      </c>
      <c r="K16" s="55" t="s">
        <v>2403</v>
      </c>
      <c r="L16" s="51">
        <v>0</v>
      </c>
      <c r="M16" s="51" t="s">
        <v>1375</v>
      </c>
      <c r="N16" s="51" t="s">
        <v>1375</v>
      </c>
      <c r="O16" s="51" t="s">
        <v>1375</v>
      </c>
      <c r="P16" s="52" t="s">
        <v>2473</v>
      </c>
    </row>
    <row r="17" spans="2:16" ht="27">
      <c r="B17" s="51" t="s">
        <v>2429</v>
      </c>
      <c r="C17" s="51" t="s">
        <v>2445</v>
      </c>
      <c r="D17" s="51" t="s">
        <v>2462</v>
      </c>
      <c r="E17" s="51" t="s">
        <v>631</v>
      </c>
      <c r="F17" s="51">
        <v>3</v>
      </c>
      <c r="G17" s="51">
        <v>90</v>
      </c>
      <c r="H17" s="51">
        <v>0</v>
      </c>
      <c r="I17" s="51">
        <v>0</v>
      </c>
      <c r="J17" s="51">
        <v>0</v>
      </c>
      <c r="K17" s="55" t="s">
        <v>2403</v>
      </c>
      <c r="L17" s="51">
        <v>0</v>
      </c>
      <c r="M17" s="51" t="s">
        <v>1375</v>
      </c>
      <c r="N17" s="51" t="s">
        <v>1375</v>
      </c>
      <c r="O17" s="51" t="s">
        <v>1375</v>
      </c>
      <c r="P17" s="52" t="s">
        <v>2474</v>
      </c>
    </row>
    <row r="18" spans="2:16" ht="27">
      <c r="B18" s="51" t="s">
        <v>2430</v>
      </c>
      <c r="C18" s="51" t="s">
        <v>2446</v>
      </c>
      <c r="D18" s="51" t="s">
        <v>2463</v>
      </c>
      <c r="E18" s="51" t="s">
        <v>921</v>
      </c>
      <c r="F18" s="51">
        <v>1</v>
      </c>
      <c r="G18" s="51">
        <v>80</v>
      </c>
      <c r="H18" s="51">
        <v>0</v>
      </c>
      <c r="I18" s="51">
        <v>20</v>
      </c>
      <c r="J18" s="51">
        <v>0</v>
      </c>
      <c r="K18" s="55" t="s">
        <v>2403</v>
      </c>
      <c r="L18" s="51">
        <v>0</v>
      </c>
      <c r="M18" s="51" t="s">
        <v>1375</v>
      </c>
      <c r="N18" s="51" t="s">
        <v>1375</v>
      </c>
      <c r="O18" s="51" t="s">
        <v>1375</v>
      </c>
      <c r="P18" s="52" t="s">
        <v>2475</v>
      </c>
    </row>
    <row r="19" spans="2:16">
      <c r="B19" s="51"/>
      <c r="C19" s="51"/>
      <c r="D19" s="51"/>
      <c r="E19" s="51"/>
      <c r="F19" s="51"/>
      <c r="G19" s="51"/>
      <c r="H19" s="51"/>
      <c r="I19" s="51"/>
      <c r="J19" s="51"/>
      <c r="K19" s="51"/>
      <c r="L19" s="51"/>
      <c r="M19" s="51"/>
      <c r="N19" s="51"/>
      <c r="O19" s="51"/>
      <c r="P19" s="52"/>
    </row>
  </sheetData>
  <mergeCells count="1">
    <mergeCell ref="B1:P1"/>
  </mergeCells>
  <phoneticPr fontId="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5459-8922-41B4-BD24-E6774DB099D0}">
  <dimension ref="B2:K31"/>
  <sheetViews>
    <sheetView topLeftCell="A7" zoomScale="120" zoomScaleNormal="120" workbookViewId="0">
      <selection activeCell="G34" sqref="G34"/>
    </sheetView>
  </sheetViews>
  <sheetFormatPr defaultRowHeight="15"/>
  <cols>
    <col min="2" max="2" width="16.28515625" style="56" bestFit="1" customWidth="1"/>
    <col min="3" max="3" width="18.42578125" style="56" bestFit="1" customWidth="1"/>
    <col min="4" max="4" width="19.5703125" style="56" bestFit="1" customWidth="1"/>
    <col min="5" max="6" width="9.140625" style="56"/>
    <col min="7" max="7" width="68.7109375" style="56" bestFit="1" customWidth="1"/>
    <col min="8" max="11" width="9.140625" style="56"/>
  </cols>
  <sheetData>
    <row r="2" spans="2:11">
      <c r="B2" s="50" t="s">
        <v>1360</v>
      </c>
      <c r="C2" s="50" t="s">
        <v>1361</v>
      </c>
      <c r="D2" s="50" t="s">
        <v>1362</v>
      </c>
      <c r="E2" s="50" t="s">
        <v>1363</v>
      </c>
      <c r="F2" s="50" t="s">
        <v>2478</v>
      </c>
      <c r="G2" s="50" t="s">
        <v>2102</v>
      </c>
      <c r="H2" s="50" t="s">
        <v>2481</v>
      </c>
      <c r="I2" s="50" t="s">
        <v>2480</v>
      </c>
      <c r="J2" s="50" t="s">
        <v>1366</v>
      </c>
      <c r="K2" s="50" t="s">
        <v>2479</v>
      </c>
    </row>
    <row r="3" spans="2:11">
      <c r="B3" s="56" t="s">
        <v>2492</v>
      </c>
      <c r="C3" s="57" t="s">
        <v>2483</v>
      </c>
      <c r="D3" s="56" t="s">
        <v>2484</v>
      </c>
      <c r="E3" s="56" t="s">
        <v>920</v>
      </c>
      <c r="F3" s="56">
        <v>20</v>
      </c>
      <c r="G3" s="56" t="s">
        <v>2535</v>
      </c>
      <c r="H3" s="56">
        <v>1</v>
      </c>
      <c r="I3" s="56" t="s">
        <v>2485</v>
      </c>
      <c r="J3" s="56">
        <v>500</v>
      </c>
      <c r="K3" s="56">
        <v>25</v>
      </c>
    </row>
    <row r="4" spans="2:11">
      <c r="B4" s="56" t="s">
        <v>2482</v>
      </c>
      <c r="C4" s="57" t="s">
        <v>2487</v>
      </c>
      <c r="D4" s="56" t="s">
        <v>2488</v>
      </c>
      <c r="E4" s="56" t="s">
        <v>921</v>
      </c>
      <c r="F4" s="56">
        <v>15</v>
      </c>
      <c r="G4" s="56" t="s">
        <v>2536</v>
      </c>
      <c r="H4" s="56">
        <v>1</v>
      </c>
      <c r="I4" s="56" t="s">
        <v>2485</v>
      </c>
      <c r="J4" s="56">
        <v>1000</v>
      </c>
      <c r="K4" s="56">
        <v>30</v>
      </c>
    </row>
    <row r="5" spans="2:11">
      <c r="B5" s="56" t="s">
        <v>2489</v>
      </c>
      <c r="C5" s="57" t="s">
        <v>2490</v>
      </c>
      <c r="D5" s="56" t="s">
        <v>2491</v>
      </c>
      <c r="E5" s="56" t="s">
        <v>631</v>
      </c>
      <c r="F5" s="56">
        <v>5</v>
      </c>
      <c r="G5" s="56" t="s">
        <v>2537</v>
      </c>
      <c r="H5" s="58" t="s">
        <v>2494</v>
      </c>
      <c r="I5" s="56" t="s">
        <v>2485</v>
      </c>
      <c r="J5" s="56">
        <v>3000</v>
      </c>
      <c r="K5" s="56">
        <v>35</v>
      </c>
    </row>
    <row r="6" spans="2:11">
      <c r="B6" s="56" t="s">
        <v>2486</v>
      </c>
      <c r="C6" s="57" t="s">
        <v>2501</v>
      </c>
      <c r="D6" s="56" t="s">
        <v>2515</v>
      </c>
      <c r="E6" s="56" t="s">
        <v>611</v>
      </c>
      <c r="F6" s="56">
        <v>5</v>
      </c>
      <c r="G6" s="56" t="s">
        <v>2538</v>
      </c>
      <c r="H6" s="56">
        <v>1</v>
      </c>
      <c r="I6" s="56" t="s">
        <v>2485</v>
      </c>
      <c r="J6" s="56">
        <v>3000</v>
      </c>
      <c r="K6" s="56">
        <v>40</v>
      </c>
    </row>
    <row r="7" spans="2:11">
      <c r="B7" s="56" t="s">
        <v>2493</v>
      </c>
      <c r="C7" s="57" t="s">
        <v>2502</v>
      </c>
      <c r="D7" s="56" t="s">
        <v>2516</v>
      </c>
      <c r="E7" s="56" t="s">
        <v>610</v>
      </c>
      <c r="F7" s="56">
        <v>2</v>
      </c>
      <c r="G7" s="56" t="s">
        <v>2539</v>
      </c>
      <c r="H7" s="58" t="s">
        <v>2494</v>
      </c>
      <c r="I7" s="56" t="s">
        <v>2485</v>
      </c>
      <c r="J7" s="56">
        <v>5000</v>
      </c>
      <c r="K7" s="56">
        <v>70</v>
      </c>
    </row>
    <row r="8" spans="2:11">
      <c r="B8" s="56" t="s">
        <v>2495</v>
      </c>
      <c r="C8" s="57" t="s">
        <v>2503</v>
      </c>
      <c r="D8" s="56" t="s">
        <v>2517</v>
      </c>
      <c r="E8" s="56" t="s">
        <v>921</v>
      </c>
      <c r="F8" s="56">
        <v>4</v>
      </c>
      <c r="G8" s="56" t="s">
        <v>2526</v>
      </c>
      <c r="H8" s="58" t="s">
        <v>2494</v>
      </c>
      <c r="I8" s="56">
        <v>80</v>
      </c>
      <c r="J8" s="56">
        <v>1800</v>
      </c>
      <c r="K8" s="56">
        <v>35</v>
      </c>
    </row>
    <row r="9" spans="2:11">
      <c r="B9" s="56" t="s">
        <v>2496</v>
      </c>
      <c r="C9" s="57" t="s">
        <v>2504</v>
      </c>
      <c r="D9" s="56" t="s">
        <v>2518</v>
      </c>
      <c r="E9" s="56" t="s">
        <v>631</v>
      </c>
      <c r="F9" s="56">
        <v>4</v>
      </c>
      <c r="G9" s="56" t="s">
        <v>2527</v>
      </c>
      <c r="H9" s="58" t="s">
        <v>2494</v>
      </c>
      <c r="I9" s="56">
        <v>80</v>
      </c>
      <c r="J9" s="56">
        <v>2500</v>
      </c>
      <c r="K9" s="56">
        <v>40</v>
      </c>
    </row>
    <row r="10" spans="2:11">
      <c r="B10" s="56" t="s">
        <v>2497</v>
      </c>
      <c r="C10" s="57" t="s">
        <v>2505</v>
      </c>
      <c r="D10" s="56" t="s">
        <v>2519</v>
      </c>
      <c r="E10" s="56" t="s">
        <v>611</v>
      </c>
      <c r="F10" s="56">
        <v>2</v>
      </c>
      <c r="G10" s="56" t="s">
        <v>2528</v>
      </c>
      <c r="H10" s="58" t="s">
        <v>2494</v>
      </c>
      <c r="I10" s="56">
        <v>60</v>
      </c>
      <c r="J10" s="56">
        <v>4200</v>
      </c>
      <c r="K10" s="56">
        <v>50</v>
      </c>
    </row>
    <row r="11" spans="2:11">
      <c r="B11" s="56" t="s">
        <v>2498</v>
      </c>
      <c r="C11" s="57" t="s">
        <v>2506</v>
      </c>
      <c r="D11" s="56" t="s">
        <v>2520</v>
      </c>
      <c r="E11" s="56" t="s">
        <v>538</v>
      </c>
      <c r="F11" s="56">
        <v>1</v>
      </c>
      <c r="G11" s="56" t="s">
        <v>2529</v>
      </c>
      <c r="H11" s="56" t="s">
        <v>2485</v>
      </c>
      <c r="I11" s="56" t="s">
        <v>2485</v>
      </c>
      <c r="J11" s="56" t="s">
        <v>2485</v>
      </c>
      <c r="K11" s="56">
        <v>130</v>
      </c>
    </row>
    <row r="12" spans="2:11">
      <c r="B12" s="56" t="s">
        <v>2511</v>
      </c>
      <c r="C12" s="57" t="s">
        <v>2507</v>
      </c>
      <c r="D12" s="56" t="s">
        <v>2521</v>
      </c>
      <c r="E12" s="56" t="s">
        <v>920</v>
      </c>
      <c r="F12" s="56">
        <v>5</v>
      </c>
      <c r="G12" s="56" t="s">
        <v>2530</v>
      </c>
      <c r="H12" s="56">
        <v>1</v>
      </c>
      <c r="I12" s="56" t="s">
        <v>2485</v>
      </c>
      <c r="J12" s="56" t="s">
        <v>2485</v>
      </c>
      <c r="K12" s="56">
        <v>20</v>
      </c>
    </row>
    <row r="13" spans="2:11">
      <c r="B13" s="56" t="s">
        <v>2499</v>
      </c>
      <c r="C13" s="57" t="s">
        <v>2508</v>
      </c>
      <c r="D13" s="56" t="s">
        <v>2522</v>
      </c>
      <c r="E13" s="56" t="s">
        <v>920</v>
      </c>
      <c r="F13" s="56">
        <v>5</v>
      </c>
      <c r="G13" s="56" t="s">
        <v>2532</v>
      </c>
      <c r="H13" s="56">
        <v>1</v>
      </c>
      <c r="I13" s="56" t="s">
        <v>2485</v>
      </c>
      <c r="J13" s="56" t="s">
        <v>2485</v>
      </c>
      <c r="K13" s="56">
        <v>20</v>
      </c>
    </row>
    <row r="14" spans="2:11">
      <c r="B14" s="56" t="s">
        <v>2500</v>
      </c>
      <c r="C14" s="57" t="s">
        <v>2509</v>
      </c>
      <c r="D14" s="56" t="s">
        <v>2523</v>
      </c>
      <c r="E14" s="56" t="s">
        <v>921</v>
      </c>
      <c r="F14" s="56">
        <v>3</v>
      </c>
      <c r="G14" s="56" t="s">
        <v>2531</v>
      </c>
      <c r="H14" s="56">
        <v>1</v>
      </c>
      <c r="I14" s="56" t="s">
        <v>2485</v>
      </c>
      <c r="J14" s="56" t="s">
        <v>2485</v>
      </c>
      <c r="K14" s="56">
        <v>25</v>
      </c>
    </row>
    <row r="15" spans="2:11">
      <c r="B15" s="56" t="s">
        <v>2512</v>
      </c>
      <c r="C15" s="57" t="s">
        <v>2510</v>
      </c>
      <c r="D15" s="56" t="s">
        <v>2524</v>
      </c>
      <c r="E15" s="56" t="s">
        <v>631</v>
      </c>
      <c r="F15" s="56">
        <v>1</v>
      </c>
      <c r="G15" s="56" t="s">
        <v>2533</v>
      </c>
      <c r="H15" s="58" t="s">
        <v>2540</v>
      </c>
      <c r="I15" s="56" t="s">
        <v>2485</v>
      </c>
      <c r="J15" s="56" t="s">
        <v>2485</v>
      </c>
      <c r="K15" s="56">
        <v>30</v>
      </c>
    </row>
    <row r="16" spans="2:11">
      <c r="B16" s="56" t="s">
        <v>2514</v>
      </c>
      <c r="C16" s="57" t="s">
        <v>2513</v>
      </c>
      <c r="D16" s="56" t="s">
        <v>2525</v>
      </c>
      <c r="E16" s="56" t="s">
        <v>611</v>
      </c>
      <c r="F16" s="56">
        <v>1</v>
      </c>
      <c r="G16" s="56" t="s">
        <v>2534</v>
      </c>
      <c r="H16" s="58" t="s">
        <v>2540</v>
      </c>
      <c r="I16" s="56" t="s">
        <v>2485</v>
      </c>
      <c r="J16" s="56" t="s">
        <v>2485</v>
      </c>
      <c r="K16" s="56">
        <v>35</v>
      </c>
    </row>
    <row r="18" spans="2:11">
      <c r="B18" s="50" t="s">
        <v>1360</v>
      </c>
      <c r="C18" s="50" t="s">
        <v>1361</v>
      </c>
      <c r="D18" s="50" t="s">
        <v>1362</v>
      </c>
      <c r="E18" s="50" t="s">
        <v>1363</v>
      </c>
      <c r="F18" s="50" t="s">
        <v>2478</v>
      </c>
      <c r="G18" s="50" t="s">
        <v>2102</v>
      </c>
      <c r="H18" s="50" t="s">
        <v>2481</v>
      </c>
      <c r="I18" s="50" t="s">
        <v>2480</v>
      </c>
      <c r="J18" s="50" t="s">
        <v>1366</v>
      </c>
      <c r="K18" s="50" t="s">
        <v>2479</v>
      </c>
    </row>
    <row r="19" spans="2:11">
      <c r="B19" s="56" t="s">
        <v>766</v>
      </c>
      <c r="C19" s="56" t="s">
        <v>766</v>
      </c>
      <c r="D19" s="56" t="s">
        <v>2559</v>
      </c>
      <c r="E19" s="56" t="s">
        <v>920</v>
      </c>
      <c r="F19" s="56">
        <v>20</v>
      </c>
      <c r="G19" s="56" t="s">
        <v>2537</v>
      </c>
      <c r="H19" s="58" t="s">
        <v>2403</v>
      </c>
      <c r="I19" s="56" t="s">
        <v>2485</v>
      </c>
      <c r="J19" s="56">
        <v>500</v>
      </c>
      <c r="K19" s="56">
        <v>25</v>
      </c>
    </row>
    <row r="20" spans="2:11">
      <c r="B20" s="56" t="s">
        <v>968</v>
      </c>
      <c r="C20" s="56" t="s">
        <v>968</v>
      </c>
      <c r="D20" s="56" t="s">
        <v>2560</v>
      </c>
      <c r="E20" s="56" t="s">
        <v>921</v>
      </c>
      <c r="F20" s="56">
        <v>15</v>
      </c>
      <c r="G20" s="56" t="s">
        <v>2572</v>
      </c>
      <c r="H20" s="58" t="s">
        <v>2403</v>
      </c>
      <c r="I20" s="56" t="s">
        <v>2485</v>
      </c>
      <c r="J20" s="56">
        <v>1000</v>
      </c>
      <c r="K20" s="56">
        <v>30</v>
      </c>
    </row>
    <row r="21" spans="2:11">
      <c r="B21" s="56" t="s">
        <v>1187</v>
      </c>
      <c r="C21" s="56" t="s">
        <v>1187</v>
      </c>
      <c r="D21" s="56" t="s">
        <v>2561</v>
      </c>
      <c r="E21" s="56" t="s">
        <v>631</v>
      </c>
      <c r="F21" s="56">
        <v>5</v>
      </c>
      <c r="G21" s="56" t="s">
        <v>2573</v>
      </c>
      <c r="H21" s="58" t="s">
        <v>2584</v>
      </c>
      <c r="I21" s="56" t="s">
        <v>2485</v>
      </c>
      <c r="J21" s="56">
        <v>3000</v>
      </c>
      <c r="K21" s="56">
        <v>35</v>
      </c>
    </row>
    <row r="22" spans="2:11">
      <c r="B22" s="56" t="s">
        <v>2541</v>
      </c>
      <c r="C22" s="56" t="s">
        <v>2541</v>
      </c>
      <c r="D22" s="56" t="s">
        <v>2562</v>
      </c>
      <c r="E22" s="56" t="s">
        <v>611</v>
      </c>
      <c r="F22" s="56">
        <v>5</v>
      </c>
      <c r="G22" s="56" t="s">
        <v>2574</v>
      </c>
      <c r="H22" s="58" t="s">
        <v>2403</v>
      </c>
      <c r="I22" s="56" t="s">
        <v>2485</v>
      </c>
      <c r="J22" s="56">
        <v>3000</v>
      </c>
      <c r="K22" s="56">
        <v>40</v>
      </c>
    </row>
    <row r="23" spans="2:11">
      <c r="B23" s="56" t="s">
        <v>2542</v>
      </c>
      <c r="C23" s="56" t="s">
        <v>2542</v>
      </c>
      <c r="D23" s="56" t="s">
        <v>2563</v>
      </c>
      <c r="E23" s="56" t="s">
        <v>610</v>
      </c>
      <c r="F23" s="56">
        <v>2</v>
      </c>
      <c r="G23" s="56" t="s">
        <v>2575</v>
      </c>
      <c r="H23" s="58" t="s">
        <v>2584</v>
      </c>
      <c r="I23" s="56" t="s">
        <v>2485</v>
      </c>
      <c r="J23" s="56">
        <v>5000</v>
      </c>
      <c r="K23" s="56">
        <v>70</v>
      </c>
    </row>
    <row r="24" spans="2:11">
      <c r="B24" s="56" t="s">
        <v>2543</v>
      </c>
      <c r="C24" s="56" t="s">
        <v>2558</v>
      </c>
      <c r="D24" s="56" t="s">
        <v>2564</v>
      </c>
      <c r="E24" s="56" t="s">
        <v>920</v>
      </c>
      <c r="F24" s="56">
        <v>2</v>
      </c>
      <c r="G24" s="56" t="s">
        <v>2576</v>
      </c>
      <c r="H24" s="58" t="s">
        <v>2584</v>
      </c>
      <c r="I24" s="56" t="s">
        <v>2485</v>
      </c>
      <c r="J24" s="56">
        <v>3800</v>
      </c>
      <c r="K24" s="56">
        <v>35</v>
      </c>
    </row>
    <row r="25" spans="2:11">
      <c r="B25" s="56" t="s">
        <v>2544</v>
      </c>
      <c r="C25" s="56" t="s">
        <v>2557</v>
      </c>
      <c r="D25" s="56" t="s">
        <v>2565</v>
      </c>
      <c r="E25" s="56" t="s">
        <v>631</v>
      </c>
      <c r="F25" s="56">
        <v>4</v>
      </c>
      <c r="G25" s="56" t="s">
        <v>2577</v>
      </c>
      <c r="H25" s="58" t="s">
        <v>2584</v>
      </c>
      <c r="I25" s="56">
        <v>70</v>
      </c>
      <c r="J25" s="56">
        <v>2400</v>
      </c>
      <c r="K25" s="56">
        <v>40</v>
      </c>
    </row>
    <row r="26" spans="2:11">
      <c r="B26" s="56" t="s">
        <v>2545</v>
      </c>
      <c r="C26" s="56" t="s">
        <v>2556</v>
      </c>
      <c r="D26" s="56" t="s">
        <v>2566</v>
      </c>
      <c r="E26" s="56" t="s">
        <v>611</v>
      </c>
      <c r="F26" s="56">
        <v>3</v>
      </c>
      <c r="G26" s="56" t="s">
        <v>2578</v>
      </c>
      <c r="H26" s="58" t="s">
        <v>2584</v>
      </c>
      <c r="I26" s="56">
        <v>50</v>
      </c>
      <c r="J26" s="56">
        <v>3000</v>
      </c>
      <c r="K26" s="56">
        <v>50</v>
      </c>
    </row>
    <row r="27" spans="2:11">
      <c r="B27" s="56" t="s">
        <v>2547</v>
      </c>
      <c r="C27" s="56" t="s">
        <v>2555</v>
      </c>
      <c r="D27" s="56" t="s">
        <v>2567</v>
      </c>
      <c r="E27" s="56" t="s">
        <v>920</v>
      </c>
      <c r="F27" s="56">
        <v>5</v>
      </c>
      <c r="G27" s="56" t="s">
        <v>2579</v>
      </c>
      <c r="H27" s="58" t="s">
        <v>2583</v>
      </c>
      <c r="I27" s="56" t="s">
        <v>2485</v>
      </c>
      <c r="J27" s="56">
        <v>0</v>
      </c>
      <c r="K27" s="56">
        <v>20</v>
      </c>
    </row>
    <row r="28" spans="2:11">
      <c r="B28" s="56" t="s">
        <v>2546</v>
      </c>
      <c r="C28" s="56" t="s">
        <v>2553</v>
      </c>
      <c r="D28" s="56" t="s">
        <v>2568</v>
      </c>
      <c r="E28" s="56" t="s">
        <v>921</v>
      </c>
      <c r="F28" s="56">
        <v>3</v>
      </c>
      <c r="G28" s="56" t="s">
        <v>2581</v>
      </c>
      <c r="H28" s="58" t="s">
        <v>2403</v>
      </c>
      <c r="I28" s="56" t="s">
        <v>2485</v>
      </c>
      <c r="J28" s="56">
        <v>0</v>
      </c>
      <c r="K28" s="56">
        <v>25</v>
      </c>
    </row>
    <row r="29" spans="2:11">
      <c r="B29" s="56" t="s">
        <v>2548</v>
      </c>
      <c r="C29" s="56" t="s">
        <v>2554</v>
      </c>
      <c r="D29" s="56" t="s">
        <v>2569</v>
      </c>
      <c r="E29" s="56" t="s">
        <v>631</v>
      </c>
      <c r="F29" s="56">
        <v>3</v>
      </c>
      <c r="G29" s="56" t="s">
        <v>2580</v>
      </c>
      <c r="H29" s="58" t="s">
        <v>2403</v>
      </c>
      <c r="I29" s="56" t="s">
        <v>2485</v>
      </c>
      <c r="J29" s="56">
        <v>0</v>
      </c>
      <c r="K29" s="56">
        <v>30</v>
      </c>
    </row>
    <row r="30" spans="2:11">
      <c r="B30" s="56" t="s">
        <v>2552</v>
      </c>
      <c r="C30" s="56" t="s">
        <v>2551</v>
      </c>
      <c r="D30" s="56" t="s">
        <v>2570</v>
      </c>
      <c r="E30" s="56" t="s">
        <v>920</v>
      </c>
      <c r="F30" s="56">
        <v>10</v>
      </c>
      <c r="G30" s="56" t="s">
        <v>2579</v>
      </c>
      <c r="H30" s="58" t="s">
        <v>2403</v>
      </c>
      <c r="I30" s="56" t="s">
        <v>2485</v>
      </c>
      <c r="J30" s="56">
        <v>0</v>
      </c>
      <c r="K30" s="56">
        <v>20</v>
      </c>
    </row>
    <row r="31" spans="2:11">
      <c r="B31" s="56" t="s">
        <v>2550</v>
      </c>
      <c r="C31" s="56" t="s">
        <v>2549</v>
      </c>
      <c r="D31" s="56" t="s">
        <v>2571</v>
      </c>
      <c r="E31" s="56" t="s">
        <v>611</v>
      </c>
      <c r="F31" s="56">
        <v>1</v>
      </c>
      <c r="G31" s="56" t="s">
        <v>2582</v>
      </c>
      <c r="H31" s="58" t="s">
        <v>2403</v>
      </c>
      <c r="I31" s="56" t="s">
        <v>2485</v>
      </c>
      <c r="J31" s="56">
        <v>0</v>
      </c>
      <c r="K31" s="56">
        <v>35</v>
      </c>
    </row>
  </sheetData>
  <phoneticPr fontId="4"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86871-7144-4570-9050-2C8C8D2C2837}">
  <dimension ref="B2:N10"/>
  <sheetViews>
    <sheetView zoomScale="160" zoomScaleNormal="160" workbookViewId="0">
      <selection activeCell="G13" sqref="G13"/>
    </sheetView>
  </sheetViews>
  <sheetFormatPr defaultRowHeight="15"/>
  <cols>
    <col min="2" max="2" width="14" bestFit="1" customWidth="1"/>
    <col min="3" max="3" width="9.5703125" bestFit="1" customWidth="1"/>
    <col min="4" max="4" width="14" bestFit="1" customWidth="1"/>
    <col min="5" max="5" width="9.5703125" bestFit="1" customWidth="1"/>
    <col min="7" max="7" width="11.7109375" bestFit="1" customWidth="1"/>
    <col min="11" max="11" width="11.7109375" bestFit="1" customWidth="1"/>
    <col min="13" max="13" width="17.28515625" bestFit="1" customWidth="1"/>
    <col min="14" max="14" width="11.7109375" bestFit="1" customWidth="1"/>
  </cols>
  <sheetData>
    <row r="2" spans="2:14">
      <c r="B2" s="18" t="s">
        <v>2312</v>
      </c>
      <c r="C2" s="18" t="s">
        <v>2314</v>
      </c>
      <c r="D2" s="18" t="s">
        <v>2313</v>
      </c>
      <c r="E2" s="18" t="s">
        <v>2315</v>
      </c>
      <c r="G2" s="18" t="s">
        <v>2329</v>
      </c>
      <c r="H2" s="18" t="s">
        <v>917</v>
      </c>
      <c r="I2" s="18" t="s">
        <v>2330</v>
      </c>
      <c r="J2" s="18" t="s">
        <v>2331</v>
      </c>
      <c r="K2" s="18" t="s">
        <v>2335</v>
      </c>
      <c r="L2" s="18" t="s">
        <v>2332</v>
      </c>
      <c r="M2" s="18" t="s">
        <v>2333</v>
      </c>
      <c r="N2" s="18" t="s">
        <v>2334</v>
      </c>
    </row>
    <row r="3" spans="2:14">
      <c r="B3" s="20" t="s">
        <v>2316</v>
      </c>
      <c r="C3" s="20" t="s">
        <v>2151</v>
      </c>
      <c r="D3" s="20" t="s">
        <v>2322</v>
      </c>
      <c r="E3" s="20" t="s">
        <v>2135</v>
      </c>
      <c r="G3" s="20">
        <v>1</v>
      </c>
      <c r="H3" s="20">
        <v>1</v>
      </c>
      <c r="I3" s="20">
        <v>2</v>
      </c>
      <c r="J3" s="20">
        <v>0</v>
      </c>
      <c r="K3" s="20">
        <v>0</v>
      </c>
      <c r="L3" s="20">
        <v>1</v>
      </c>
      <c r="M3" s="20">
        <f>2^H3</f>
        <v>2</v>
      </c>
      <c r="N3" s="20">
        <v>1</v>
      </c>
    </row>
    <row r="4" spans="2:14">
      <c r="B4" s="20" t="s">
        <v>2317</v>
      </c>
      <c r="C4" s="20" t="s">
        <v>2118</v>
      </c>
      <c r="D4" s="20" t="s">
        <v>2323</v>
      </c>
      <c r="E4" s="20" t="s">
        <v>2148</v>
      </c>
      <c r="G4" s="20"/>
      <c r="H4" s="20">
        <v>2</v>
      </c>
      <c r="I4" s="20">
        <v>2</v>
      </c>
      <c r="J4" s="20">
        <v>2</v>
      </c>
      <c r="K4" s="20">
        <v>0</v>
      </c>
      <c r="L4" s="20">
        <v>2</v>
      </c>
      <c r="M4" s="20">
        <f t="shared" ref="M4:M9" si="0">2^H4</f>
        <v>4</v>
      </c>
      <c r="N4" s="20">
        <f>2*N3+L4</f>
        <v>4</v>
      </c>
    </row>
    <row r="5" spans="2:14">
      <c r="B5" s="20" t="s">
        <v>2318</v>
      </c>
      <c r="C5" s="20" t="s">
        <v>2186</v>
      </c>
      <c r="D5" s="20" t="s">
        <v>2324</v>
      </c>
      <c r="E5" s="20" t="s">
        <v>2138</v>
      </c>
      <c r="G5" s="20">
        <v>2</v>
      </c>
      <c r="H5" s="20">
        <v>3</v>
      </c>
      <c r="I5" s="20">
        <v>2</v>
      </c>
      <c r="J5" s="37" t="s">
        <v>2336</v>
      </c>
      <c r="K5" s="20">
        <v>1</v>
      </c>
      <c r="L5" s="20">
        <v>3</v>
      </c>
      <c r="M5" s="20">
        <f t="shared" si="0"/>
        <v>8</v>
      </c>
      <c r="N5" s="20">
        <f t="shared" ref="N5:N9" si="1">2*N4+L5</f>
        <v>11</v>
      </c>
    </row>
    <row r="6" spans="2:14">
      <c r="B6" s="20" t="s">
        <v>2319</v>
      </c>
      <c r="C6" s="20" t="s">
        <v>2158</v>
      </c>
      <c r="D6" s="20" t="s">
        <v>2325</v>
      </c>
      <c r="E6" s="20" t="s">
        <v>2154</v>
      </c>
      <c r="G6" s="20"/>
      <c r="H6" s="20">
        <v>4</v>
      </c>
      <c r="I6" s="20">
        <v>2</v>
      </c>
      <c r="J6" s="20" t="s">
        <v>2337</v>
      </c>
      <c r="K6" s="20">
        <v>2</v>
      </c>
      <c r="L6" s="20">
        <v>4</v>
      </c>
      <c r="M6" s="20">
        <f t="shared" si="0"/>
        <v>16</v>
      </c>
      <c r="N6" s="20">
        <f t="shared" si="1"/>
        <v>26</v>
      </c>
    </row>
    <row r="7" spans="2:14">
      <c r="B7" s="20" t="s">
        <v>2320</v>
      </c>
      <c r="C7" s="20" t="s">
        <v>2328</v>
      </c>
      <c r="D7" s="20" t="s">
        <v>2326</v>
      </c>
      <c r="E7" s="20" t="s">
        <v>2211</v>
      </c>
      <c r="G7" s="20">
        <v>3</v>
      </c>
      <c r="H7" s="20">
        <v>5</v>
      </c>
      <c r="I7" s="20">
        <v>1</v>
      </c>
      <c r="J7" s="20" t="s">
        <v>2338</v>
      </c>
      <c r="K7" s="20">
        <v>3</v>
      </c>
      <c r="L7" s="20">
        <v>5</v>
      </c>
      <c r="M7" s="20">
        <f t="shared" si="0"/>
        <v>32</v>
      </c>
      <c r="N7" s="20">
        <f t="shared" si="1"/>
        <v>57</v>
      </c>
    </row>
    <row r="8" spans="2:14">
      <c r="B8" s="20" t="s">
        <v>2321</v>
      </c>
      <c r="C8" s="20" t="s">
        <v>2112</v>
      </c>
      <c r="D8" s="20" t="s">
        <v>2327</v>
      </c>
      <c r="E8" s="20" t="s">
        <v>2207</v>
      </c>
      <c r="G8" s="20"/>
      <c r="H8" s="20">
        <v>6</v>
      </c>
      <c r="I8" s="20">
        <v>1</v>
      </c>
      <c r="J8" s="20" t="s">
        <v>2339</v>
      </c>
      <c r="K8" s="20">
        <v>4</v>
      </c>
      <c r="L8" s="20">
        <v>6</v>
      </c>
      <c r="M8" s="20">
        <f t="shared" si="0"/>
        <v>64</v>
      </c>
      <c r="N8" s="20">
        <f t="shared" si="1"/>
        <v>120</v>
      </c>
    </row>
    <row r="9" spans="2:14">
      <c r="G9" s="20"/>
      <c r="H9" s="20">
        <v>7</v>
      </c>
      <c r="I9" s="20">
        <v>1</v>
      </c>
      <c r="J9" s="20" t="s">
        <v>2340</v>
      </c>
      <c r="K9" s="20">
        <v>5</v>
      </c>
      <c r="L9" s="20">
        <v>7</v>
      </c>
      <c r="M9" s="20">
        <f t="shared" si="0"/>
        <v>128</v>
      </c>
      <c r="N9" s="20">
        <f t="shared" si="1"/>
        <v>247</v>
      </c>
    </row>
    <row r="10" spans="2:14">
      <c r="G10" t="s">
        <v>2341</v>
      </c>
      <c r="H10" s="18"/>
      <c r="I10" s="18"/>
      <c r="J10" s="18"/>
      <c r="K10" s="18"/>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9248-044E-425D-BA10-4A223347C6A3}">
  <dimension ref="B1:F19"/>
  <sheetViews>
    <sheetView tabSelected="1" topLeftCell="B1" zoomScale="150" zoomScaleNormal="150" workbookViewId="0">
      <pane ySplit="1" topLeftCell="A2" activePane="bottomLeft" state="frozen"/>
      <selection activeCell="B1" sqref="B1"/>
      <selection pane="bottomLeft" activeCell="E20" sqref="E20"/>
    </sheetView>
  </sheetViews>
  <sheetFormatPr defaultRowHeight="15"/>
  <cols>
    <col min="2" max="2" width="10.7109375" bestFit="1" customWidth="1"/>
    <col min="3" max="3" width="10.42578125" bestFit="1" customWidth="1"/>
    <col min="4" max="4" width="69.85546875" customWidth="1"/>
    <col min="5" max="5" width="52" bestFit="1" customWidth="1"/>
    <col min="6" max="6" width="30.85546875" bestFit="1" customWidth="1"/>
  </cols>
  <sheetData>
    <row r="1" spans="2:6">
      <c r="B1" s="59" t="s">
        <v>2589</v>
      </c>
      <c r="C1" s="59" t="s">
        <v>2585</v>
      </c>
      <c r="D1" s="59" t="s">
        <v>2586</v>
      </c>
      <c r="E1" s="59" t="s">
        <v>2615</v>
      </c>
      <c r="F1" s="59" t="s">
        <v>2587</v>
      </c>
    </row>
    <row r="2" spans="2:6">
      <c r="B2" s="60"/>
      <c r="C2" s="60" t="s">
        <v>2588</v>
      </c>
      <c r="D2" s="60" t="s">
        <v>2590</v>
      </c>
      <c r="E2" s="60" t="s">
        <v>2593</v>
      </c>
      <c r="F2" s="60" t="s">
        <v>2591</v>
      </c>
    </row>
    <row r="3" spans="2:6">
      <c r="B3" s="60"/>
      <c r="C3" s="60" t="s">
        <v>2592</v>
      </c>
      <c r="D3" s="60" t="s">
        <v>2594</v>
      </c>
      <c r="E3" s="60" t="s">
        <v>2595</v>
      </c>
      <c r="F3" s="60" t="s">
        <v>2596</v>
      </c>
    </row>
    <row r="4" spans="2:6">
      <c r="C4" s="60" t="s">
        <v>2597</v>
      </c>
      <c r="D4" s="60" t="s">
        <v>2616</v>
      </c>
      <c r="E4" s="60" t="s">
        <v>2595</v>
      </c>
      <c r="F4" s="60" t="s">
        <v>2598</v>
      </c>
    </row>
    <row r="5" spans="2:6">
      <c r="C5" s="60" t="s">
        <v>2599</v>
      </c>
      <c r="D5" s="60" t="s">
        <v>2621</v>
      </c>
      <c r="E5" s="60" t="s">
        <v>2600</v>
      </c>
      <c r="F5" s="60" t="s">
        <v>2601</v>
      </c>
    </row>
    <row r="6" spans="2:6">
      <c r="C6" s="60" t="s">
        <v>2609</v>
      </c>
      <c r="D6" s="60" t="s">
        <v>2610</v>
      </c>
      <c r="E6" s="60" t="s">
        <v>2603</v>
      </c>
      <c r="F6" s="60" t="s">
        <v>2611</v>
      </c>
    </row>
    <row r="7" spans="2:6">
      <c r="C7" s="60" t="s">
        <v>1784</v>
      </c>
      <c r="D7" s="60" t="s">
        <v>2602</v>
      </c>
      <c r="E7" s="60" t="s">
        <v>2603</v>
      </c>
      <c r="F7" s="60" t="s">
        <v>2604</v>
      </c>
    </row>
    <row r="8" spans="2:6" ht="27">
      <c r="C8" s="63" t="s">
        <v>2617</v>
      </c>
      <c r="D8" s="62" t="s">
        <v>2619</v>
      </c>
      <c r="E8" s="61" t="s">
        <v>2603</v>
      </c>
      <c r="F8" s="61" t="s">
        <v>2620</v>
      </c>
    </row>
    <row r="9" spans="2:6" ht="27">
      <c r="C9" s="61" t="s">
        <v>2605</v>
      </c>
      <c r="D9" s="62" t="s">
        <v>2618</v>
      </c>
      <c r="E9" s="61" t="s">
        <v>2606</v>
      </c>
      <c r="F9" s="61" t="s">
        <v>2607</v>
      </c>
    </row>
    <row r="10" spans="2:6">
      <c r="C10" s="60" t="s">
        <v>2608</v>
      </c>
      <c r="D10" s="60" t="s">
        <v>2612</v>
      </c>
      <c r="E10" s="60" t="s">
        <v>2613</v>
      </c>
      <c r="F10" s="60" t="s">
        <v>2614</v>
      </c>
    </row>
    <row r="12" spans="2:6">
      <c r="E12" s="60"/>
      <c r="F12" s="60"/>
    </row>
    <row r="13" spans="2:6" ht="27">
      <c r="C13" s="63" t="s">
        <v>2622</v>
      </c>
      <c r="D13" s="74" t="s">
        <v>2623</v>
      </c>
      <c r="E13" s="63" t="s">
        <v>2603</v>
      </c>
      <c r="F13" s="63" t="s">
        <v>2626</v>
      </c>
    </row>
    <row r="14" spans="2:6" ht="30.75" customHeight="1">
      <c r="C14" s="63" t="s">
        <v>2624</v>
      </c>
      <c r="D14" s="74" t="s">
        <v>2627</v>
      </c>
      <c r="E14" s="63" t="s">
        <v>2603</v>
      </c>
      <c r="F14" s="63" t="s">
        <v>2628</v>
      </c>
    </row>
    <row r="15" spans="2:6">
      <c r="C15" s="74" t="s">
        <v>2625</v>
      </c>
      <c r="D15" s="74" t="s">
        <v>2629</v>
      </c>
      <c r="E15" s="74" t="s">
        <v>2630</v>
      </c>
      <c r="F15" s="74" t="s">
        <v>2631</v>
      </c>
    </row>
    <row r="16" spans="2:6">
      <c r="C16" s="74" t="s">
        <v>2632</v>
      </c>
      <c r="D16" s="74" t="s">
        <v>2634</v>
      </c>
      <c r="E16" s="74" t="s">
        <v>2635</v>
      </c>
      <c r="F16" s="74" t="s">
        <v>2633</v>
      </c>
    </row>
    <row r="17" spans="3:6">
      <c r="C17" s="73"/>
      <c r="D17" s="73"/>
      <c r="E17" s="73"/>
      <c r="F17" s="73"/>
    </row>
    <row r="18" spans="3:6">
      <c r="C18" s="73"/>
      <c r="D18" s="73"/>
      <c r="E18" s="73"/>
      <c r="F18" s="73"/>
    </row>
    <row r="19" spans="3:6">
      <c r="C19" s="73"/>
      <c r="D19" s="73"/>
      <c r="E19" s="73"/>
      <c r="F19" s="73"/>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91A7-02CD-4947-8A27-D42356FEC08D}">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4681-AAB6-4584-B96C-D895A39AF667}">
  <dimension ref="B2:F14"/>
  <sheetViews>
    <sheetView zoomScale="200" zoomScaleNormal="200" workbookViewId="0">
      <selection activeCell="E9" sqref="E9"/>
    </sheetView>
  </sheetViews>
  <sheetFormatPr defaultRowHeight="15"/>
  <cols>
    <col min="2" max="2" width="29.42578125" bestFit="1" customWidth="1"/>
    <col min="3" max="3" width="9.42578125" bestFit="1" customWidth="1"/>
    <col min="4" max="5" width="18.140625" bestFit="1" customWidth="1"/>
    <col min="6" max="6" width="19.140625" bestFit="1" customWidth="1"/>
  </cols>
  <sheetData>
    <row r="2" spans="2:6">
      <c r="B2" s="18" t="s">
        <v>630</v>
      </c>
      <c r="C2" s="18" t="s">
        <v>631</v>
      </c>
      <c r="D2" s="18" t="s">
        <v>611</v>
      </c>
      <c r="E2" s="18" t="s">
        <v>610</v>
      </c>
      <c r="F2" s="18" t="s">
        <v>538</v>
      </c>
    </row>
    <row r="3" spans="2:6">
      <c r="B3" s="18" t="s">
        <v>632</v>
      </c>
      <c r="C3" s="20" t="s">
        <v>636</v>
      </c>
      <c r="D3" s="20" t="s">
        <v>637</v>
      </c>
      <c r="E3" s="20" t="s">
        <v>638</v>
      </c>
      <c r="F3" s="20" t="s">
        <v>639</v>
      </c>
    </row>
    <row r="4" spans="2:6" ht="45">
      <c r="B4" s="26" t="s">
        <v>633</v>
      </c>
      <c r="C4" s="20" t="s">
        <v>636</v>
      </c>
      <c r="D4" s="20" t="s">
        <v>640</v>
      </c>
      <c r="E4" s="20" t="s">
        <v>641</v>
      </c>
      <c r="F4" s="20" t="s">
        <v>642</v>
      </c>
    </row>
    <row r="5" spans="2:6">
      <c r="B5" s="18" t="s">
        <v>634</v>
      </c>
      <c r="C5" s="20" t="s">
        <v>643</v>
      </c>
      <c r="D5" s="20" t="s">
        <v>644</v>
      </c>
      <c r="E5" s="20" t="s">
        <v>645</v>
      </c>
      <c r="F5" s="20" t="s">
        <v>646</v>
      </c>
    </row>
    <row r="6" spans="2:6">
      <c r="B6" s="18" t="s">
        <v>635</v>
      </c>
      <c r="C6" s="20" t="s">
        <v>647</v>
      </c>
      <c r="D6" s="20" t="s">
        <v>648</v>
      </c>
      <c r="E6" s="20" t="s">
        <v>649</v>
      </c>
      <c r="F6" s="20" t="s">
        <v>650</v>
      </c>
    </row>
    <row r="8" spans="2:6">
      <c r="B8" s="18" t="s">
        <v>656</v>
      </c>
      <c r="C8" s="18" t="s">
        <v>657</v>
      </c>
    </row>
    <row r="9" spans="2:6">
      <c r="B9" s="18" t="s">
        <v>651</v>
      </c>
      <c r="C9" s="14">
        <v>20</v>
      </c>
    </row>
    <row r="10" spans="2:6">
      <c r="B10" s="18" t="s">
        <v>652</v>
      </c>
      <c r="C10" s="14">
        <v>30</v>
      </c>
    </row>
    <row r="11" spans="2:6">
      <c r="B11" s="18" t="s">
        <v>653</v>
      </c>
      <c r="C11" s="14">
        <v>45</v>
      </c>
    </row>
    <row r="12" spans="2:6">
      <c r="B12" s="18" t="s">
        <v>654</v>
      </c>
      <c r="C12" s="14">
        <v>65</v>
      </c>
    </row>
    <row r="13" spans="2:6">
      <c r="B13" s="18" t="s">
        <v>655</v>
      </c>
      <c r="C13" s="14">
        <v>90</v>
      </c>
    </row>
    <row r="14" spans="2:6">
      <c r="B14" s="15" t="s">
        <v>658</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14A88-575E-47EE-870E-C833D4F4D299}">
  <dimension ref="B2:H5"/>
  <sheetViews>
    <sheetView zoomScale="200" zoomScaleNormal="200" workbookViewId="0">
      <selection activeCell="H9" sqref="H9"/>
    </sheetView>
  </sheetViews>
  <sheetFormatPr defaultRowHeight="15"/>
  <cols>
    <col min="2" max="2" width="9.5703125" bestFit="1" customWidth="1"/>
    <col min="3" max="4" width="6.28515625" bestFit="1" customWidth="1"/>
    <col min="5" max="5" width="7.28515625" bestFit="1" customWidth="1"/>
    <col min="6" max="6" width="19.140625" bestFit="1" customWidth="1"/>
    <col min="7" max="8" width="14.85546875" bestFit="1" customWidth="1"/>
  </cols>
  <sheetData>
    <row r="2" spans="2:8">
      <c r="B2" s="18" t="s">
        <v>917</v>
      </c>
      <c r="C2" s="18" t="s">
        <v>920</v>
      </c>
      <c r="D2" s="18" t="s">
        <v>921</v>
      </c>
      <c r="E2" s="18" t="s">
        <v>631</v>
      </c>
      <c r="F2" s="18" t="s">
        <v>611</v>
      </c>
      <c r="G2" s="18" t="s">
        <v>610</v>
      </c>
      <c r="H2" s="18" t="s">
        <v>538</v>
      </c>
    </row>
    <row r="3" spans="2:8">
      <c r="B3" s="18" t="s">
        <v>918</v>
      </c>
      <c r="C3" t="s">
        <v>922</v>
      </c>
      <c r="D3" t="s">
        <v>922</v>
      </c>
      <c r="E3" t="s">
        <v>923</v>
      </c>
      <c r="F3" t="s">
        <v>924</v>
      </c>
      <c r="G3" t="s">
        <v>925</v>
      </c>
      <c r="H3" t="s">
        <v>1473</v>
      </c>
    </row>
    <row r="4" spans="2:8">
      <c r="B4" s="26" t="s">
        <v>919</v>
      </c>
      <c r="C4" t="s">
        <v>922</v>
      </c>
      <c r="D4" t="s">
        <v>922</v>
      </c>
      <c r="E4" t="s">
        <v>923</v>
      </c>
      <c r="F4" t="s">
        <v>924</v>
      </c>
      <c r="G4" t="s">
        <v>925</v>
      </c>
      <c r="H4" t="s">
        <v>1473</v>
      </c>
    </row>
    <row r="5" spans="2:8">
      <c r="B5" s="15"/>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D219C-2E98-4FEF-AE14-62BE5C2EC30F}">
  <dimension ref="B2:D11"/>
  <sheetViews>
    <sheetView zoomScale="200" zoomScaleNormal="200" workbookViewId="0">
      <selection activeCell="F12" sqref="F12"/>
    </sheetView>
  </sheetViews>
  <sheetFormatPr defaultRowHeight="15"/>
  <cols>
    <col min="2" max="2" width="5.28515625" bestFit="1" customWidth="1"/>
    <col min="3" max="3" width="11.7109375" bestFit="1" customWidth="1"/>
    <col min="4" max="4" width="18.140625" bestFit="1" customWidth="1"/>
  </cols>
  <sheetData>
    <row r="2" spans="2:4">
      <c r="B2" s="30" t="s">
        <v>1148</v>
      </c>
      <c r="C2" s="30" t="s">
        <v>1149</v>
      </c>
      <c r="D2" s="30" t="s">
        <v>1150</v>
      </c>
    </row>
    <row r="3" spans="2:4">
      <c r="B3" s="31">
        <v>19</v>
      </c>
      <c r="C3" s="31">
        <v>22</v>
      </c>
      <c r="D3" s="32" t="s">
        <v>1151</v>
      </c>
    </row>
    <row r="4" spans="2:4">
      <c r="B4" s="31">
        <v>20</v>
      </c>
      <c r="C4" s="31">
        <v>24</v>
      </c>
      <c r="D4" s="67" t="s">
        <v>1152</v>
      </c>
    </row>
    <row r="5" spans="2:4">
      <c r="B5" s="31">
        <v>21</v>
      </c>
      <c r="C5" s="31">
        <v>26</v>
      </c>
      <c r="D5" s="67"/>
    </row>
    <row r="6" spans="2:4">
      <c r="B6" s="31">
        <v>22</v>
      </c>
      <c r="C6" s="31">
        <v>28</v>
      </c>
      <c r="D6" s="67" t="s">
        <v>1153</v>
      </c>
    </row>
    <row r="7" spans="2:4">
      <c r="B7" s="31">
        <v>23</v>
      </c>
      <c r="C7" s="31">
        <v>30</v>
      </c>
      <c r="D7" s="67"/>
    </row>
    <row r="8" spans="2:4">
      <c r="B8" s="31">
        <v>24</v>
      </c>
      <c r="C8" s="31">
        <v>32</v>
      </c>
      <c r="D8" s="67" t="s">
        <v>1154</v>
      </c>
    </row>
    <row r="9" spans="2:4">
      <c r="B9" s="31">
        <v>25</v>
      </c>
      <c r="C9" s="31">
        <v>34</v>
      </c>
      <c r="D9" s="67"/>
    </row>
    <row r="10" spans="2:4">
      <c r="B10" s="31">
        <v>26</v>
      </c>
      <c r="C10" s="31">
        <v>36</v>
      </c>
      <c r="D10" s="67"/>
    </row>
    <row r="11" spans="2:4">
      <c r="B11" s="31">
        <v>27</v>
      </c>
      <c r="C11" s="31">
        <v>38</v>
      </c>
      <c r="D11" s="67"/>
    </row>
  </sheetData>
  <mergeCells count="3">
    <mergeCell ref="D4:D5"/>
    <mergeCell ref="D6:D7"/>
    <mergeCell ref="D8:D11"/>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E50E-B722-4B9A-A972-D6476EC28B2D}">
  <dimension ref="B2:M36"/>
  <sheetViews>
    <sheetView topLeftCell="A10" zoomScale="160" zoomScaleNormal="160" workbookViewId="0">
      <selection activeCell="D26" sqref="D26"/>
    </sheetView>
  </sheetViews>
  <sheetFormatPr defaultRowHeight="15"/>
  <cols>
    <col min="1" max="1" width="8.28515625" customWidth="1"/>
    <col min="2" max="2" width="15.5703125" customWidth="1"/>
    <col min="4" max="4" width="13.85546875" customWidth="1"/>
    <col min="5" max="5" width="20.5703125" bestFit="1" customWidth="1"/>
    <col min="6" max="6" width="15" customWidth="1"/>
    <col min="8" max="8" width="14.140625" customWidth="1"/>
    <col min="9" max="9" width="37" bestFit="1" customWidth="1"/>
    <col min="10" max="10" width="11.5703125" customWidth="1"/>
  </cols>
  <sheetData>
    <row r="2" spans="2:13">
      <c r="B2" s="42"/>
      <c r="C2" s="43"/>
      <c r="D2" s="30" t="s">
        <v>228</v>
      </c>
      <c r="E2" s="32" t="s">
        <v>161</v>
      </c>
      <c r="F2" s="38" t="s">
        <v>285</v>
      </c>
      <c r="G2" s="32" t="s">
        <v>241</v>
      </c>
      <c r="H2" s="30" t="s">
        <v>526</v>
      </c>
      <c r="I2" s="32" t="s">
        <v>539</v>
      </c>
      <c r="J2" s="8"/>
      <c r="L2" s="16"/>
      <c r="M2" s="16"/>
    </row>
    <row r="3" spans="2:13">
      <c r="B3" s="44"/>
      <c r="C3" s="45"/>
      <c r="D3" s="30" t="s">
        <v>284</v>
      </c>
      <c r="E3" s="32" t="s">
        <v>548</v>
      </c>
      <c r="F3" s="38" t="s">
        <v>286</v>
      </c>
      <c r="G3" s="32" t="s">
        <v>21</v>
      </c>
      <c r="H3" s="30" t="s">
        <v>527</v>
      </c>
      <c r="I3" s="32">
        <v>5</v>
      </c>
      <c r="J3" s="30"/>
      <c r="K3" s="15"/>
      <c r="L3" s="17"/>
      <c r="M3" s="17"/>
    </row>
    <row r="4" spans="2:13">
      <c r="B4" s="44"/>
      <c r="C4" s="45"/>
      <c r="D4" s="30" t="s">
        <v>529</v>
      </c>
      <c r="E4" s="32">
        <v>1</v>
      </c>
      <c r="F4" s="38" t="s">
        <v>530</v>
      </c>
      <c r="G4" s="32">
        <v>1</v>
      </c>
      <c r="H4" s="30" t="s">
        <v>531</v>
      </c>
      <c r="I4" s="32">
        <v>1</v>
      </c>
      <c r="J4" s="8"/>
    </row>
    <row r="5" spans="2:13">
      <c r="B5" s="44"/>
      <c r="C5" s="45"/>
      <c r="D5" s="30" t="s">
        <v>534</v>
      </c>
      <c r="E5" s="32">
        <v>1</v>
      </c>
      <c r="F5" s="38" t="s">
        <v>535</v>
      </c>
      <c r="G5" s="32">
        <v>1</v>
      </c>
      <c r="H5" s="30" t="s">
        <v>536</v>
      </c>
      <c r="I5" s="32">
        <v>1</v>
      </c>
      <c r="J5" s="8"/>
    </row>
    <row r="6" spans="2:13">
      <c r="B6" s="44"/>
      <c r="C6" s="45"/>
      <c r="D6" s="30" t="s">
        <v>790</v>
      </c>
      <c r="E6" s="32" t="s">
        <v>791</v>
      </c>
      <c r="F6" s="30" t="s">
        <v>1033</v>
      </c>
      <c r="G6" s="32" t="s">
        <v>1998</v>
      </c>
      <c r="H6" s="30" t="s">
        <v>677</v>
      </c>
      <c r="I6" s="32" t="s">
        <v>1999</v>
      </c>
      <c r="J6" s="8"/>
    </row>
    <row r="7" spans="2:13">
      <c r="B7" s="44"/>
      <c r="C7" s="45"/>
      <c r="D7" s="30" t="s">
        <v>537</v>
      </c>
      <c r="E7" s="31" t="s">
        <v>384</v>
      </c>
      <c r="F7" s="8" t="s">
        <v>541</v>
      </c>
      <c r="G7" s="39"/>
      <c r="H7" s="40"/>
      <c r="I7" s="32"/>
      <c r="J7" s="8"/>
    </row>
    <row r="8" spans="2:13" ht="15" customHeight="1">
      <c r="B8" s="44"/>
      <c r="C8" s="45"/>
      <c r="D8" s="30" t="s">
        <v>540</v>
      </c>
      <c r="E8" s="41" t="s">
        <v>2001</v>
      </c>
      <c r="F8" s="40"/>
      <c r="G8" s="39"/>
      <c r="H8" s="40"/>
      <c r="I8" s="39"/>
      <c r="J8" s="40"/>
      <c r="K8" s="21"/>
    </row>
    <row r="9" spans="2:13">
      <c r="B9" s="46"/>
      <c r="C9" s="47"/>
      <c r="D9" s="30" t="s">
        <v>231</v>
      </c>
      <c r="E9" s="41" t="s">
        <v>232</v>
      </c>
      <c r="F9" s="8" t="s">
        <v>2000</v>
      </c>
      <c r="G9" s="32"/>
      <c r="H9" s="8"/>
      <c r="I9" s="39"/>
      <c r="J9" s="40"/>
      <c r="K9" s="21"/>
    </row>
    <row r="10" spans="2:13">
      <c r="B10" s="30" t="s">
        <v>545</v>
      </c>
      <c r="C10" s="8" t="s">
        <v>546</v>
      </c>
      <c r="D10" s="8"/>
      <c r="E10" s="8"/>
      <c r="F10" s="8"/>
      <c r="G10" s="8"/>
      <c r="H10" s="8"/>
      <c r="I10" s="8"/>
      <c r="J10" s="8"/>
    </row>
    <row r="11" spans="2:13">
      <c r="B11" s="30" t="s">
        <v>542</v>
      </c>
      <c r="C11" s="8" t="s">
        <v>547</v>
      </c>
      <c r="D11" s="8"/>
      <c r="E11" s="30" t="s">
        <v>562</v>
      </c>
      <c r="F11" s="8" t="s">
        <v>528</v>
      </c>
      <c r="G11" s="8"/>
      <c r="H11" s="8"/>
      <c r="I11" s="8"/>
      <c r="J11" s="8"/>
    </row>
    <row r="12" spans="2:13">
      <c r="B12" s="30" t="s">
        <v>543</v>
      </c>
      <c r="C12" s="8" t="s">
        <v>544</v>
      </c>
      <c r="D12" s="8"/>
      <c r="E12" s="30" t="s">
        <v>563</v>
      </c>
      <c r="F12" s="8" t="s">
        <v>528</v>
      </c>
      <c r="G12" s="8"/>
      <c r="H12" s="8"/>
      <c r="I12" s="8"/>
      <c r="J12" s="8"/>
    </row>
    <row r="13" spans="2:13">
      <c r="B13" s="41" t="s">
        <v>549</v>
      </c>
      <c r="C13" s="8"/>
      <c r="D13" s="8"/>
      <c r="E13" s="8"/>
      <c r="F13" s="8"/>
      <c r="G13" s="8"/>
      <c r="H13" s="8"/>
      <c r="I13" s="8"/>
      <c r="J13" s="8"/>
    </row>
    <row r="14" spans="2:13">
      <c r="B14" s="49" t="s">
        <v>550</v>
      </c>
      <c r="C14" s="8"/>
      <c r="D14" s="8"/>
      <c r="E14" s="8"/>
      <c r="F14" s="8"/>
      <c r="G14" s="8"/>
      <c r="H14" s="8"/>
      <c r="I14" s="8"/>
      <c r="J14" s="8"/>
    </row>
    <row r="15" spans="2:13">
      <c r="B15" s="30" t="s">
        <v>551</v>
      </c>
      <c r="C15" s="38" t="s">
        <v>233</v>
      </c>
      <c r="D15" s="38" t="s">
        <v>234</v>
      </c>
      <c r="E15" s="38" t="s">
        <v>235</v>
      </c>
      <c r="F15" s="38" t="s">
        <v>236</v>
      </c>
      <c r="G15" s="38" t="s">
        <v>237</v>
      </c>
      <c r="H15" s="38" t="s">
        <v>238</v>
      </c>
      <c r="I15" s="38" t="s">
        <v>239</v>
      </c>
      <c r="J15" s="38" t="s">
        <v>240</v>
      </c>
    </row>
    <row r="16" spans="2:13">
      <c r="B16" s="30" t="s">
        <v>233</v>
      </c>
      <c r="C16" s="31" t="s">
        <v>552</v>
      </c>
      <c r="D16" s="31"/>
      <c r="E16" s="31"/>
      <c r="F16" s="31"/>
      <c r="G16" s="31"/>
      <c r="H16" s="31"/>
      <c r="I16" s="31" t="s">
        <v>553</v>
      </c>
      <c r="J16" s="31" t="s">
        <v>553</v>
      </c>
    </row>
    <row r="17" spans="2:11">
      <c r="B17" s="30" t="s">
        <v>234</v>
      </c>
      <c r="C17" s="31"/>
      <c r="D17" s="31" t="s">
        <v>552</v>
      </c>
      <c r="E17" s="31"/>
      <c r="F17" s="31" t="s">
        <v>553</v>
      </c>
      <c r="G17" s="31"/>
      <c r="H17" s="31"/>
      <c r="I17" s="31" t="s">
        <v>553</v>
      </c>
      <c r="J17" s="31"/>
    </row>
    <row r="18" spans="2:11">
      <c r="B18" s="30" t="s">
        <v>235</v>
      </c>
      <c r="C18" s="31"/>
      <c r="D18" s="31"/>
      <c r="E18" s="31" t="s">
        <v>554</v>
      </c>
      <c r="F18" s="31"/>
      <c r="G18" s="31" t="s">
        <v>553</v>
      </c>
      <c r="H18" s="31"/>
      <c r="I18" s="31"/>
      <c r="J18" s="31" t="s">
        <v>553</v>
      </c>
    </row>
    <row r="19" spans="2:11">
      <c r="B19" s="30" t="s">
        <v>236</v>
      </c>
      <c r="C19" s="31"/>
      <c r="D19" s="31" t="s">
        <v>553</v>
      </c>
      <c r="E19" s="31"/>
      <c r="F19" s="31" t="s">
        <v>555</v>
      </c>
      <c r="G19" s="31"/>
      <c r="H19" s="31"/>
      <c r="I19" s="31" t="s">
        <v>553</v>
      </c>
      <c r="J19" s="31"/>
    </row>
    <row r="20" spans="2:11">
      <c r="B20" s="30" t="s">
        <v>237</v>
      </c>
      <c r="C20" s="31"/>
      <c r="D20" s="31"/>
      <c r="E20" s="31"/>
      <c r="F20" s="31" t="s">
        <v>553</v>
      </c>
      <c r="G20" s="31" t="s">
        <v>552</v>
      </c>
      <c r="H20" s="31" t="s">
        <v>553</v>
      </c>
      <c r="I20" s="31"/>
      <c r="J20" s="31"/>
    </row>
    <row r="21" spans="2:11">
      <c r="B21" s="30" t="s">
        <v>238</v>
      </c>
      <c r="C21" s="31"/>
      <c r="D21" s="31" t="s">
        <v>553</v>
      </c>
      <c r="E21" s="31" t="s">
        <v>553</v>
      </c>
      <c r="F21" s="31"/>
      <c r="G21" s="31"/>
      <c r="H21" s="31" t="s">
        <v>555</v>
      </c>
      <c r="I21" s="31"/>
      <c r="J21" s="31"/>
    </row>
    <row r="22" spans="2:11">
      <c r="B22" s="30" t="s">
        <v>239</v>
      </c>
      <c r="C22" s="31"/>
      <c r="D22" s="31"/>
      <c r="E22" s="31"/>
      <c r="F22" s="31"/>
      <c r="G22" s="31"/>
      <c r="H22" s="31" t="s">
        <v>553</v>
      </c>
      <c r="I22" s="31" t="s">
        <v>556</v>
      </c>
      <c r="J22" s="31" t="s">
        <v>553</v>
      </c>
    </row>
    <row r="23" spans="2:11">
      <c r="B23" s="30" t="s">
        <v>240</v>
      </c>
      <c r="C23" s="31"/>
      <c r="D23" s="31"/>
      <c r="E23" s="31" t="s">
        <v>553</v>
      </c>
      <c r="F23" s="31"/>
      <c r="G23" s="31" t="s">
        <v>553</v>
      </c>
      <c r="H23" s="31"/>
      <c r="I23" s="31"/>
      <c r="J23" s="31" t="s">
        <v>556</v>
      </c>
    </row>
    <row r="24" spans="2:11">
      <c r="B24" s="30"/>
      <c r="C24" s="38" t="s">
        <v>233</v>
      </c>
      <c r="D24" s="38" t="s">
        <v>234</v>
      </c>
      <c r="E24" s="38" t="s">
        <v>235</v>
      </c>
      <c r="F24" s="38" t="s">
        <v>236</v>
      </c>
      <c r="G24" s="38" t="s">
        <v>237</v>
      </c>
      <c r="H24" s="38" t="s">
        <v>238</v>
      </c>
      <c r="I24" s="38" t="s">
        <v>239</v>
      </c>
      <c r="J24" s="38" t="s">
        <v>240</v>
      </c>
      <c r="K24" s="48" t="s">
        <v>243</v>
      </c>
    </row>
    <row r="25" spans="2:11">
      <c r="B25" s="30" t="s">
        <v>229</v>
      </c>
      <c r="C25" s="31">
        <v>19</v>
      </c>
      <c r="D25" s="31">
        <v>7</v>
      </c>
      <c r="E25" s="31">
        <v>4</v>
      </c>
      <c r="F25" s="31">
        <v>7</v>
      </c>
      <c r="G25" s="31">
        <v>6</v>
      </c>
      <c r="H25" s="31">
        <v>5</v>
      </c>
      <c r="I25" s="31">
        <v>6</v>
      </c>
      <c r="J25" s="31">
        <v>2</v>
      </c>
      <c r="K25" s="31">
        <f>SUM(C25:J25)</f>
        <v>56</v>
      </c>
    </row>
    <row r="26" spans="2:11">
      <c r="B26" s="30" t="s">
        <v>230</v>
      </c>
      <c r="C26" s="31">
        <v>45</v>
      </c>
      <c r="D26" s="31">
        <v>45</v>
      </c>
      <c r="E26" s="31">
        <v>30</v>
      </c>
      <c r="F26" s="31">
        <v>40</v>
      </c>
      <c r="G26" s="31">
        <v>45</v>
      </c>
      <c r="H26" s="31">
        <v>45</v>
      </c>
      <c r="I26" s="31">
        <v>35</v>
      </c>
      <c r="J26" s="31">
        <v>25</v>
      </c>
      <c r="K26" s="31">
        <f>SUM(C26:J26)</f>
        <v>310</v>
      </c>
    </row>
    <row r="27" spans="2:11">
      <c r="B27" s="30" t="s">
        <v>557</v>
      </c>
      <c r="C27" s="31">
        <v>15</v>
      </c>
      <c r="D27" s="31">
        <v>15</v>
      </c>
      <c r="E27" s="31">
        <v>10</v>
      </c>
      <c r="F27" s="31">
        <v>10</v>
      </c>
      <c r="G27" s="31">
        <v>10</v>
      </c>
      <c r="H27" s="31">
        <v>10</v>
      </c>
      <c r="I27" s="31">
        <v>10</v>
      </c>
      <c r="J27" s="31">
        <v>5</v>
      </c>
      <c r="K27" s="31">
        <f>SUM(C27:J27)</f>
        <v>85</v>
      </c>
    </row>
    <row r="28" spans="2:11">
      <c r="B28" s="30" t="s">
        <v>242</v>
      </c>
      <c r="C28" s="31">
        <f t="shared" ref="C28:J28" si="0">SUM(C26:C27)</f>
        <v>60</v>
      </c>
      <c r="D28" s="31">
        <f t="shared" si="0"/>
        <v>60</v>
      </c>
      <c r="E28" s="31">
        <f t="shared" si="0"/>
        <v>40</v>
      </c>
      <c r="F28" s="31">
        <f t="shared" si="0"/>
        <v>50</v>
      </c>
      <c r="G28" s="31">
        <f t="shared" si="0"/>
        <v>55</v>
      </c>
      <c r="H28" s="31">
        <f t="shared" si="0"/>
        <v>55</v>
      </c>
      <c r="I28" s="31">
        <f t="shared" si="0"/>
        <v>45</v>
      </c>
      <c r="J28" s="31">
        <f t="shared" si="0"/>
        <v>30</v>
      </c>
      <c r="K28" s="31">
        <f>SUM(C28:J28)</f>
        <v>395</v>
      </c>
    </row>
    <row r="29" spans="2:11">
      <c r="B29" s="30" t="s">
        <v>558</v>
      </c>
      <c r="C29" s="31">
        <v>15</v>
      </c>
      <c r="D29" s="31">
        <v>15</v>
      </c>
      <c r="E29" s="31">
        <v>10</v>
      </c>
      <c r="F29" s="31">
        <v>10</v>
      </c>
      <c r="G29" s="31">
        <v>10</v>
      </c>
      <c r="H29" s="31">
        <v>10</v>
      </c>
      <c r="I29" s="31">
        <v>15</v>
      </c>
      <c r="J29" s="31">
        <v>0</v>
      </c>
      <c r="K29" s="31">
        <f t="shared" ref="K29:K36" si="1">SUM(C29:J29)</f>
        <v>85</v>
      </c>
    </row>
    <row r="30" spans="2:11">
      <c r="B30" s="30" t="s">
        <v>242</v>
      </c>
      <c r="C30" s="31">
        <f t="shared" ref="C30:J30" si="2">C26+C29</f>
        <v>60</v>
      </c>
      <c r="D30" s="31">
        <f t="shared" si="2"/>
        <v>60</v>
      </c>
      <c r="E30" s="31">
        <f t="shared" si="2"/>
        <v>40</v>
      </c>
      <c r="F30" s="31">
        <f t="shared" si="2"/>
        <v>50</v>
      </c>
      <c r="G30" s="31">
        <f t="shared" si="2"/>
        <v>55</v>
      </c>
      <c r="H30" s="31">
        <f t="shared" si="2"/>
        <v>55</v>
      </c>
      <c r="I30" s="31">
        <f t="shared" si="2"/>
        <v>50</v>
      </c>
      <c r="J30" s="31">
        <f t="shared" si="2"/>
        <v>25</v>
      </c>
      <c r="K30" s="31">
        <f t="shared" si="1"/>
        <v>395</v>
      </c>
    </row>
    <row r="31" spans="2:11">
      <c r="B31" s="30" t="s">
        <v>559</v>
      </c>
      <c r="C31" s="31">
        <v>15</v>
      </c>
      <c r="D31" s="31">
        <v>10</v>
      </c>
      <c r="E31" s="31">
        <v>15</v>
      </c>
      <c r="F31" s="31">
        <v>5</v>
      </c>
      <c r="G31" s="31">
        <v>15</v>
      </c>
      <c r="H31" s="31">
        <v>5</v>
      </c>
      <c r="I31" s="31">
        <v>5</v>
      </c>
      <c r="J31" s="31">
        <v>15</v>
      </c>
      <c r="K31" s="31">
        <f t="shared" si="1"/>
        <v>85</v>
      </c>
    </row>
    <row r="32" spans="2:11">
      <c r="B32" s="30" t="s">
        <v>242</v>
      </c>
      <c r="C32" s="31">
        <f t="shared" ref="C32:J32" si="3">C26+C31</f>
        <v>60</v>
      </c>
      <c r="D32" s="31">
        <f t="shared" si="3"/>
        <v>55</v>
      </c>
      <c r="E32" s="31">
        <f t="shared" si="3"/>
        <v>45</v>
      </c>
      <c r="F32" s="31">
        <f t="shared" si="3"/>
        <v>45</v>
      </c>
      <c r="G32" s="31">
        <f t="shared" si="3"/>
        <v>60</v>
      </c>
      <c r="H32" s="31">
        <f t="shared" si="3"/>
        <v>50</v>
      </c>
      <c r="I32" s="31">
        <f t="shared" si="3"/>
        <v>40</v>
      </c>
      <c r="J32" s="31">
        <f t="shared" si="3"/>
        <v>40</v>
      </c>
      <c r="K32" s="31">
        <f t="shared" si="1"/>
        <v>395</v>
      </c>
    </row>
    <row r="33" spans="2:11">
      <c r="B33" s="30" t="s">
        <v>560</v>
      </c>
      <c r="C33" s="31">
        <v>5</v>
      </c>
      <c r="D33" s="31">
        <v>5</v>
      </c>
      <c r="E33" s="31">
        <v>0</v>
      </c>
      <c r="F33" s="31">
        <v>20</v>
      </c>
      <c r="G33" s="31">
        <v>20</v>
      </c>
      <c r="H33" s="31">
        <v>0</v>
      </c>
      <c r="I33" s="31">
        <v>5</v>
      </c>
      <c r="J33" s="31">
        <v>20</v>
      </c>
      <c r="K33" s="31">
        <f t="shared" si="1"/>
        <v>75</v>
      </c>
    </row>
    <row r="34" spans="2:11">
      <c r="B34" s="30" t="s">
        <v>242</v>
      </c>
      <c r="C34" s="31">
        <f>C26+C33</f>
        <v>50</v>
      </c>
      <c r="D34" s="31">
        <f t="shared" ref="D34:J34" si="4">D26+D33</f>
        <v>50</v>
      </c>
      <c r="E34" s="31">
        <f t="shared" si="4"/>
        <v>30</v>
      </c>
      <c r="F34" s="31">
        <f t="shared" si="4"/>
        <v>60</v>
      </c>
      <c r="G34" s="31">
        <f t="shared" si="4"/>
        <v>65</v>
      </c>
      <c r="H34" s="31">
        <f t="shared" si="4"/>
        <v>45</v>
      </c>
      <c r="I34" s="31">
        <f t="shared" si="4"/>
        <v>40</v>
      </c>
      <c r="J34" s="31">
        <f t="shared" si="4"/>
        <v>45</v>
      </c>
      <c r="K34" s="31">
        <f t="shared" si="1"/>
        <v>385</v>
      </c>
    </row>
    <row r="35" spans="2:11">
      <c r="B35" s="30" t="s">
        <v>561</v>
      </c>
      <c r="C35" s="31">
        <v>5</v>
      </c>
      <c r="D35" s="31">
        <v>0</v>
      </c>
      <c r="E35" s="31">
        <v>25</v>
      </c>
      <c r="F35" s="31">
        <v>5</v>
      </c>
      <c r="G35" s="31">
        <v>20</v>
      </c>
      <c r="H35" s="31">
        <v>5</v>
      </c>
      <c r="I35" s="31">
        <v>0</v>
      </c>
      <c r="J35" s="31">
        <v>10</v>
      </c>
      <c r="K35" s="31">
        <f t="shared" si="1"/>
        <v>70</v>
      </c>
    </row>
    <row r="36" spans="2:11">
      <c r="B36" s="30" t="s">
        <v>242</v>
      </c>
      <c r="C36" s="31">
        <f>C26+C35</f>
        <v>50</v>
      </c>
      <c r="D36" s="31">
        <f t="shared" ref="D36:J36" si="5">D26+D35</f>
        <v>45</v>
      </c>
      <c r="E36" s="31">
        <f t="shared" si="5"/>
        <v>55</v>
      </c>
      <c r="F36" s="31">
        <f t="shared" si="5"/>
        <v>45</v>
      </c>
      <c r="G36" s="31">
        <f t="shared" si="5"/>
        <v>65</v>
      </c>
      <c r="H36" s="31">
        <f t="shared" si="5"/>
        <v>50</v>
      </c>
      <c r="I36" s="31">
        <f t="shared" si="5"/>
        <v>35</v>
      </c>
      <c r="J36" s="31">
        <f t="shared" si="5"/>
        <v>35</v>
      </c>
      <c r="K36" s="31">
        <f t="shared" si="1"/>
        <v>380</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539A-9F10-4A73-BC12-73658DAB5167}">
  <dimension ref="B2:M21"/>
  <sheetViews>
    <sheetView zoomScale="150" zoomScaleNormal="150" workbookViewId="0">
      <selection activeCell="G16" sqref="G16"/>
    </sheetView>
  </sheetViews>
  <sheetFormatPr defaultRowHeight="15"/>
  <cols>
    <col min="1" max="1" width="8.28515625" customWidth="1"/>
    <col min="2" max="2" width="18.42578125" bestFit="1" customWidth="1"/>
    <col min="3" max="3" width="14" customWidth="1"/>
    <col min="4" max="4" width="11.5703125" bestFit="1" customWidth="1"/>
    <col min="5" max="5" width="15.42578125" customWidth="1"/>
    <col min="6" max="6" width="20.28515625" bestFit="1" customWidth="1"/>
    <col min="7" max="7" width="13.42578125" customWidth="1"/>
    <col min="8" max="8" width="14.140625" customWidth="1"/>
    <col min="9" max="9" width="24.85546875" bestFit="1" customWidth="1"/>
    <col min="10" max="10" width="14" bestFit="1" customWidth="1"/>
    <col min="11" max="11" width="5.28515625" bestFit="1" customWidth="1"/>
  </cols>
  <sheetData>
    <row r="2" spans="2:13">
      <c r="C2" s="18" t="s">
        <v>228</v>
      </c>
      <c r="D2" s="20" t="s">
        <v>43</v>
      </c>
      <c r="E2" s="24" t="s">
        <v>285</v>
      </c>
      <c r="F2" s="20" t="s">
        <v>1</v>
      </c>
      <c r="G2" s="18" t="s">
        <v>526</v>
      </c>
      <c r="H2" s="20" t="s">
        <v>249</v>
      </c>
      <c r="L2" s="16"/>
      <c r="M2" s="16"/>
    </row>
    <row r="3" spans="2:13">
      <c r="C3" s="18" t="s">
        <v>284</v>
      </c>
      <c r="D3" s="20" t="s">
        <v>248</v>
      </c>
      <c r="E3" s="24" t="s">
        <v>286</v>
      </c>
      <c r="F3" s="20" t="s">
        <v>1</v>
      </c>
      <c r="G3" s="18" t="s">
        <v>527</v>
      </c>
      <c r="H3" s="20">
        <v>6</v>
      </c>
      <c r="L3" s="17"/>
      <c r="M3" s="17"/>
    </row>
    <row r="4" spans="2:13">
      <c r="C4" s="18" t="s">
        <v>529</v>
      </c>
      <c r="D4" s="25" t="s">
        <v>571</v>
      </c>
      <c r="E4" s="24" t="s">
        <v>530</v>
      </c>
      <c r="F4" s="25" t="s">
        <v>571</v>
      </c>
      <c r="G4" s="18" t="s">
        <v>531</v>
      </c>
      <c r="H4" s="25" t="s">
        <v>571</v>
      </c>
      <c r="I4" s="18" t="s">
        <v>2002</v>
      </c>
      <c r="J4" s="25" t="s">
        <v>2003</v>
      </c>
    </row>
    <row r="5" spans="2:13">
      <c r="C5" s="18" t="s">
        <v>534</v>
      </c>
      <c r="D5" s="25" t="s">
        <v>573</v>
      </c>
      <c r="E5" s="24" t="s">
        <v>535</v>
      </c>
      <c r="F5" s="20" t="s">
        <v>573</v>
      </c>
      <c r="G5" s="18" t="s">
        <v>536</v>
      </c>
      <c r="H5" s="20" t="s">
        <v>573</v>
      </c>
      <c r="I5" s="18" t="s">
        <v>2004</v>
      </c>
      <c r="J5" s="25" t="s">
        <v>263</v>
      </c>
    </row>
    <row r="6" spans="2:13">
      <c r="C6" s="18" t="s">
        <v>537</v>
      </c>
      <c r="D6" s="14" t="s">
        <v>472</v>
      </c>
      <c r="E6" t="s">
        <v>564</v>
      </c>
      <c r="F6" s="24"/>
      <c r="G6" s="20"/>
      <c r="H6" s="18"/>
      <c r="I6" s="20"/>
    </row>
    <row r="7" spans="2:13">
      <c r="C7" s="18" t="s">
        <v>2007</v>
      </c>
      <c r="D7" s="18" t="s">
        <v>2008</v>
      </c>
      <c r="E7" s="18" t="s">
        <v>25</v>
      </c>
      <c r="F7" s="18" t="s">
        <v>26</v>
      </c>
      <c r="G7" s="34" t="s">
        <v>790</v>
      </c>
      <c r="H7" s="25" t="s">
        <v>799</v>
      </c>
      <c r="J7" s="21"/>
      <c r="K7" s="21"/>
    </row>
    <row r="8" spans="2:13">
      <c r="B8" s="18" t="s">
        <v>2005</v>
      </c>
      <c r="C8" s="20" t="s">
        <v>2012</v>
      </c>
      <c r="D8" s="20" t="s">
        <v>2013</v>
      </c>
      <c r="E8" s="20" t="s">
        <v>2012</v>
      </c>
      <c r="F8" s="20" t="s">
        <v>2014</v>
      </c>
      <c r="G8" s="18" t="s">
        <v>540</v>
      </c>
      <c r="H8" s="23" t="s">
        <v>565</v>
      </c>
      <c r="J8" s="21"/>
      <c r="K8" s="21"/>
    </row>
    <row r="9" spans="2:13">
      <c r="B9" s="18" t="s">
        <v>2006</v>
      </c>
      <c r="C9" s="20" t="s">
        <v>2015</v>
      </c>
      <c r="D9" s="20" t="s">
        <v>2016</v>
      </c>
      <c r="E9" s="20" t="s">
        <v>2017</v>
      </c>
      <c r="F9" s="20" t="s">
        <v>2018</v>
      </c>
      <c r="G9" s="18" t="s">
        <v>2009</v>
      </c>
      <c r="H9" s="23" t="s">
        <v>2010</v>
      </c>
      <c r="J9" t="s">
        <v>2011</v>
      </c>
      <c r="K9" s="21"/>
    </row>
    <row r="10" spans="2:13">
      <c r="B10" s="18" t="s">
        <v>545</v>
      </c>
      <c r="C10" t="s">
        <v>2020</v>
      </c>
      <c r="D10" s="18" t="s">
        <v>542</v>
      </c>
      <c r="E10" t="s">
        <v>2019</v>
      </c>
      <c r="G10" t="s">
        <v>572</v>
      </c>
    </row>
    <row r="11" spans="2:13" ht="45.75" customHeight="1">
      <c r="B11" s="18" t="s">
        <v>543</v>
      </c>
      <c r="C11" s="68" t="s">
        <v>2021</v>
      </c>
      <c r="D11" s="68"/>
      <c r="E11" s="68"/>
      <c r="F11" s="68"/>
      <c r="G11" s="68"/>
      <c r="H11" s="68"/>
      <c r="I11" s="68"/>
      <c r="J11" s="68"/>
      <c r="K11" s="68"/>
    </row>
    <row r="12" spans="2:13">
      <c r="B12" s="18" t="s">
        <v>562</v>
      </c>
      <c r="C12" t="s">
        <v>568</v>
      </c>
    </row>
    <row r="13" spans="2:13" ht="29.25" customHeight="1">
      <c r="B13" s="18" t="s">
        <v>563</v>
      </c>
      <c r="C13" s="69" t="s">
        <v>671</v>
      </c>
      <c r="D13" s="69"/>
      <c r="E13" s="69"/>
      <c r="F13" s="69"/>
      <c r="G13" s="69"/>
      <c r="H13" s="69"/>
      <c r="I13" s="69"/>
      <c r="J13" s="69"/>
      <c r="K13" s="69"/>
    </row>
    <row r="14" spans="2:13">
      <c r="B14" s="18"/>
      <c r="C14" s="24" t="s">
        <v>233</v>
      </c>
      <c r="D14" s="24" t="s">
        <v>234</v>
      </c>
      <c r="E14" s="24" t="s">
        <v>235</v>
      </c>
      <c r="F14" s="24" t="s">
        <v>236</v>
      </c>
      <c r="G14" s="24" t="s">
        <v>237</v>
      </c>
      <c r="H14" s="24" t="s">
        <v>238</v>
      </c>
      <c r="I14" s="24" t="s">
        <v>239</v>
      </c>
      <c r="J14" s="24" t="s">
        <v>240</v>
      </c>
      <c r="K14" s="24" t="s">
        <v>243</v>
      </c>
    </row>
    <row r="15" spans="2:13">
      <c r="B15" s="18" t="s">
        <v>574</v>
      </c>
      <c r="C15" s="14">
        <v>19</v>
      </c>
      <c r="D15" s="14">
        <v>5</v>
      </c>
      <c r="E15" s="14">
        <v>9</v>
      </c>
      <c r="F15" s="14">
        <v>10</v>
      </c>
      <c r="G15" s="14">
        <v>10</v>
      </c>
      <c r="H15" s="14">
        <v>12</v>
      </c>
      <c r="I15" s="14">
        <v>5</v>
      </c>
      <c r="J15" s="14">
        <v>9</v>
      </c>
      <c r="K15" s="14">
        <f t="shared" ref="K15:K21" si="0">SUM(C15:J15)</f>
        <v>79</v>
      </c>
    </row>
    <row r="16" spans="2:13">
      <c r="B16" s="18" t="s">
        <v>575</v>
      </c>
      <c r="C16" s="14">
        <v>24</v>
      </c>
      <c r="D16" s="14">
        <v>7</v>
      </c>
      <c r="E16" s="14">
        <v>14</v>
      </c>
      <c r="F16" s="14">
        <v>15</v>
      </c>
      <c r="G16" s="14">
        <v>17</v>
      </c>
      <c r="H16" s="14">
        <v>20</v>
      </c>
      <c r="I16" s="14">
        <v>7</v>
      </c>
      <c r="J16" s="14">
        <v>14</v>
      </c>
      <c r="K16" s="14">
        <f t="shared" si="0"/>
        <v>118</v>
      </c>
    </row>
    <row r="17" spans="2:11">
      <c r="B17" s="18" t="s">
        <v>230</v>
      </c>
      <c r="C17" s="14">
        <v>40</v>
      </c>
      <c r="D17" s="14">
        <v>10</v>
      </c>
      <c r="E17" s="14">
        <v>35</v>
      </c>
      <c r="F17" s="14">
        <v>30</v>
      </c>
      <c r="G17" s="14">
        <v>40</v>
      </c>
      <c r="H17" s="14">
        <v>55</v>
      </c>
      <c r="I17" s="14">
        <v>15</v>
      </c>
      <c r="J17" s="14">
        <v>35</v>
      </c>
      <c r="K17" s="14">
        <f t="shared" si="0"/>
        <v>260</v>
      </c>
    </row>
    <row r="18" spans="2:11">
      <c r="B18" s="18" t="s">
        <v>569</v>
      </c>
      <c r="C18" s="14">
        <v>0</v>
      </c>
      <c r="D18" s="14">
        <v>10</v>
      </c>
      <c r="E18" s="14">
        <v>10</v>
      </c>
      <c r="F18" s="14">
        <v>15</v>
      </c>
      <c r="G18" s="14">
        <v>15</v>
      </c>
      <c r="H18" s="14">
        <v>10</v>
      </c>
      <c r="I18" s="14">
        <v>5</v>
      </c>
      <c r="J18" s="14">
        <v>10</v>
      </c>
      <c r="K18" s="14">
        <f t="shared" si="0"/>
        <v>75</v>
      </c>
    </row>
    <row r="19" spans="2:11">
      <c r="B19" s="18" t="s">
        <v>242</v>
      </c>
      <c r="C19" s="14">
        <f t="shared" ref="C19:J19" si="1">SUM(C17:C18)</f>
        <v>40</v>
      </c>
      <c r="D19" s="14">
        <f t="shared" si="1"/>
        <v>20</v>
      </c>
      <c r="E19" s="14">
        <f t="shared" si="1"/>
        <v>45</v>
      </c>
      <c r="F19" s="14">
        <f t="shared" si="1"/>
        <v>45</v>
      </c>
      <c r="G19" s="14">
        <f t="shared" si="1"/>
        <v>55</v>
      </c>
      <c r="H19" s="14">
        <f t="shared" si="1"/>
        <v>65</v>
      </c>
      <c r="I19" s="14">
        <f t="shared" si="1"/>
        <v>20</v>
      </c>
      <c r="J19" s="14">
        <f t="shared" si="1"/>
        <v>45</v>
      </c>
      <c r="K19" s="14">
        <f t="shared" si="0"/>
        <v>335</v>
      </c>
    </row>
    <row r="20" spans="2:11">
      <c r="B20" s="18" t="s">
        <v>570</v>
      </c>
      <c r="C20" s="14">
        <v>0</v>
      </c>
      <c r="D20" s="14">
        <v>0</v>
      </c>
      <c r="E20" s="14">
        <v>15</v>
      </c>
      <c r="F20" s="14">
        <v>5</v>
      </c>
      <c r="G20" s="14">
        <v>10</v>
      </c>
      <c r="H20" s="14">
        <v>20</v>
      </c>
      <c r="I20" s="14">
        <v>0</v>
      </c>
      <c r="J20" s="14">
        <v>15</v>
      </c>
      <c r="K20" s="14">
        <f t="shared" si="0"/>
        <v>65</v>
      </c>
    </row>
    <row r="21" spans="2:11">
      <c r="B21" s="18" t="s">
        <v>242</v>
      </c>
      <c r="C21" s="14">
        <f t="shared" ref="C21:J21" si="2">C17+C20</f>
        <v>40</v>
      </c>
      <c r="D21" s="14">
        <f t="shared" si="2"/>
        <v>10</v>
      </c>
      <c r="E21" s="14">
        <f t="shared" si="2"/>
        <v>50</v>
      </c>
      <c r="F21" s="14">
        <f t="shared" si="2"/>
        <v>35</v>
      </c>
      <c r="G21" s="14">
        <f t="shared" si="2"/>
        <v>50</v>
      </c>
      <c r="H21" s="14">
        <f t="shared" si="2"/>
        <v>75</v>
      </c>
      <c r="I21" s="14">
        <f t="shared" si="2"/>
        <v>15</v>
      </c>
      <c r="J21" s="14">
        <f t="shared" si="2"/>
        <v>50</v>
      </c>
      <c r="K21" s="14">
        <f t="shared" si="0"/>
        <v>325</v>
      </c>
    </row>
  </sheetData>
  <mergeCells count="2">
    <mergeCell ref="C11:K11"/>
    <mergeCell ref="C13:K13"/>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E2B9-6A0F-4383-BF7C-9399CC1BC987}">
  <dimension ref="B2:M21"/>
  <sheetViews>
    <sheetView topLeftCell="B1" zoomScale="150" zoomScaleNormal="150" workbookViewId="0">
      <selection activeCell="C8" sqref="C8:F8"/>
    </sheetView>
  </sheetViews>
  <sheetFormatPr defaultRowHeight="15"/>
  <cols>
    <col min="1" max="1" width="8.28515625" customWidth="1"/>
    <col min="2" max="2" width="16.7109375" customWidth="1"/>
    <col min="3" max="3" width="14.42578125" customWidth="1"/>
    <col min="4" max="4" width="11.7109375" bestFit="1" customWidth="1"/>
    <col min="5" max="5" width="15.5703125" customWidth="1"/>
    <col min="6" max="6" width="20.85546875" customWidth="1"/>
    <col min="7" max="7" width="14" bestFit="1" customWidth="1"/>
    <col min="8" max="8" width="13.5703125" customWidth="1"/>
    <col min="9" max="9" width="27.28515625" bestFit="1" customWidth="1"/>
    <col min="10" max="10" width="28.140625" bestFit="1" customWidth="1"/>
    <col min="11" max="11" width="5.28515625" bestFit="1" customWidth="1"/>
  </cols>
  <sheetData>
    <row r="2" spans="2:13" ht="15" customHeight="1">
      <c r="C2" s="18" t="s">
        <v>228</v>
      </c>
      <c r="D2" s="20" t="s">
        <v>45</v>
      </c>
      <c r="E2" s="24" t="s">
        <v>285</v>
      </c>
      <c r="F2" s="20" t="s">
        <v>250</v>
      </c>
      <c r="G2" s="18" t="s">
        <v>526</v>
      </c>
      <c r="H2" s="20" t="s">
        <v>252</v>
      </c>
      <c r="I2" s="18" t="s">
        <v>2022</v>
      </c>
      <c r="J2" s="25" t="s">
        <v>2003</v>
      </c>
      <c r="L2" s="16"/>
      <c r="M2" s="16"/>
    </row>
    <row r="3" spans="2:13">
      <c r="C3" s="18" t="s">
        <v>284</v>
      </c>
      <c r="D3" s="20" t="s">
        <v>251</v>
      </c>
      <c r="E3" s="24" t="s">
        <v>286</v>
      </c>
      <c r="F3" s="20" t="s">
        <v>3</v>
      </c>
      <c r="G3" s="18" t="s">
        <v>527</v>
      </c>
      <c r="H3" s="20">
        <v>6</v>
      </c>
      <c r="I3" s="18" t="s">
        <v>2023</v>
      </c>
      <c r="J3" s="25" t="s">
        <v>263</v>
      </c>
      <c r="L3" s="17"/>
      <c r="M3" s="17"/>
    </row>
    <row r="4" spans="2:13" ht="15" customHeight="1">
      <c r="C4" s="18" t="s">
        <v>529</v>
      </c>
      <c r="D4" s="25" t="s">
        <v>571</v>
      </c>
      <c r="E4" s="24" t="s">
        <v>530</v>
      </c>
      <c r="F4" s="25" t="s">
        <v>571</v>
      </c>
      <c r="G4" s="18" t="s">
        <v>531</v>
      </c>
      <c r="H4" s="25" t="s">
        <v>571</v>
      </c>
      <c r="I4" s="18" t="s">
        <v>585</v>
      </c>
      <c r="J4" s="25" t="s">
        <v>584</v>
      </c>
    </row>
    <row r="5" spans="2:13">
      <c r="C5" s="18" t="s">
        <v>534</v>
      </c>
      <c r="D5" s="25" t="s">
        <v>573</v>
      </c>
      <c r="E5" s="24" t="s">
        <v>535</v>
      </c>
      <c r="F5" s="20" t="s">
        <v>573</v>
      </c>
      <c r="G5" s="18" t="s">
        <v>536</v>
      </c>
      <c r="H5" s="20" t="s">
        <v>573</v>
      </c>
      <c r="I5" s="18" t="s">
        <v>586</v>
      </c>
      <c r="J5" s="25" t="s">
        <v>587</v>
      </c>
    </row>
    <row r="6" spans="2:13">
      <c r="C6" s="18" t="s">
        <v>537</v>
      </c>
      <c r="D6" s="14" t="s">
        <v>385</v>
      </c>
      <c r="E6" t="s">
        <v>576</v>
      </c>
      <c r="F6" s="20"/>
      <c r="G6" s="18"/>
      <c r="H6" s="20"/>
    </row>
    <row r="7" spans="2:13">
      <c r="C7" s="18" t="s">
        <v>2007</v>
      </c>
      <c r="D7" s="18" t="s">
        <v>2008</v>
      </c>
      <c r="E7" s="18" t="s">
        <v>25</v>
      </c>
      <c r="F7" s="18" t="s">
        <v>26</v>
      </c>
      <c r="G7" s="18" t="s">
        <v>790</v>
      </c>
      <c r="H7" s="25" t="s">
        <v>799</v>
      </c>
      <c r="I7" s="20"/>
    </row>
    <row r="8" spans="2:13" ht="15" customHeight="1">
      <c r="B8" s="18" t="s">
        <v>2005</v>
      </c>
      <c r="C8" s="14" t="s">
        <v>2024</v>
      </c>
      <c r="D8" s="14" t="s">
        <v>2013</v>
      </c>
      <c r="E8" s="14" t="s">
        <v>2024</v>
      </c>
      <c r="F8" s="14" t="s">
        <v>2025</v>
      </c>
      <c r="G8" s="18" t="s">
        <v>540</v>
      </c>
      <c r="H8" s="23" t="s">
        <v>577</v>
      </c>
      <c r="I8" s="22"/>
      <c r="J8" s="21"/>
      <c r="K8" s="21"/>
    </row>
    <row r="9" spans="2:13">
      <c r="B9" s="18" t="s">
        <v>2006</v>
      </c>
      <c r="C9" s="14" t="s">
        <v>1338</v>
      </c>
      <c r="D9" s="14" t="s">
        <v>2015</v>
      </c>
      <c r="E9" s="14" t="s">
        <v>1340</v>
      </c>
      <c r="F9" s="14" t="s">
        <v>2026</v>
      </c>
      <c r="G9" s="18" t="s">
        <v>231</v>
      </c>
      <c r="H9" s="23" t="s">
        <v>2027</v>
      </c>
      <c r="I9" s="22"/>
      <c r="J9" s="21"/>
      <c r="K9" s="21"/>
    </row>
    <row r="10" spans="2:13">
      <c r="B10" s="18" t="s">
        <v>545</v>
      </c>
      <c r="C10" t="s">
        <v>2028</v>
      </c>
      <c r="D10" s="18" t="s">
        <v>542</v>
      </c>
      <c r="E10" t="s">
        <v>892</v>
      </c>
      <c r="F10" t="s">
        <v>578</v>
      </c>
    </row>
    <row r="11" spans="2:13" ht="45.75" customHeight="1">
      <c r="B11" s="18" t="s">
        <v>543</v>
      </c>
      <c r="C11" s="68" t="s">
        <v>2029</v>
      </c>
      <c r="D11" s="68"/>
      <c r="E11" s="68"/>
      <c r="F11" s="68"/>
      <c r="G11" s="68"/>
      <c r="H11" s="68"/>
      <c r="I11" s="68"/>
      <c r="J11" s="68"/>
      <c r="K11" s="68"/>
    </row>
    <row r="12" spans="2:13">
      <c r="B12" s="18" t="s">
        <v>562</v>
      </c>
      <c r="C12" t="s">
        <v>580</v>
      </c>
    </row>
    <row r="13" spans="2:13">
      <c r="B13" s="18" t="s">
        <v>563</v>
      </c>
      <c r="C13" s="69" t="s">
        <v>625</v>
      </c>
      <c r="D13" s="69"/>
      <c r="E13" s="69"/>
      <c r="F13" s="69"/>
      <c r="G13" s="69"/>
      <c r="H13" s="69"/>
      <c r="I13" s="69"/>
      <c r="J13" s="69"/>
      <c r="K13" s="69"/>
    </row>
    <row r="14" spans="2:13">
      <c r="B14" s="18"/>
      <c r="C14" s="24" t="s">
        <v>233</v>
      </c>
      <c r="D14" s="24" t="s">
        <v>234</v>
      </c>
      <c r="E14" s="24" t="s">
        <v>235</v>
      </c>
      <c r="F14" s="24" t="s">
        <v>236</v>
      </c>
      <c r="G14" s="24" t="s">
        <v>237</v>
      </c>
      <c r="H14" s="24" t="s">
        <v>238</v>
      </c>
      <c r="I14" s="24" t="s">
        <v>239</v>
      </c>
      <c r="J14" s="24" t="s">
        <v>240</v>
      </c>
      <c r="K14" s="24" t="s">
        <v>243</v>
      </c>
    </row>
    <row r="15" spans="2:13">
      <c r="B15" s="18" t="s">
        <v>574</v>
      </c>
      <c r="C15" s="14">
        <v>21</v>
      </c>
      <c r="D15" s="14">
        <v>8</v>
      </c>
      <c r="E15" s="14">
        <v>6</v>
      </c>
      <c r="F15" s="14">
        <v>12</v>
      </c>
      <c r="G15" s="14">
        <v>9</v>
      </c>
      <c r="H15" s="14">
        <v>10</v>
      </c>
      <c r="I15" s="14">
        <v>7</v>
      </c>
      <c r="J15" s="14">
        <v>6</v>
      </c>
      <c r="K15" s="14">
        <f t="shared" ref="K15:K21" si="0">SUM(C15:J15)</f>
        <v>79</v>
      </c>
    </row>
    <row r="16" spans="2:13">
      <c r="B16" s="18" t="s">
        <v>583</v>
      </c>
      <c r="C16" s="14">
        <v>27</v>
      </c>
      <c r="D16" s="14">
        <v>13</v>
      </c>
      <c r="E16" s="14">
        <v>9</v>
      </c>
      <c r="F16" s="14">
        <v>19</v>
      </c>
      <c r="G16" s="14">
        <v>15</v>
      </c>
      <c r="H16" s="14">
        <v>17</v>
      </c>
      <c r="I16" s="14">
        <v>11</v>
      </c>
      <c r="J16" s="14">
        <v>10</v>
      </c>
      <c r="K16" s="14">
        <f t="shared" si="0"/>
        <v>121</v>
      </c>
    </row>
    <row r="17" spans="2:11">
      <c r="B17" s="18" t="s">
        <v>230</v>
      </c>
      <c r="C17" s="14">
        <v>50</v>
      </c>
      <c r="D17" s="14">
        <v>30</v>
      </c>
      <c r="E17" s="14">
        <v>15</v>
      </c>
      <c r="F17" s="14">
        <v>40</v>
      </c>
      <c r="G17" s="14">
        <v>35</v>
      </c>
      <c r="H17" s="14">
        <v>45</v>
      </c>
      <c r="I17" s="14">
        <v>25</v>
      </c>
      <c r="J17" s="14">
        <v>25</v>
      </c>
      <c r="K17" s="14">
        <f t="shared" si="0"/>
        <v>265</v>
      </c>
    </row>
    <row r="18" spans="2:11">
      <c r="B18" s="18" t="s">
        <v>581</v>
      </c>
      <c r="C18" s="14">
        <v>0</v>
      </c>
      <c r="D18" s="14">
        <v>10</v>
      </c>
      <c r="E18" s="14">
        <v>10</v>
      </c>
      <c r="F18" s="14">
        <v>15</v>
      </c>
      <c r="G18" s="14">
        <v>15</v>
      </c>
      <c r="H18" s="14">
        <v>10</v>
      </c>
      <c r="I18" s="14">
        <v>5</v>
      </c>
      <c r="J18" s="14">
        <v>10</v>
      </c>
      <c r="K18" s="14">
        <f t="shared" si="0"/>
        <v>75</v>
      </c>
    </row>
    <row r="19" spans="2:11">
      <c r="B19" s="18" t="s">
        <v>242</v>
      </c>
      <c r="C19" s="14">
        <f t="shared" ref="C19:J19" si="1">SUM(C17:C18)</f>
        <v>50</v>
      </c>
      <c r="D19" s="14">
        <f t="shared" si="1"/>
        <v>40</v>
      </c>
      <c r="E19" s="14">
        <f t="shared" si="1"/>
        <v>25</v>
      </c>
      <c r="F19" s="14">
        <f t="shared" si="1"/>
        <v>55</v>
      </c>
      <c r="G19" s="14">
        <f t="shared" si="1"/>
        <v>50</v>
      </c>
      <c r="H19" s="14">
        <f t="shared" si="1"/>
        <v>55</v>
      </c>
      <c r="I19" s="14">
        <f t="shared" si="1"/>
        <v>30</v>
      </c>
      <c r="J19" s="14">
        <f t="shared" si="1"/>
        <v>35</v>
      </c>
      <c r="K19" s="14">
        <f t="shared" si="0"/>
        <v>340</v>
      </c>
    </row>
    <row r="20" spans="2:11">
      <c r="B20" s="18" t="s">
        <v>582</v>
      </c>
      <c r="C20" s="14">
        <v>10</v>
      </c>
      <c r="D20" s="14">
        <v>15</v>
      </c>
      <c r="E20" s="14">
        <v>0</v>
      </c>
      <c r="F20" s="14">
        <v>10</v>
      </c>
      <c r="G20" s="14">
        <v>10</v>
      </c>
      <c r="H20" s="14">
        <v>15</v>
      </c>
      <c r="I20" s="14">
        <v>10</v>
      </c>
      <c r="J20" s="14">
        <v>10</v>
      </c>
      <c r="K20" s="14">
        <f t="shared" si="0"/>
        <v>80</v>
      </c>
    </row>
    <row r="21" spans="2:11">
      <c r="B21" s="18" t="s">
        <v>242</v>
      </c>
      <c r="C21" s="14">
        <f t="shared" ref="C21:J21" si="2">C17+C20</f>
        <v>60</v>
      </c>
      <c r="D21" s="14">
        <f t="shared" si="2"/>
        <v>45</v>
      </c>
      <c r="E21" s="14">
        <f t="shared" si="2"/>
        <v>15</v>
      </c>
      <c r="F21" s="14">
        <f t="shared" si="2"/>
        <v>50</v>
      </c>
      <c r="G21" s="14">
        <f t="shared" si="2"/>
        <v>45</v>
      </c>
      <c r="H21" s="14">
        <f t="shared" si="2"/>
        <v>60</v>
      </c>
      <c r="I21" s="14">
        <f t="shared" si="2"/>
        <v>35</v>
      </c>
      <c r="J21" s="14">
        <f t="shared" si="2"/>
        <v>35</v>
      </c>
      <c r="K21" s="14">
        <f t="shared" si="0"/>
        <v>345</v>
      </c>
    </row>
  </sheetData>
  <mergeCells count="2">
    <mergeCell ref="C11:K11"/>
    <mergeCell ref="C13:K13"/>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718E-0719-43A2-9B4B-F35ADA685B56}">
  <dimension ref="B2:M24"/>
  <sheetViews>
    <sheetView zoomScale="140" zoomScaleNormal="140" workbookViewId="0">
      <selection activeCell="D18" sqref="D18"/>
    </sheetView>
  </sheetViews>
  <sheetFormatPr defaultRowHeight="15"/>
  <cols>
    <col min="1" max="1" width="8.28515625" customWidth="1"/>
    <col min="2" max="2" width="19.7109375" customWidth="1"/>
    <col min="3" max="3" width="15.28515625" customWidth="1"/>
    <col min="4" max="4" width="13.85546875" customWidth="1"/>
    <col min="5" max="5" width="16.42578125" customWidth="1"/>
    <col min="6" max="6" width="16" bestFit="1" customWidth="1"/>
    <col min="7" max="7" width="15" customWidth="1"/>
    <col min="8" max="8" width="21.140625" customWidth="1"/>
    <col min="9" max="9" width="29.42578125" bestFit="1" customWidth="1"/>
    <col min="10" max="10" width="15.28515625" customWidth="1"/>
    <col min="11" max="11" width="11.5703125" customWidth="1"/>
  </cols>
  <sheetData>
    <row r="2" spans="2:13" ht="15" customHeight="1">
      <c r="C2" s="18" t="s">
        <v>228</v>
      </c>
      <c r="D2" s="20" t="s">
        <v>51</v>
      </c>
      <c r="E2" s="24" t="s">
        <v>285</v>
      </c>
      <c r="F2" s="20" t="s">
        <v>253</v>
      </c>
      <c r="G2" s="18" t="s">
        <v>526</v>
      </c>
      <c r="H2" s="20" t="s">
        <v>590</v>
      </c>
      <c r="I2" s="18" t="s">
        <v>2030</v>
      </c>
      <c r="J2" s="20" t="s">
        <v>1217</v>
      </c>
      <c r="L2" s="16"/>
      <c r="M2" s="16"/>
    </row>
    <row r="3" spans="2:13">
      <c r="C3" s="18" t="s">
        <v>284</v>
      </c>
      <c r="D3" s="20" t="s">
        <v>254</v>
      </c>
      <c r="E3" s="24" t="s">
        <v>286</v>
      </c>
      <c r="F3" s="20" t="s">
        <v>6</v>
      </c>
      <c r="G3" s="18" t="s">
        <v>527</v>
      </c>
      <c r="H3" s="20">
        <v>5</v>
      </c>
      <c r="I3" s="18" t="s">
        <v>665</v>
      </c>
      <c r="J3" s="20" t="s">
        <v>941</v>
      </c>
      <c r="L3" s="17"/>
      <c r="M3" s="17"/>
    </row>
    <row r="4" spans="2:13" ht="15" customHeight="1">
      <c r="C4" s="18" t="s">
        <v>529</v>
      </c>
      <c r="D4" s="20">
        <v>4</v>
      </c>
      <c r="E4" s="24" t="s">
        <v>530</v>
      </c>
      <c r="F4" s="20">
        <v>11</v>
      </c>
      <c r="G4" s="18" t="s">
        <v>531</v>
      </c>
      <c r="H4" s="20">
        <v>8</v>
      </c>
      <c r="I4" s="18" t="s">
        <v>591</v>
      </c>
      <c r="J4" s="20" t="s">
        <v>593</v>
      </c>
    </row>
    <row r="5" spans="2:13">
      <c r="C5" s="18" t="s">
        <v>534</v>
      </c>
      <c r="D5" s="20">
        <v>3</v>
      </c>
      <c r="E5" s="24" t="s">
        <v>535</v>
      </c>
      <c r="F5" s="20" t="s">
        <v>588</v>
      </c>
      <c r="G5" s="18" t="s">
        <v>536</v>
      </c>
      <c r="H5" s="20" t="s">
        <v>589</v>
      </c>
      <c r="I5" s="24" t="s">
        <v>592</v>
      </c>
      <c r="J5" s="20" t="s">
        <v>594</v>
      </c>
    </row>
    <row r="6" spans="2:13">
      <c r="C6" s="18" t="s">
        <v>537</v>
      </c>
      <c r="D6" s="14" t="s">
        <v>598</v>
      </c>
      <c r="E6" s="15" t="s">
        <v>599</v>
      </c>
      <c r="F6" s="20"/>
      <c r="G6" s="18"/>
      <c r="H6" s="20"/>
      <c r="J6" s="20" t="s">
        <v>2031</v>
      </c>
    </row>
    <row r="7" spans="2:13">
      <c r="C7" s="18" t="s">
        <v>2007</v>
      </c>
      <c r="D7" s="18" t="s">
        <v>2008</v>
      </c>
      <c r="E7" s="18" t="s">
        <v>25</v>
      </c>
      <c r="F7" s="18" t="s">
        <v>26</v>
      </c>
      <c r="G7" s="18" t="s">
        <v>790</v>
      </c>
      <c r="H7" s="20" t="s">
        <v>799</v>
      </c>
    </row>
    <row r="8" spans="2:13" ht="15" customHeight="1">
      <c r="B8" s="18" t="s">
        <v>2005</v>
      </c>
      <c r="C8" s="20" t="s">
        <v>2012</v>
      </c>
      <c r="D8" s="20" t="s">
        <v>643</v>
      </c>
      <c r="E8" s="20" t="s">
        <v>2012</v>
      </c>
      <c r="F8" s="20" t="s">
        <v>2032</v>
      </c>
      <c r="G8" s="18" t="s">
        <v>540</v>
      </c>
      <c r="H8" s="23" t="s">
        <v>600</v>
      </c>
      <c r="J8" s="21"/>
    </row>
    <row r="9" spans="2:13">
      <c r="B9" s="18" t="s">
        <v>2006</v>
      </c>
      <c r="C9" s="20" t="s">
        <v>2015</v>
      </c>
      <c r="D9" s="20" t="s">
        <v>1340</v>
      </c>
      <c r="E9" s="20" t="s">
        <v>2016</v>
      </c>
      <c r="F9" s="20" t="s">
        <v>2033</v>
      </c>
      <c r="G9" s="18" t="s">
        <v>231</v>
      </c>
      <c r="H9" s="23" t="s">
        <v>597</v>
      </c>
      <c r="I9" s="21"/>
      <c r="J9" s="21"/>
    </row>
    <row r="10" spans="2:13">
      <c r="B10" s="18" t="s">
        <v>545</v>
      </c>
      <c r="C10" t="s">
        <v>595</v>
      </c>
      <c r="E10" t="s">
        <v>601</v>
      </c>
      <c r="H10" s="35" t="s">
        <v>603</v>
      </c>
    </row>
    <row r="11" spans="2:13">
      <c r="B11" s="18" t="s">
        <v>542</v>
      </c>
      <c r="C11" t="s">
        <v>596</v>
      </c>
      <c r="E11" t="s">
        <v>602</v>
      </c>
      <c r="H11" t="s">
        <v>2354</v>
      </c>
    </row>
    <row r="12" spans="2:13" ht="45.75" customHeight="1">
      <c r="B12" s="18" t="s">
        <v>543</v>
      </c>
      <c r="C12" s="68" t="s">
        <v>604</v>
      </c>
      <c r="D12" s="68"/>
      <c r="E12" s="68"/>
      <c r="F12" s="68"/>
      <c r="G12" s="68"/>
      <c r="H12" s="68"/>
      <c r="I12" s="68"/>
      <c r="J12" s="68"/>
      <c r="K12" s="68"/>
    </row>
    <row r="13" spans="2:13">
      <c r="B13" s="18" t="s">
        <v>562</v>
      </c>
      <c r="C13" t="s">
        <v>605</v>
      </c>
    </row>
    <row r="14" spans="2:13">
      <c r="B14" s="18" t="s">
        <v>563</v>
      </c>
      <c r="C14" s="68" t="s">
        <v>625</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606</v>
      </c>
      <c r="C16" s="14">
        <v>19</v>
      </c>
      <c r="D16" s="14">
        <v>7</v>
      </c>
      <c r="E16" s="14">
        <v>0</v>
      </c>
      <c r="F16" s="14">
        <v>9</v>
      </c>
      <c r="G16" s="14">
        <v>12</v>
      </c>
      <c r="H16" s="14">
        <v>4</v>
      </c>
      <c r="I16" s="14">
        <v>5</v>
      </c>
      <c r="J16" s="14">
        <v>10</v>
      </c>
      <c r="K16" s="14">
        <f t="shared" ref="K16:K24" si="0">SUM(C16:J16)</f>
        <v>66</v>
      </c>
    </row>
    <row r="17" spans="2:11">
      <c r="B17" s="18" t="s">
        <v>607</v>
      </c>
      <c r="C17" s="14">
        <v>22</v>
      </c>
      <c r="D17" s="14">
        <v>9</v>
      </c>
      <c r="E17" s="14">
        <v>0</v>
      </c>
      <c r="F17" s="14">
        <v>12</v>
      </c>
      <c r="G17" s="14">
        <v>16</v>
      </c>
      <c r="H17" s="14">
        <v>6</v>
      </c>
      <c r="I17" s="14">
        <v>7</v>
      </c>
      <c r="J17" s="14">
        <v>13</v>
      </c>
      <c r="K17" s="14">
        <f t="shared" si="0"/>
        <v>85</v>
      </c>
    </row>
    <row r="18" spans="2:11">
      <c r="B18" s="18" t="s">
        <v>230</v>
      </c>
      <c r="C18" s="14">
        <v>55</v>
      </c>
      <c r="D18" s="14">
        <v>40</v>
      </c>
      <c r="E18" s="14">
        <v>0</v>
      </c>
      <c r="F18" s="14">
        <v>45</v>
      </c>
      <c r="G18" s="14">
        <v>65</v>
      </c>
      <c r="H18" s="14">
        <v>20</v>
      </c>
      <c r="I18" s="14">
        <v>20</v>
      </c>
      <c r="J18" s="14">
        <v>35</v>
      </c>
      <c r="K18" s="14">
        <f t="shared" si="0"/>
        <v>280</v>
      </c>
    </row>
    <row r="19" spans="2:11">
      <c r="B19" s="18" t="s">
        <v>608</v>
      </c>
      <c r="C19" s="14">
        <v>5</v>
      </c>
      <c r="D19" s="14">
        <v>5</v>
      </c>
      <c r="E19" s="14">
        <v>0</v>
      </c>
      <c r="F19" s="14">
        <v>20</v>
      </c>
      <c r="G19" s="14">
        <v>20</v>
      </c>
      <c r="H19" s="14">
        <v>0</v>
      </c>
      <c r="I19" s="14">
        <v>5</v>
      </c>
      <c r="J19" s="14">
        <v>15</v>
      </c>
      <c r="K19" s="14">
        <f t="shared" si="0"/>
        <v>70</v>
      </c>
    </row>
    <row r="20" spans="2:11">
      <c r="B20" s="18" t="s">
        <v>242</v>
      </c>
      <c r="C20" s="14">
        <f t="shared" ref="C20:J20" si="1">SUM(C18:C19)</f>
        <v>60</v>
      </c>
      <c r="D20" s="14">
        <f t="shared" si="1"/>
        <v>45</v>
      </c>
      <c r="E20" s="14">
        <f t="shared" si="1"/>
        <v>0</v>
      </c>
      <c r="F20" s="14">
        <f t="shared" si="1"/>
        <v>65</v>
      </c>
      <c r="G20" s="14">
        <f t="shared" si="1"/>
        <v>85</v>
      </c>
      <c r="H20" s="14">
        <f t="shared" si="1"/>
        <v>20</v>
      </c>
      <c r="I20" s="14">
        <f t="shared" si="1"/>
        <v>25</v>
      </c>
      <c r="J20" s="14">
        <f t="shared" si="1"/>
        <v>50</v>
      </c>
      <c r="K20" s="14">
        <f t="shared" si="0"/>
        <v>350</v>
      </c>
    </row>
    <row r="21" spans="2:11">
      <c r="B21" s="18" t="s">
        <v>560</v>
      </c>
      <c r="C21" s="14">
        <v>5</v>
      </c>
      <c r="D21" s="14">
        <v>5</v>
      </c>
      <c r="E21" s="14">
        <v>0</v>
      </c>
      <c r="F21" s="14">
        <v>20</v>
      </c>
      <c r="G21" s="14">
        <v>20</v>
      </c>
      <c r="H21" s="14">
        <v>0</v>
      </c>
      <c r="I21" s="14">
        <v>5</v>
      </c>
      <c r="J21" s="14">
        <v>20</v>
      </c>
      <c r="K21" s="14">
        <f t="shared" si="0"/>
        <v>75</v>
      </c>
    </row>
    <row r="22" spans="2:11">
      <c r="B22" s="18" t="s">
        <v>242</v>
      </c>
      <c r="C22" s="14">
        <f t="shared" ref="C22:J22" si="2">C18+C21</f>
        <v>60</v>
      </c>
      <c r="D22" s="14">
        <f t="shared" si="2"/>
        <v>45</v>
      </c>
      <c r="E22" s="14">
        <f t="shared" si="2"/>
        <v>0</v>
      </c>
      <c r="F22" s="14">
        <f t="shared" si="2"/>
        <v>65</v>
      </c>
      <c r="G22" s="14">
        <f t="shared" si="2"/>
        <v>85</v>
      </c>
      <c r="H22" s="14">
        <f t="shared" si="2"/>
        <v>20</v>
      </c>
      <c r="I22" s="14">
        <f t="shared" si="2"/>
        <v>25</v>
      </c>
      <c r="J22" s="14">
        <f t="shared" si="2"/>
        <v>55</v>
      </c>
      <c r="K22" s="14">
        <f t="shared" si="0"/>
        <v>355</v>
      </c>
    </row>
    <row r="23" spans="2:11">
      <c r="B23" s="18" t="s">
        <v>609</v>
      </c>
      <c r="C23" s="14">
        <v>10</v>
      </c>
      <c r="D23" s="14">
        <v>10</v>
      </c>
      <c r="E23" s="14">
        <v>0</v>
      </c>
      <c r="F23" s="14">
        <v>15</v>
      </c>
      <c r="G23" s="14">
        <v>10</v>
      </c>
      <c r="H23" s="14">
        <v>5</v>
      </c>
      <c r="I23" s="14">
        <v>5</v>
      </c>
      <c r="J23" s="14">
        <v>15</v>
      </c>
      <c r="K23" s="14">
        <f t="shared" si="0"/>
        <v>70</v>
      </c>
    </row>
    <row r="24" spans="2:11">
      <c r="B24" s="18" t="s">
        <v>242</v>
      </c>
      <c r="C24" s="14">
        <f>C18+C23</f>
        <v>65</v>
      </c>
      <c r="D24" s="14">
        <f t="shared" ref="D24:J24" si="3">D18+D23</f>
        <v>50</v>
      </c>
      <c r="E24" s="14">
        <f t="shared" si="3"/>
        <v>0</v>
      </c>
      <c r="F24" s="14">
        <f t="shared" si="3"/>
        <v>60</v>
      </c>
      <c r="G24" s="14">
        <f t="shared" si="3"/>
        <v>75</v>
      </c>
      <c r="H24" s="14">
        <f t="shared" si="3"/>
        <v>25</v>
      </c>
      <c r="I24" s="14">
        <f t="shared" si="3"/>
        <v>25</v>
      </c>
      <c r="J24" s="14">
        <f t="shared" si="3"/>
        <v>50</v>
      </c>
      <c r="K24" s="14">
        <f t="shared" si="0"/>
        <v>350</v>
      </c>
    </row>
  </sheetData>
  <mergeCells count="2">
    <mergeCell ref="C14:K14"/>
    <mergeCell ref="C12:K12"/>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BF4B-23C0-4DE3-95C1-7E0A75775CAF}">
  <dimension ref="B2:M23"/>
  <sheetViews>
    <sheetView zoomScale="140" zoomScaleNormal="140" workbookViewId="0">
      <selection activeCell="C8" sqref="C8:F8"/>
    </sheetView>
  </sheetViews>
  <sheetFormatPr defaultRowHeight="15"/>
  <cols>
    <col min="1" max="1" width="8.28515625" customWidth="1"/>
    <col min="2" max="2" width="19.7109375" customWidth="1"/>
    <col min="3" max="3" width="17.42578125" customWidth="1"/>
    <col min="4" max="4" width="11.7109375" bestFit="1" customWidth="1"/>
    <col min="5" max="5" width="15.140625" customWidth="1"/>
    <col min="6" max="6" width="16" bestFit="1" customWidth="1"/>
    <col min="7" max="7" width="15.5703125" customWidth="1"/>
    <col min="8" max="8" width="14.5703125" customWidth="1"/>
    <col min="9" max="9" width="22.85546875" bestFit="1" customWidth="1"/>
    <col min="10" max="10" width="14" bestFit="1" customWidth="1"/>
    <col min="11" max="11" width="10.42578125" customWidth="1"/>
  </cols>
  <sheetData>
    <row r="2" spans="2:13" ht="15" customHeight="1">
      <c r="C2" s="18" t="s">
        <v>228</v>
      </c>
      <c r="D2" s="20" t="s">
        <v>50</v>
      </c>
      <c r="E2" s="24" t="s">
        <v>285</v>
      </c>
      <c r="F2" s="20" t="s">
        <v>5</v>
      </c>
      <c r="G2" s="18" t="s">
        <v>526</v>
      </c>
      <c r="H2" s="20" t="s">
        <v>613</v>
      </c>
      <c r="I2" s="18" t="s">
        <v>614</v>
      </c>
      <c r="J2" s="20" t="s">
        <v>617</v>
      </c>
      <c r="L2" s="16"/>
      <c r="M2" s="16"/>
    </row>
    <row r="3" spans="2:13">
      <c r="C3" s="18" t="s">
        <v>284</v>
      </c>
      <c r="D3" s="20" t="s">
        <v>256</v>
      </c>
      <c r="E3" s="24" t="s">
        <v>286</v>
      </c>
      <c r="F3" s="20" t="s">
        <v>5</v>
      </c>
      <c r="G3" s="18" t="s">
        <v>527</v>
      </c>
      <c r="H3" s="20">
        <v>7</v>
      </c>
      <c r="I3" s="18" t="s">
        <v>615</v>
      </c>
      <c r="J3" s="20" t="s">
        <v>618</v>
      </c>
      <c r="L3" s="17"/>
      <c r="M3" s="17"/>
    </row>
    <row r="4" spans="2:13" ht="15" customHeight="1">
      <c r="C4" s="18" t="s">
        <v>529</v>
      </c>
      <c r="D4" s="20">
        <v>7</v>
      </c>
      <c r="E4" s="24" t="s">
        <v>530</v>
      </c>
      <c r="F4" s="20">
        <v>7</v>
      </c>
      <c r="G4" s="18" t="s">
        <v>531</v>
      </c>
      <c r="H4" s="20">
        <v>14</v>
      </c>
      <c r="I4" s="18" t="s">
        <v>616</v>
      </c>
      <c r="J4" s="20" t="s">
        <v>619</v>
      </c>
    </row>
    <row r="5" spans="2:13">
      <c r="C5" s="18" t="s">
        <v>534</v>
      </c>
      <c r="D5" s="20">
        <v>6</v>
      </c>
      <c r="E5" s="24" t="s">
        <v>535</v>
      </c>
      <c r="F5" s="20">
        <v>6</v>
      </c>
      <c r="G5" s="18" t="s">
        <v>536</v>
      </c>
      <c r="H5" s="20">
        <v>18</v>
      </c>
      <c r="I5" s="18" t="s">
        <v>664</v>
      </c>
      <c r="J5" s="20" t="s">
        <v>2034</v>
      </c>
    </row>
    <row r="6" spans="2:13">
      <c r="C6" s="18" t="s">
        <v>537</v>
      </c>
      <c r="D6" s="14" t="s">
        <v>621</v>
      </c>
      <c r="E6" s="15" t="s">
        <v>622</v>
      </c>
      <c r="F6" s="20"/>
      <c r="G6" s="18"/>
      <c r="H6" s="20"/>
      <c r="I6" s="18" t="s">
        <v>665</v>
      </c>
      <c r="J6" s="20" t="s">
        <v>2035</v>
      </c>
    </row>
    <row r="7" spans="2:13">
      <c r="C7" s="18" t="s">
        <v>2007</v>
      </c>
      <c r="D7" s="18" t="s">
        <v>2008</v>
      </c>
      <c r="E7" s="18" t="s">
        <v>25</v>
      </c>
      <c r="F7" s="18" t="s">
        <v>26</v>
      </c>
      <c r="G7" s="18" t="s">
        <v>790</v>
      </c>
      <c r="H7" s="20" t="s">
        <v>799</v>
      </c>
      <c r="I7" s="18" t="s">
        <v>666</v>
      </c>
      <c r="J7" s="20" t="s">
        <v>1552</v>
      </c>
    </row>
    <row r="8" spans="2:13" ht="15" customHeight="1">
      <c r="B8" s="18" t="s">
        <v>2005</v>
      </c>
      <c r="C8" s="20" t="s">
        <v>2012</v>
      </c>
      <c r="D8" s="20" t="s">
        <v>2024</v>
      </c>
      <c r="E8" s="20" t="s">
        <v>2013</v>
      </c>
      <c r="F8" s="20" t="s">
        <v>2036</v>
      </c>
      <c r="G8" s="18" t="s">
        <v>540</v>
      </c>
      <c r="H8" s="23" t="s">
        <v>620</v>
      </c>
      <c r="K8" s="21"/>
    </row>
    <row r="9" spans="2:13">
      <c r="B9" s="18" t="s">
        <v>2006</v>
      </c>
      <c r="C9" s="20" t="s">
        <v>1338</v>
      </c>
      <c r="D9" s="20" t="s">
        <v>1340</v>
      </c>
      <c r="E9" s="20" t="s">
        <v>2015</v>
      </c>
      <c r="F9" s="20" t="s">
        <v>2037</v>
      </c>
      <c r="G9" s="18" t="s">
        <v>231</v>
      </c>
      <c r="H9" s="69" t="s">
        <v>2038</v>
      </c>
      <c r="I9" s="69"/>
      <c r="J9" s="69"/>
      <c r="K9" s="21"/>
    </row>
    <row r="10" spans="2:13" ht="15" customHeight="1">
      <c r="B10" s="18" t="s">
        <v>545</v>
      </c>
      <c r="C10" t="s">
        <v>579</v>
      </c>
      <c r="E10" s="18" t="s">
        <v>542</v>
      </c>
      <c r="F10" t="s">
        <v>567</v>
      </c>
      <c r="H10" s="69"/>
      <c r="I10" s="69"/>
      <c r="J10" s="69"/>
      <c r="K10" s="28"/>
    </row>
    <row r="11" spans="2:13" ht="45.75" customHeight="1">
      <c r="B11" s="18" t="s">
        <v>543</v>
      </c>
      <c r="C11" s="68" t="s">
        <v>623</v>
      </c>
      <c r="D11" s="68"/>
      <c r="E11" s="68"/>
      <c r="F11" s="68"/>
      <c r="G11" s="68"/>
      <c r="H11" s="68"/>
      <c r="I11" s="68"/>
      <c r="J11" s="68"/>
      <c r="K11" s="68"/>
    </row>
    <row r="12" spans="2:13">
      <c r="B12" s="18" t="s">
        <v>562</v>
      </c>
      <c r="C12" t="s">
        <v>624</v>
      </c>
    </row>
    <row r="13" spans="2:13" ht="30.75" customHeight="1">
      <c r="B13" s="18" t="s">
        <v>563</v>
      </c>
      <c r="C13" s="68" t="s">
        <v>625</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626</v>
      </c>
      <c r="C15" s="14">
        <v>22</v>
      </c>
      <c r="D15" s="14">
        <v>11</v>
      </c>
      <c r="E15" s="14">
        <v>0</v>
      </c>
      <c r="F15" s="14">
        <v>9</v>
      </c>
      <c r="G15" s="14">
        <v>8</v>
      </c>
      <c r="H15" s="14">
        <v>7</v>
      </c>
      <c r="I15" s="14">
        <v>10</v>
      </c>
      <c r="J15" s="14">
        <v>5</v>
      </c>
      <c r="K15" s="14">
        <f>SUM(C15:J15)</f>
        <v>72</v>
      </c>
    </row>
    <row r="16" spans="2:13">
      <c r="B16" s="18" t="s">
        <v>627</v>
      </c>
      <c r="C16" s="14">
        <v>39</v>
      </c>
      <c r="D16" s="14">
        <v>19</v>
      </c>
      <c r="E16" s="14">
        <v>3</v>
      </c>
      <c r="F16" s="14">
        <v>16</v>
      </c>
      <c r="G16" s="14">
        <v>12</v>
      </c>
      <c r="H16" s="14">
        <v>11</v>
      </c>
      <c r="I16" s="14">
        <v>19</v>
      </c>
      <c r="J16" s="14">
        <v>14</v>
      </c>
      <c r="K16" s="14">
        <f>SUM(C16:J16)</f>
        <v>133</v>
      </c>
    </row>
    <row r="17" spans="2:11">
      <c r="B17" s="18" t="s">
        <v>230</v>
      </c>
      <c r="C17" s="14">
        <v>40</v>
      </c>
      <c r="D17" s="14">
        <v>45</v>
      </c>
      <c r="E17" s="14">
        <v>5</v>
      </c>
      <c r="F17" s="14">
        <v>50</v>
      </c>
      <c r="G17" s="14">
        <v>40</v>
      </c>
      <c r="H17" s="14">
        <v>40</v>
      </c>
      <c r="I17" s="14">
        <v>40</v>
      </c>
      <c r="J17" s="14">
        <v>25</v>
      </c>
      <c r="K17" s="14">
        <f t="shared" ref="K17:K23" si="0">SUM(C17:J17)</f>
        <v>285</v>
      </c>
    </row>
    <row r="18" spans="2:11">
      <c r="B18" s="18" t="s">
        <v>628</v>
      </c>
      <c r="C18" s="14">
        <v>10</v>
      </c>
      <c r="D18" s="14">
        <v>15</v>
      </c>
      <c r="E18" s="14">
        <v>0</v>
      </c>
      <c r="F18" s="14">
        <v>10</v>
      </c>
      <c r="G18" s="14">
        <v>10</v>
      </c>
      <c r="H18" s="14">
        <v>15</v>
      </c>
      <c r="I18" s="14">
        <v>10</v>
      </c>
      <c r="J18" s="14">
        <v>5</v>
      </c>
      <c r="K18" s="14">
        <f t="shared" si="0"/>
        <v>75</v>
      </c>
    </row>
    <row r="19" spans="2:11">
      <c r="B19" s="18" t="s">
        <v>242</v>
      </c>
      <c r="C19" s="14">
        <f t="shared" ref="C19:J19" si="1">SUM(C17:C18)</f>
        <v>50</v>
      </c>
      <c r="D19" s="14">
        <f t="shared" si="1"/>
        <v>60</v>
      </c>
      <c r="E19" s="14">
        <f t="shared" si="1"/>
        <v>5</v>
      </c>
      <c r="F19" s="14">
        <f t="shared" si="1"/>
        <v>60</v>
      </c>
      <c r="G19" s="14">
        <f t="shared" si="1"/>
        <v>50</v>
      </c>
      <c r="H19" s="14">
        <f t="shared" si="1"/>
        <v>55</v>
      </c>
      <c r="I19" s="14">
        <f t="shared" si="1"/>
        <v>50</v>
      </c>
      <c r="J19" s="14">
        <f t="shared" si="1"/>
        <v>30</v>
      </c>
      <c r="K19" s="14">
        <f t="shared" si="0"/>
        <v>360</v>
      </c>
    </row>
    <row r="20" spans="2:11">
      <c r="B20" s="18" t="s">
        <v>582</v>
      </c>
      <c r="C20" s="14">
        <v>10</v>
      </c>
      <c r="D20" s="14">
        <v>15</v>
      </c>
      <c r="E20" s="14">
        <v>0</v>
      </c>
      <c r="F20" s="14">
        <v>10</v>
      </c>
      <c r="G20" s="14">
        <v>10</v>
      </c>
      <c r="H20" s="14">
        <v>15</v>
      </c>
      <c r="I20" s="14">
        <v>10</v>
      </c>
      <c r="J20" s="14">
        <v>10</v>
      </c>
      <c r="K20" s="14">
        <f t="shared" si="0"/>
        <v>80</v>
      </c>
    </row>
    <row r="21" spans="2:11">
      <c r="B21" s="18" t="s">
        <v>242</v>
      </c>
      <c r="C21" s="14">
        <f t="shared" ref="C21:J21" si="2">C17+C20</f>
        <v>50</v>
      </c>
      <c r="D21" s="14">
        <f t="shared" si="2"/>
        <v>60</v>
      </c>
      <c r="E21" s="14">
        <f t="shared" si="2"/>
        <v>5</v>
      </c>
      <c r="F21" s="14">
        <f t="shared" si="2"/>
        <v>60</v>
      </c>
      <c r="G21" s="14">
        <f t="shared" si="2"/>
        <v>50</v>
      </c>
      <c r="H21" s="14">
        <f t="shared" si="2"/>
        <v>55</v>
      </c>
      <c r="I21" s="14">
        <f t="shared" si="2"/>
        <v>50</v>
      </c>
      <c r="J21" s="14">
        <f t="shared" si="2"/>
        <v>35</v>
      </c>
      <c r="K21" s="14">
        <f t="shared" si="0"/>
        <v>365</v>
      </c>
    </row>
    <row r="22" spans="2:11">
      <c r="B22" s="18" t="s">
        <v>629</v>
      </c>
      <c r="C22" s="14">
        <v>20</v>
      </c>
      <c r="D22" s="14">
        <v>20</v>
      </c>
      <c r="E22" s="14">
        <v>0</v>
      </c>
      <c r="F22" s="14">
        <v>10</v>
      </c>
      <c r="G22" s="14">
        <v>5</v>
      </c>
      <c r="H22" s="14">
        <v>5</v>
      </c>
      <c r="I22" s="14">
        <v>20</v>
      </c>
      <c r="J22" s="14">
        <v>0</v>
      </c>
      <c r="K22" s="14">
        <f t="shared" si="0"/>
        <v>80</v>
      </c>
    </row>
    <row r="23" spans="2:11">
      <c r="B23" s="18" t="s">
        <v>242</v>
      </c>
      <c r="C23" s="14">
        <f>C17+C22</f>
        <v>60</v>
      </c>
      <c r="D23" s="14">
        <f t="shared" ref="D23:J23" si="3">D17+D22</f>
        <v>65</v>
      </c>
      <c r="E23" s="14">
        <f t="shared" si="3"/>
        <v>5</v>
      </c>
      <c r="F23" s="14">
        <f t="shared" si="3"/>
        <v>60</v>
      </c>
      <c r="G23" s="14">
        <f t="shared" si="3"/>
        <v>45</v>
      </c>
      <c r="H23" s="14">
        <f t="shared" si="3"/>
        <v>45</v>
      </c>
      <c r="I23" s="14">
        <f t="shared" si="3"/>
        <v>60</v>
      </c>
      <c r="J23" s="14">
        <f t="shared" si="3"/>
        <v>25</v>
      </c>
      <c r="K23" s="14">
        <f t="shared" si="0"/>
        <v>365</v>
      </c>
    </row>
  </sheetData>
  <mergeCells count="3">
    <mergeCell ref="C11:K11"/>
    <mergeCell ref="C13:K13"/>
    <mergeCell ref="H9:J10"/>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EE9C-AB86-4212-83AF-3FA9C91F79F3}">
  <dimension ref="B2:M19"/>
  <sheetViews>
    <sheetView zoomScale="160" zoomScaleNormal="160" workbookViewId="0">
      <selection activeCell="C8" sqref="C8:F8"/>
    </sheetView>
  </sheetViews>
  <sheetFormatPr defaultRowHeight="15"/>
  <cols>
    <col min="1" max="1" width="8.28515625" customWidth="1"/>
    <col min="2" max="2" width="14" bestFit="1" customWidth="1"/>
    <col min="3" max="3" width="14.28515625" customWidth="1"/>
    <col min="4" max="4" width="11.5703125" bestFit="1" customWidth="1"/>
    <col min="5" max="5" width="15.140625" customWidth="1"/>
    <col min="6" max="6" width="20.28515625" bestFit="1" customWidth="1"/>
    <col min="7" max="7" width="14" bestFit="1" customWidth="1"/>
    <col min="8" max="8" width="14.5703125" customWidth="1"/>
    <col min="9" max="9" width="22.85546875" bestFit="1" customWidth="1"/>
    <col min="10" max="10" width="7.42578125" bestFit="1" customWidth="1"/>
    <col min="11" max="11" width="5.28515625" bestFit="1" customWidth="1"/>
  </cols>
  <sheetData>
    <row r="2" spans="2:13" ht="15" customHeight="1">
      <c r="C2" s="18" t="s">
        <v>228</v>
      </c>
      <c r="D2" s="20" t="s">
        <v>38</v>
      </c>
      <c r="E2" s="24" t="s">
        <v>285</v>
      </c>
      <c r="F2" s="20" t="s">
        <v>244</v>
      </c>
      <c r="G2" s="18" t="s">
        <v>526</v>
      </c>
      <c r="H2" s="20" t="s">
        <v>246</v>
      </c>
      <c r="I2" s="18" t="s">
        <v>614</v>
      </c>
      <c r="J2" s="22" t="s">
        <v>659</v>
      </c>
      <c r="L2" s="16"/>
      <c r="M2" s="16"/>
    </row>
    <row r="3" spans="2:13">
      <c r="C3" s="18" t="s">
        <v>284</v>
      </c>
      <c r="D3" s="20" t="s">
        <v>245</v>
      </c>
      <c r="E3" s="24" t="s">
        <v>286</v>
      </c>
      <c r="F3" s="20" t="s">
        <v>0</v>
      </c>
      <c r="G3" s="18" t="s">
        <v>527</v>
      </c>
      <c r="H3" s="20">
        <v>5</v>
      </c>
      <c r="I3" s="18" t="s">
        <v>615</v>
      </c>
      <c r="J3" s="22" t="s">
        <v>659</v>
      </c>
      <c r="L3" s="17"/>
      <c r="M3" s="17"/>
    </row>
    <row r="4" spans="2:13" ht="15" customHeight="1">
      <c r="C4" s="18" t="s">
        <v>529</v>
      </c>
      <c r="D4" s="20">
        <v>5</v>
      </c>
      <c r="E4" s="24" t="s">
        <v>530</v>
      </c>
      <c r="F4" s="20">
        <v>9</v>
      </c>
      <c r="G4" s="18" t="s">
        <v>531</v>
      </c>
      <c r="H4" s="20">
        <v>5</v>
      </c>
      <c r="I4" s="18" t="s">
        <v>616</v>
      </c>
      <c r="J4" s="14" t="s">
        <v>659</v>
      </c>
    </row>
    <row r="5" spans="2:13">
      <c r="C5" s="18" t="s">
        <v>534</v>
      </c>
      <c r="D5" s="20">
        <v>1</v>
      </c>
      <c r="E5" s="24" t="s">
        <v>535</v>
      </c>
      <c r="F5" s="20">
        <v>1</v>
      </c>
      <c r="G5" s="18" t="s">
        <v>536</v>
      </c>
      <c r="H5" s="20">
        <v>1</v>
      </c>
      <c r="I5" s="18" t="s">
        <v>664</v>
      </c>
      <c r="J5" s="22" t="s">
        <v>667</v>
      </c>
    </row>
    <row r="6" spans="2:13">
      <c r="C6" s="18" t="s">
        <v>537</v>
      </c>
      <c r="D6" s="14" t="s">
        <v>475</v>
      </c>
      <c r="E6" s="15" t="s">
        <v>476</v>
      </c>
      <c r="F6" s="24"/>
      <c r="G6" s="20"/>
      <c r="H6" s="18"/>
      <c r="I6" s="18" t="s">
        <v>665</v>
      </c>
      <c r="J6" s="14" t="s">
        <v>667</v>
      </c>
    </row>
    <row r="7" spans="2:13">
      <c r="C7" s="18" t="s">
        <v>2007</v>
      </c>
      <c r="D7" s="18" t="s">
        <v>2008</v>
      </c>
      <c r="E7" s="18" t="s">
        <v>25</v>
      </c>
      <c r="F7" s="18" t="s">
        <v>26</v>
      </c>
      <c r="G7" s="18" t="s">
        <v>790</v>
      </c>
      <c r="H7" s="20" t="s">
        <v>791</v>
      </c>
      <c r="I7" s="18" t="s">
        <v>666</v>
      </c>
      <c r="J7" s="14" t="s">
        <v>668</v>
      </c>
    </row>
    <row r="8" spans="2:13" ht="15" customHeight="1">
      <c r="B8" s="18" t="s">
        <v>2005</v>
      </c>
      <c r="C8" s="20" t="s">
        <v>2012</v>
      </c>
      <c r="D8" s="20" t="s">
        <v>2013</v>
      </c>
      <c r="E8" s="20" t="s">
        <v>2012</v>
      </c>
      <c r="F8" s="20" t="s">
        <v>2014</v>
      </c>
      <c r="G8" s="18" t="s">
        <v>540</v>
      </c>
      <c r="H8" s="23" t="s">
        <v>660</v>
      </c>
      <c r="I8" s="21"/>
      <c r="J8" s="22"/>
      <c r="K8" s="21"/>
    </row>
    <row r="9" spans="2:13">
      <c r="B9" s="18" t="s">
        <v>2006</v>
      </c>
      <c r="C9" s="20" t="s">
        <v>2015</v>
      </c>
      <c r="D9" s="20" t="s">
        <v>2039</v>
      </c>
      <c r="E9" s="20" t="s">
        <v>2015</v>
      </c>
      <c r="F9" s="20" t="s">
        <v>2040</v>
      </c>
      <c r="G9" s="18" t="s">
        <v>231</v>
      </c>
      <c r="H9" s="23" t="s">
        <v>661</v>
      </c>
      <c r="J9" s="20"/>
    </row>
    <row r="10" spans="2:13">
      <c r="B10" s="18" t="s">
        <v>545</v>
      </c>
      <c r="C10" t="s">
        <v>246</v>
      </c>
      <c r="H10" s="23" t="s">
        <v>662</v>
      </c>
    </row>
    <row r="11" spans="2:13">
      <c r="B11" s="18" t="s">
        <v>542</v>
      </c>
      <c r="C11" t="s">
        <v>663</v>
      </c>
    </row>
    <row r="12" spans="2:13" ht="45.75" customHeight="1">
      <c r="B12" s="18" t="s">
        <v>543</v>
      </c>
      <c r="C12" s="68" t="s">
        <v>669</v>
      </c>
      <c r="D12" s="68"/>
      <c r="E12" s="68"/>
      <c r="F12" s="68"/>
      <c r="G12" s="68"/>
      <c r="H12" s="68"/>
      <c r="I12" s="68"/>
      <c r="J12" s="68"/>
      <c r="K12" s="68"/>
    </row>
    <row r="13" spans="2:13">
      <c r="B13" s="18" t="s">
        <v>562</v>
      </c>
      <c r="C13" t="s">
        <v>670</v>
      </c>
    </row>
    <row r="14" spans="2:13" ht="30.75" customHeight="1">
      <c r="B14" s="18" t="s">
        <v>563</v>
      </c>
      <c r="C14" s="68" t="s">
        <v>671</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672</v>
      </c>
      <c r="C16" s="14">
        <v>16</v>
      </c>
      <c r="D16" s="14">
        <v>5</v>
      </c>
      <c r="E16" s="14">
        <v>2</v>
      </c>
      <c r="F16" s="14">
        <v>8</v>
      </c>
      <c r="G16" s="14">
        <v>8</v>
      </c>
      <c r="H16" s="14">
        <v>6</v>
      </c>
      <c r="I16" s="14">
        <v>4</v>
      </c>
      <c r="J16" s="14">
        <v>7</v>
      </c>
      <c r="K16" s="14">
        <f>SUM(C16:J16)</f>
        <v>56</v>
      </c>
    </row>
    <row r="17" spans="2:11">
      <c r="B17" s="18" t="s">
        <v>230</v>
      </c>
      <c r="C17" s="14">
        <v>25</v>
      </c>
      <c r="D17" s="14">
        <v>50</v>
      </c>
      <c r="E17" s="14">
        <v>25</v>
      </c>
      <c r="F17" s="14">
        <v>60</v>
      </c>
      <c r="G17" s="14">
        <v>60</v>
      </c>
      <c r="H17" s="14">
        <v>40</v>
      </c>
      <c r="I17" s="14">
        <v>15</v>
      </c>
      <c r="J17" s="14">
        <v>35</v>
      </c>
      <c r="K17" s="14">
        <f>SUM(C17:J17)</f>
        <v>310</v>
      </c>
    </row>
    <row r="18" spans="2:11">
      <c r="B18" s="18" t="s">
        <v>673</v>
      </c>
      <c r="C18" s="14">
        <v>0</v>
      </c>
      <c r="D18" s="14">
        <v>10</v>
      </c>
      <c r="E18" s="14">
        <v>0</v>
      </c>
      <c r="F18" s="14">
        <v>20</v>
      </c>
      <c r="G18" s="14">
        <v>20</v>
      </c>
      <c r="H18" s="14">
        <v>20</v>
      </c>
      <c r="I18" s="14">
        <v>0</v>
      </c>
      <c r="J18" s="14">
        <v>0</v>
      </c>
      <c r="K18" s="14">
        <f>SUM(C18:J18)</f>
        <v>70</v>
      </c>
    </row>
    <row r="19" spans="2:11">
      <c r="B19" s="18" t="s">
        <v>242</v>
      </c>
      <c r="C19" s="14">
        <f t="shared" ref="C19:J19" si="0">SUM(C17:C18)</f>
        <v>25</v>
      </c>
      <c r="D19" s="14">
        <f t="shared" si="0"/>
        <v>60</v>
      </c>
      <c r="E19" s="14">
        <f t="shared" si="0"/>
        <v>25</v>
      </c>
      <c r="F19" s="14">
        <f t="shared" si="0"/>
        <v>80</v>
      </c>
      <c r="G19" s="14">
        <f t="shared" si="0"/>
        <v>80</v>
      </c>
      <c r="H19" s="14">
        <f t="shared" si="0"/>
        <v>60</v>
      </c>
      <c r="I19" s="14">
        <f t="shared" si="0"/>
        <v>15</v>
      </c>
      <c r="J19" s="14">
        <f t="shared" si="0"/>
        <v>35</v>
      </c>
      <c r="K19" s="14">
        <f>SUM(C19:J19)</f>
        <v>380</v>
      </c>
    </row>
  </sheetData>
  <mergeCells count="2">
    <mergeCell ref="C12:K12"/>
    <mergeCell ref="C14:K14"/>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66AF-AC1C-40EA-BCCD-6B12DB2B293C}">
  <dimension ref="B2:M28"/>
  <sheetViews>
    <sheetView zoomScale="160" zoomScaleNormal="160" workbookViewId="0">
      <selection activeCell="B8" sqref="B8:B9"/>
    </sheetView>
  </sheetViews>
  <sheetFormatPr defaultRowHeight="15"/>
  <cols>
    <col min="1" max="1" width="8.28515625" customWidth="1"/>
    <col min="2" max="2" width="14" bestFit="1" customWidth="1"/>
    <col min="3" max="3" width="14.5703125" customWidth="1"/>
    <col min="4" max="4" width="9.5703125" bestFit="1" customWidth="1"/>
    <col min="5" max="5" width="14.42578125" customWidth="1"/>
    <col min="6" max="6" width="20.28515625" bestFit="1" customWidth="1"/>
    <col min="7" max="7" width="14" bestFit="1" customWidth="1"/>
    <col min="8" max="8" width="5.28515625" bestFit="1" customWidth="1"/>
    <col min="9" max="9" width="22.85546875" bestFit="1" customWidth="1"/>
    <col min="10" max="10" width="7.42578125" bestFit="1" customWidth="1"/>
    <col min="11" max="11" width="10.42578125" customWidth="1"/>
  </cols>
  <sheetData>
    <row r="2" spans="2:13" ht="15" customHeight="1">
      <c r="C2" s="18" t="s">
        <v>228</v>
      </c>
      <c r="D2" s="20" t="s">
        <v>55</v>
      </c>
      <c r="E2" s="24" t="s">
        <v>285</v>
      </c>
      <c r="F2" s="20" t="s">
        <v>258</v>
      </c>
      <c r="G2" s="18" t="s">
        <v>526</v>
      </c>
      <c r="H2" s="20" t="s">
        <v>674</v>
      </c>
      <c r="I2" s="18" t="s">
        <v>614</v>
      </c>
      <c r="J2" s="22" t="s">
        <v>659</v>
      </c>
      <c r="L2" s="16"/>
      <c r="M2" s="16"/>
    </row>
    <row r="3" spans="2:13">
      <c r="C3" s="18" t="s">
        <v>284</v>
      </c>
      <c r="D3" s="20" t="s">
        <v>260</v>
      </c>
      <c r="E3" s="24" t="s">
        <v>286</v>
      </c>
      <c r="F3" s="20" t="s">
        <v>7</v>
      </c>
      <c r="G3" s="18" t="s">
        <v>527</v>
      </c>
      <c r="H3" s="20">
        <v>5</v>
      </c>
      <c r="I3" s="18" t="s">
        <v>615</v>
      </c>
      <c r="J3" s="22" t="s">
        <v>659</v>
      </c>
      <c r="L3" s="17"/>
      <c r="M3" s="17"/>
    </row>
    <row r="4" spans="2:13" ht="15" customHeight="1">
      <c r="C4" s="18" t="s">
        <v>529</v>
      </c>
      <c r="D4" s="20" t="s">
        <v>678</v>
      </c>
      <c r="E4" s="24" t="s">
        <v>530</v>
      </c>
      <c r="F4" s="20" t="s">
        <v>678</v>
      </c>
      <c r="G4" s="18" t="s">
        <v>531</v>
      </c>
      <c r="H4" s="20" t="s">
        <v>678</v>
      </c>
      <c r="I4" s="18" t="s">
        <v>616</v>
      </c>
      <c r="J4" s="20" t="s">
        <v>659</v>
      </c>
    </row>
    <row r="5" spans="2:13">
      <c r="C5" s="18" t="s">
        <v>534</v>
      </c>
      <c r="D5" s="20">
        <v>1</v>
      </c>
      <c r="E5" s="24" t="s">
        <v>535</v>
      </c>
      <c r="F5" s="20">
        <v>1</v>
      </c>
      <c r="G5" s="18" t="s">
        <v>536</v>
      </c>
      <c r="H5" s="20">
        <v>1</v>
      </c>
      <c r="I5" s="18" t="s">
        <v>677</v>
      </c>
      <c r="J5" s="22" t="s">
        <v>667</v>
      </c>
    </row>
    <row r="6" spans="2:13">
      <c r="C6" s="18" t="s">
        <v>537</v>
      </c>
      <c r="D6" s="14" t="s">
        <v>675</v>
      </c>
      <c r="E6" s="15" t="s">
        <v>676</v>
      </c>
      <c r="F6" s="20"/>
      <c r="G6" s="18"/>
      <c r="H6" s="20"/>
    </row>
    <row r="7" spans="2:13">
      <c r="C7" s="18" t="s">
        <v>2007</v>
      </c>
      <c r="D7" s="18" t="s">
        <v>2008</v>
      </c>
      <c r="E7" s="18" t="s">
        <v>25</v>
      </c>
      <c r="F7" s="18" t="s">
        <v>26</v>
      </c>
      <c r="G7" s="18" t="s">
        <v>790</v>
      </c>
      <c r="H7" s="20" t="s">
        <v>791</v>
      </c>
    </row>
    <row r="8" spans="2:13" ht="15" customHeight="1">
      <c r="B8" s="18" t="s">
        <v>2005</v>
      </c>
      <c r="C8" s="20" t="s">
        <v>2013</v>
      </c>
      <c r="D8" s="20" t="s">
        <v>643</v>
      </c>
      <c r="E8" s="20" t="s">
        <v>2013</v>
      </c>
      <c r="F8" s="20" t="s">
        <v>2043</v>
      </c>
      <c r="G8" s="18" t="s">
        <v>540</v>
      </c>
      <c r="H8" s="23" t="s">
        <v>433</v>
      </c>
      <c r="J8" s="21"/>
    </row>
    <row r="9" spans="2:13">
      <c r="B9" s="18" t="s">
        <v>2006</v>
      </c>
      <c r="C9" s="20" t="s">
        <v>2039</v>
      </c>
      <c r="D9" s="20" t="s">
        <v>1345</v>
      </c>
      <c r="E9" s="20" t="s">
        <v>2015</v>
      </c>
      <c r="F9" s="20" t="s">
        <v>2042</v>
      </c>
      <c r="G9" s="18" t="s">
        <v>231</v>
      </c>
      <c r="H9" s="23" t="s">
        <v>2041</v>
      </c>
      <c r="J9" s="21"/>
    </row>
    <row r="10" spans="2:13">
      <c r="B10" s="18" t="s">
        <v>545</v>
      </c>
      <c r="C10" t="s">
        <v>679</v>
      </c>
    </row>
    <row r="11" spans="2:13">
      <c r="B11" s="18" t="s">
        <v>542</v>
      </c>
      <c r="C11" t="s">
        <v>680</v>
      </c>
    </row>
    <row r="12" spans="2:13" ht="45.75" customHeight="1">
      <c r="B12" s="18" t="s">
        <v>543</v>
      </c>
      <c r="C12" s="68" t="s">
        <v>681</v>
      </c>
      <c r="D12" s="68"/>
      <c r="E12" s="68"/>
      <c r="F12" s="68"/>
      <c r="G12" s="68"/>
      <c r="H12" s="68"/>
      <c r="I12" s="68"/>
      <c r="J12" s="68"/>
      <c r="K12" s="68"/>
    </row>
    <row r="13" spans="2:13">
      <c r="B13" s="18" t="s">
        <v>562</v>
      </c>
      <c r="C13" t="s">
        <v>682</v>
      </c>
    </row>
    <row r="14" spans="2:13" ht="30.75" customHeight="1">
      <c r="B14" s="18" t="s">
        <v>563</v>
      </c>
      <c r="C14" s="68" t="s">
        <v>683</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229</v>
      </c>
      <c r="C16" s="14">
        <v>16</v>
      </c>
      <c r="D16" s="14">
        <v>6</v>
      </c>
      <c r="E16" s="14">
        <v>0</v>
      </c>
      <c r="F16" s="14">
        <v>5</v>
      </c>
      <c r="G16" s="14">
        <v>7</v>
      </c>
      <c r="H16" s="14">
        <v>3</v>
      </c>
      <c r="I16" s="14">
        <v>4</v>
      </c>
      <c r="J16" s="14">
        <v>1</v>
      </c>
      <c r="K16" s="14">
        <f>SUM(C16:J16)</f>
        <v>42</v>
      </c>
    </row>
    <row r="17" spans="2:11">
      <c r="B17" s="18" t="s">
        <v>230</v>
      </c>
      <c r="C17" s="14">
        <v>30</v>
      </c>
      <c r="D17" s="14">
        <v>40</v>
      </c>
      <c r="E17" s="14">
        <v>5</v>
      </c>
      <c r="F17" s="14">
        <v>50</v>
      </c>
      <c r="G17" s="14">
        <v>55</v>
      </c>
      <c r="H17" s="14">
        <v>45</v>
      </c>
      <c r="I17" s="14">
        <v>35</v>
      </c>
      <c r="J17" s="14">
        <v>30</v>
      </c>
      <c r="K17" s="14">
        <f>SUM(C17:J17)</f>
        <v>290</v>
      </c>
    </row>
    <row r="18" spans="2:11">
      <c r="B18" s="18" t="s">
        <v>684</v>
      </c>
      <c r="C18" s="14">
        <v>10</v>
      </c>
      <c r="D18" s="14">
        <v>10</v>
      </c>
      <c r="E18" s="14">
        <v>10</v>
      </c>
      <c r="F18" s="14">
        <v>10</v>
      </c>
      <c r="G18" s="14">
        <v>10</v>
      </c>
      <c r="H18" s="14">
        <v>10</v>
      </c>
      <c r="I18" s="14">
        <v>10</v>
      </c>
      <c r="J18" s="14">
        <v>10</v>
      </c>
      <c r="K18" s="14">
        <f>SUM(C18:J18)</f>
        <v>80</v>
      </c>
    </row>
    <row r="19" spans="2:11">
      <c r="B19" s="18" t="s">
        <v>685</v>
      </c>
      <c r="C19" s="14">
        <v>10</v>
      </c>
      <c r="D19" s="14">
        <v>10</v>
      </c>
      <c r="E19" s="14">
        <v>0</v>
      </c>
      <c r="F19" s="14">
        <v>10</v>
      </c>
      <c r="G19" s="14">
        <v>10</v>
      </c>
      <c r="H19" s="14">
        <v>20</v>
      </c>
      <c r="I19" s="14">
        <v>10</v>
      </c>
      <c r="J19" s="14">
        <v>0</v>
      </c>
      <c r="K19" s="14">
        <f t="shared" ref="K19:K24" si="0">SUM(C19:J19)</f>
        <v>70</v>
      </c>
    </row>
    <row r="20" spans="2:11">
      <c r="B20" s="18" t="s">
        <v>242</v>
      </c>
      <c r="C20" s="14">
        <f t="shared" ref="C20:J20" si="1">SUM(C17:C19)</f>
        <v>50</v>
      </c>
      <c r="D20" s="14">
        <f t="shared" si="1"/>
        <v>60</v>
      </c>
      <c r="E20" s="14">
        <f t="shared" si="1"/>
        <v>15</v>
      </c>
      <c r="F20" s="14">
        <f t="shared" si="1"/>
        <v>70</v>
      </c>
      <c r="G20" s="14">
        <f t="shared" si="1"/>
        <v>75</v>
      </c>
      <c r="H20" s="14">
        <f t="shared" si="1"/>
        <v>75</v>
      </c>
      <c r="I20" s="14">
        <f t="shared" si="1"/>
        <v>55</v>
      </c>
      <c r="J20" s="14">
        <f t="shared" si="1"/>
        <v>40</v>
      </c>
      <c r="K20" s="14">
        <f t="shared" si="0"/>
        <v>440</v>
      </c>
    </row>
    <row r="21" spans="2:11">
      <c r="B21" s="18" t="s">
        <v>686</v>
      </c>
      <c r="C21" s="14">
        <v>20</v>
      </c>
      <c r="D21" s="14">
        <v>20</v>
      </c>
      <c r="E21" s="14">
        <v>0</v>
      </c>
      <c r="F21" s="14">
        <v>10</v>
      </c>
      <c r="G21" s="14">
        <v>5</v>
      </c>
      <c r="H21" s="14">
        <v>15</v>
      </c>
      <c r="I21" s="14">
        <v>10</v>
      </c>
      <c r="J21" s="14">
        <v>5</v>
      </c>
      <c r="K21" s="14">
        <f t="shared" si="0"/>
        <v>85</v>
      </c>
    </row>
    <row r="22" spans="2:11">
      <c r="B22" s="18" t="s">
        <v>242</v>
      </c>
      <c r="C22" s="14">
        <f>C17+C21+C18</f>
        <v>60</v>
      </c>
      <c r="D22" s="14">
        <f t="shared" ref="D22:J22" si="2">D17+D21+D18</f>
        <v>70</v>
      </c>
      <c r="E22" s="14">
        <f t="shared" si="2"/>
        <v>15</v>
      </c>
      <c r="F22" s="14">
        <f t="shared" si="2"/>
        <v>70</v>
      </c>
      <c r="G22" s="14">
        <f t="shared" si="2"/>
        <v>70</v>
      </c>
      <c r="H22" s="14">
        <f t="shared" si="2"/>
        <v>70</v>
      </c>
      <c r="I22" s="14">
        <f t="shared" si="2"/>
        <v>55</v>
      </c>
      <c r="J22" s="14">
        <f t="shared" si="2"/>
        <v>45</v>
      </c>
      <c r="K22" s="14">
        <f t="shared" si="0"/>
        <v>455</v>
      </c>
    </row>
    <row r="23" spans="2:11">
      <c r="B23" s="18" t="s">
        <v>687</v>
      </c>
      <c r="C23" s="14">
        <v>20</v>
      </c>
      <c r="D23" s="14">
        <v>15</v>
      </c>
      <c r="E23" s="14">
        <v>0</v>
      </c>
      <c r="F23" s="14">
        <v>10</v>
      </c>
      <c r="G23" s="14">
        <v>10</v>
      </c>
      <c r="H23" s="14">
        <v>10</v>
      </c>
      <c r="I23" s="14">
        <v>10</v>
      </c>
      <c r="J23" s="14">
        <v>0</v>
      </c>
      <c r="K23" s="14">
        <f t="shared" si="0"/>
        <v>75</v>
      </c>
    </row>
    <row r="24" spans="2:11">
      <c r="B24" s="18" t="s">
        <v>242</v>
      </c>
      <c r="C24" s="14">
        <f>C17+C23+C18</f>
        <v>60</v>
      </c>
      <c r="D24" s="14">
        <f t="shared" ref="D24:J24" si="3">D17+D23+D18</f>
        <v>65</v>
      </c>
      <c r="E24" s="14">
        <f t="shared" si="3"/>
        <v>15</v>
      </c>
      <c r="F24" s="14">
        <f t="shared" si="3"/>
        <v>70</v>
      </c>
      <c r="G24" s="14">
        <f t="shared" si="3"/>
        <v>75</v>
      </c>
      <c r="H24" s="14">
        <f t="shared" si="3"/>
        <v>65</v>
      </c>
      <c r="I24" s="14">
        <f t="shared" si="3"/>
        <v>55</v>
      </c>
      <c r="J24" s="14">
        <f t="shared" si="3"/>
        <v>40</v>
      </c>
      <c r="K24" s="14">
        <f t="shared" si="0"/>
        <v>445</v>
      </c>
    </row>
    <row r="25" spans="2:11">
      <c r="B25" s="18" t="s">
        <v>688</v>
      </c>
      <c r="C25" s="14">
        <v>10</v>
      </c>
      <c r="D25" s="14">
        <v>15</v>
      </c>
      <c r="E25" s="14">
        <v>0</v>
      </c>
      <c r="F25" s="14">
        <v>15</v>
      </c>
      <c r="G25" s="14">
        <v>15</v>
      </c>
      <c r="H25" s="14">
        <v>5</v>
      </c>
      <c r="I25" s="14">
        <v>10</v>
      </c>
      <c r="J25" s="14">
        <v>0</v>
      </c>
      <c r="K25" s="14">
        <f>SUM(C25:J25)</f>
        <v>70</v>
      </c>
    </row>
    <row r="26" spans="2:11">
      <c r="B26" s="18" t="s">
        <v>242</v>
      </c>
      <c r="C26" s="14">
        <f>C17+C18+C25</f>
        <v>50</v>
      </c>
      <c r="D26" s="14">
        <f t="shared" ref="D26:J26" si="4">D17+D18+D25</f>
        <v>65</v>
      </c>
      <c r="E26" s="14">
        <f t="shared" si="4"/>
        <v>15</v>
      </c>
      <c r="F26" s="14">
        <f t="shared" si="4"/>
        <v>75</v>
      </c>
      <c r="G26" s="14">
        <f t="shared" si="4"/>
        <v>80</v>
      </c>
      <c r="H26" s="14">
        <f t="shared" si="4"/>
        <v>60</v>
      </c>
      <c r="I26" s="14">
        <f t="shared" si="4"/>
        <v>55</v>
      </c>
      <c r="J26" s="14">
        <f t="shared" si="4"/>
        <v>40</v>
      </c>
      <c r="K26" s="14">
        <f>SUM(C26:J26)</f>
        <v>440</v>
      </c>
    </row>
    <row r="27" spans="2:11">
      <c r="B27" s="18" t="s">
        <v>689</v>
      </c>
      <c r="C27" s="14">
        <v>10</v>
      </c>
      <c r="D27" s="14">
        <v>15</v>
      </c>
      <c r="E27" s="14">
        <v>0</v>
      </c>
      <c r="F27" s="14">
        <v>20</v>
      </c>
      <c r="G27" s="14">
        <v>15</v>
      </c>
      <c r="H27" s="14">
        <v>5</v>
      </c>
      <c r="I27" s="14">
        <v>10</v>
      </c>
      <c r="J27" s="14">
        <v>0</v>
      </c>
      <c r="K27" s="14">
        <f>SUM(C27:J27)</f>
        <v>75</v>
      </c>
    </row>
    <row r="28" spans="2:11">
      <c r="B28" s="18" t="s">
        <v>242</v>
      </c>
      <c r="C28" s="14">
        <f>C17+C18+C27</f>
        <v>50</v>
      </c>
      <c r="D28" s="14">
        <f t="shared" ref="D28:J28" si="5">D17+D18+D27</f>
        <v>65</v>
      </c>
      <c r="E28" s="14">
        <f t="shared" si="5"/>
        <v>15</v>
      </c>
      <c r="F28" s="14">
        <f t="shared" si="5"/>
        <v>80</v>
      </c>
      <c r="G28" s="14">
        <f t="shared" si="5"/>
        <v>80</v>
      </c>
      <c r="H28" s="14">
        <f t="shared" si="5"/>
        <v>60</v>
      </c>
      <c r="I28" s="14">
        <f t="shared" si="5"/>
        <v>55</v>
      </c>
      <c r="J28" s="14">
        <f t="shared" si="5"/>
        <v>40</v>
      </c>
      <c r="K28" s="14">
        <f>SUM(C28:J28)</f>
        <v>445</v>
      </c>
    </row>
  </sheetData>
  <mergeCells count="2">
    <mergeCell ref="C12:K12"/>
    <mergeCell ref="C14:K14"/>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EA80-B683-427E-A3D2-37625BAA85CD}">
  <dimension ref="B2:M23"/>
  <sheetViews>
    <sheetView zoomScale="140" zoomScaleNormal="140" workbookViewId="0">
      <selection activeCell="B8" sqref="B8:B9"/>
    </sheetView>
  </sheetViews>
  <sheetFormatPr defaultRowHeight="15"/>
  <cols>
    <col min="1" max="1" width="8.28515625" customWidth="1"/>
    <col min="2" max="2" width="19.7109375" customWidth="1"/>
    <col min="3" max="3" width="14.140625" customWidth="1"/>
    <col min="4" max="4" width="13.85546875" customWidth="1"/>
    <col min="5" max="5" width="14.42578125" customWidth="1"/>
    <col min="6" max="6" width="20.7109375" customWidth="1"/>
    <col min="7" max="7" width="15.140625" customWidth="1"/>
    <col min="8" max="8" width="14.5703125" customWidth="1"/>
    <col min="9" max="9" width="23.140625" customWidth="1"/>
    <col min="10" max="10" width="22.28515625" customWidth="1"/>
    <col min="11" max="11" width="18.42578125" bestFit="1" customWidth="1"/>
  </cols>
  <sheetData>
    <row r="2" spans="2:13" ht="15" customHeight="1">
      <c r="C2" s="18" t="s">
        <v>228</v>
      </c>
      <c r="D2" s="20" t="s">
        <v>63</v>
      </c>
      <c r="E2" s="24" t="s">
        <v>285</v>
      </c>
      <c r="F2" s="20" t="s">
        <v>261</v>
      </c>
      <c r="G2" s="18" t="s">
        <v>526</v>
      </c>
      <c r="H2" s="20" t="s">
        <v>1081</v>
      </c>
      <c r="L2" s="16"/>
      <c r="M2" s="16"/>
    </row>
    <row r="3" spans="2:13">
      <c r="C3" s="18" t="s">
        <v>284</v>
      </c>
      <c r="D3" s="20" t="s">
        <v>262</v>
      </c>
      <c r="E3" s="24" t="s">
        <v>286</v>
      </c>
      <c r="F3" s="20" t="s">
        <v>9</v>
      </c>
      <c r="G3" s="18" t="s">
        <v>527</v>
      </c>
      <c r="H3" s="20" t="s">
        <v>1082</v>
      </c>
      <c r="I3" s="18" t="s">
        <v>614</v>
      </c>
      <c r="J3" s="20" t="s">
        <v>1089</v>
      </c>
      <c r="L3" s="17"/>
      <c r="M3" s="17"/>
    </row>
    <row r="4" spans="2:13" ht="15" customHeight="1">
      <c r="C4" s="18" t="s">
        <v>529</v>
      </c>
      <c r="D4" s="20">
        <v>22</v>
      </c>
      <c r="E4" s="24" t="s">
        <v>530</v>
      </c>
      <c r="F4" s="20" t="s">
        <v>1095</v>
      </c>
      <c r="G4" s="18" t="s">
        <v>531</v>
      </c>
      <c r="H4" s="20">
        <v>15</v>
      </c>
      <c r="I4" s="18" t="s">
        <v>615</v>
      </c>
      <c r="J4" s="20" t="s">
        <v>1090</v>
      </c>
    </row>
    <row r="5" spans="2:13">
      <c r="C5" s="18" t="s">
        <v>534</v>
      </c>
      <c r="D5" s="20">
        <v>30</v>
      </c>
      <c r="E5" s="24" t="s">
        <v>535</v>
      </c>
      <c r="F5" s="20">
        <v>22</v>
      </c>
      <c r="G5" s="18" t="s">
        <v>536</v>
      </c>
      <c r="H5" s="20">
        <v>30</v>
      </c>
      <c r="I5" s="18" t="s">
        <v>616</v>
      </c>
      <c r="J5" s="20" t="s">
        <v>1091</v>
      </c>
    </row>
    <row r="6" spans="2:13">
      <c r="C6" s="18" t="s">
        <v>537</v>
      </c>
      <c r="D6" s="14" t="s">
        <v>477</v>
      </c>
      <c r="E6" s="15" t="s">
        <v>1083</v>
      </c>
      <c r="F6" s="24"/>
      <c r="G6" s="20"/>
      <c r="H6" s="18"/>
      <c r="I6" s="20"/>
      <c r="K6" s="20"/>
    </row>
    <row r="7" spans="2:13">
      <c r="C7" s="18" t="s">
        <v>2007</v>
      </c>
      <c r="D7" s="18" t="s">
        <v>2008</v>
      </c>
      <c r="E7" s="18" t="s">
        <v>25</v>
      </c>
      <c r="F7" s="18" t="s">
        <v>26</v>
      </c>
      <c r="G7" s="18" t="s">
        <v>790</v>
      </c>
      <c r="H7" s="20" t="s">
        <v>799</v>
      </c>
      <c r="I7" s="18" t="s">
        <v>664</v>
      </c>
      <c r="J7" s="20" t="s">
        <v>1094</v>
      </c>
      <c r="K7" s="20"/>
    </row>
    <row r="8" spans="2:13" ht="15" customHeight="1">
      <c r="B8" s="18" t="s">
        <v>2005</v>
      </c>
      <c r="C8" s="20" t="s">
        <v>2012</v>
      </c>
      <c r="D8" s="20" t="s">
        <v>2013</v>
      </c>
      <c r="E8" s="20" t="s">
        <v>2012</v>
      </c>
      <c r="F8" s="20" t="s">
        <v>2014</v>
      </c>
      <c r="G8" s="18" t="s">
        <v>540</v>
      </c>
      <c r="H8" s="23" t="s">
        <v>1084</v>
      </c>
      <c r="I8" s="18" t="s">
        <v>665</v>
      </c>
      <c r="J8" s="20" t="s">
        <v>1093</v>
      </c>
    </row>
    <row r="9" spans="2:13">
      <c r="B9" s="18" t="s">
        <v>2006</v>
      </c>
      <c r="C9" s="20" t="s">
        <v>2015</v>
      </c>
      <c r="D9" s="20" t="s">
        <v>2016</v>
      </c>
      <c r="E9" s="20" t="s">
        <v>2016</v>
      </c>
      <c r="F9" s="20" t="s">
        <v>2018</v>
      </c>
      <c r="G9" s="18" t="s">
        <v>231</v>
      </c>
      <c r="H9" s="23" t="s">
        <v>1085</v>
      </c>
      <c r="I9" s="18" t="s">
        <v>666</v>
      </c>
      <c r="J9" s="20" t="s">
        <v>1092</v>
      </c>
    </row>
    <row r="10" spans="2:13">
      <c r="B10" s="18" t="s">
        <v>545</v>
      </c>
      <c r="C10" t="s">
        <v>1086</v>
      </c>
      <c r="E10" s="18" t="s">
        <v>542</v>
      </c>
      <c r="F10" t="s">
        <v>1088</v>
      </c>
      <c r="H10" t="s">
        <v>1096</v>
      </c>
    </row>
    <row r="11" spans="2:13">
      <c r="B11" s="18" t="s">
        <v>562</v>
      </c>
      <c r="C11" t="s">
        <v>263</v>
      </c>
      <c r="D11" s="18" t="s">
        <v>563</v>
      </c>
      <c r="E11" s="68" t="s">
        <v>1087</v>
      </c>
      <c r="F11" s="68"/>
      <c r="G11" s="68"/>
      <c r="H11" s="68"/>
      <c r="I11" s="68"/>
      <c r="J11" s="68"/>
      <c r="K11" s="68"/>
      <c r="L11" s="21"/>
      <c r="M11" s="21"/>
    </row>
    <row r="12" spans="2:13">
      <c r="B12" s="18"/>
      <c r="C12" s="24" t="s">
        <v>233</v>
      </c>
      <c r="D12" s="24" t="s">
        <v>234</v>
      </c>
      <c r="E12" s="24" t="s">
        <v>235</v>
      </c>
      <c r="F12" s="24" t="s">
        <v>236</v>
      </c>
      <c r="G12" s="24" t="s">
        <v>237</v>
      </c>
      <c r="H12" s="24" t="s">
        <v>238</v>
      </c>
      <c r="I12" s="24" t="s">
        <v>239</v>
      </c>
      <c r="J12" s="24" t="s">
        <v>240</v>
      </c>
      <c r="K12" s="24" t="s">
        <v>243</v>
      </c>
    </row>
    <row r="13" spans="2:13">
      <c r="B13" s="18" t="s">
        <v>606</v>
      </c>
      <c r="C13" s="14">
        <v>34</v>
      </c>
      <c r="D13" s="14">
        <v>20</v>
      </c>
      <c r="E13" s="14">
        <v>11</v>
      </c>
      <c r="F13" s="14">
        <v>23</v>
      </c>
      <c r="G13" s="14">
        <v>27</v>
      </c>
      <c r="H13" s="14">
        <v>15</v>
      </c>
      <c r="I13" s="14">
        <v>14</v>
      </c>
      <c r="J13" s="14">
        <v>24</v>
      </c>
      <c r="K13" s="14">
        <f>SUM(C13:J13)</f>
        <v>168</v>
      </c>
    </row>
    <row r="14" spans="2:13">
      <c r="B14" s="18" t="s">
        <v>607</v>
      </c>
      <c r="C14" s="14">
        <v>31</v>
      </c>
      <c r="D14" s="14">
        <v>18</v>
      </c>
      <c r="E14" s="14">
        <v>10</v>
      </c>
      <c r="F14" s="14">
        <v>21</v>
      </c>
      <c r="G14" s="14">
        <v>24</v>
      </c>
      <c r="H14" s="14">
        <v>13</v>
      </c>
      <c r="I14" s="14">
        <v>13</v>
      </c>
      <c r="J14" s="14">
        <v>21</v>
      </c>
      <c r="K14" s="14">
        <f>SUM(C14:J14)</f>
        <v>151</v>
      </c>
    </row>
    <row r="15" spans="2:13">
      <c r="B15" s="18" t="s">
        <v>230</v>
      </c>
      <c r="C15" s="14">
        <v>30</v>
      </c>
      <c r="D15" s="14">
        <v>25</v>
      </c>
      <c r="E15" s="14">
        <v>10</v>
      </c>
      <c r="F15" s="14">
        <v>20</v>
      </c>
      <c r="G15" s="14">
        <v>35</v>
      </c>
      <c r="H15" s="14">
        <v>30</v>
      </c>
      <c r="I15" s="14">
        <v>15</v>
      </c>
      <c r="J15" s="14">
        <v>35</v>
      </c>
      <c r="K15" s="14">
        <f t="shared" ref="K15:K23" si="0">SUM(C15:J15)</f>
        <v>200</v>
      </c>
    </row>
    <row r="16" spans="2:13">
      <c r="B16" s="18" t="s">
        <v>759</v>
      </c>
      <c r="C16" s="14">
        <v>0</v>
      </c>
      <c r="D16" s="14">
        <v>5</v>
      </c>
      <c r="E16" s="14">
        <v>15</v>
      </c>
      <c r="F16" s="14">
        <v>5</v>
      </c>
      <c r="G16" s="14">
        <v>20</v>
      </c>
      <c r="H16" s="14">
        <v>0</v>
      </c>
      <c r="I16" s="14">
        <v>0</v>
      </c>
      <c r="J16" s="14">
        <v>20</v>
      </c>
      <c r="K16" s="14">
        <f t="shared" si="0"/>
        <v>65</v>
      </c>
    </row>
    <row r="17" spans="2:11">
      <c r="B17" s="18" t="s">
        <v>242</v>
      </c>
      <c r="C17" s="14">
        <f t="shared" ref="C17:J17" si="1">SUM(C15:C16)</f>
        <v>30</v>
      </c>
      <c r="D17" s="14">
        <f t="shared" si="1"/>
        <v>30</v>
      </c>
      <c r="E17" s="14">
        <f t="shared" si="1"/>
        <v>25</v>
      </c>
      <c r="F17" s="14">
        <f t="shared" si="1"/>
        <v>25</v>
      </c>
      <c r="G17" s="14">
        <f t="shared" si="1"/>
        <v>55</v>
      </c>
      <c r="H17" s="14">
        <f t="shared" si="1"/>
        <v>30</v>
      </c>
      <c r="I17" s="14">
        <f t="shared" si="1"/>
        <v>15</v>
      </c>
      <c r="J17" s="14">
        <f t="shared" si="1"/>
        <v>55</v>
      </c>
      <c r="K17" s="14">
        <f t="shared" si="0"/>
        <v>265</v>
      </c>
    </row>
    <row r="18" spans="2:11">
      <c r="B18" s="18" t="s">
        <v>760</v>
      </c>
      <c r="C18" s="14">
        <v>10</v>
      </c>
      <c r="D18" s="14">
        <v>10</v>
      </c>
      <c r="E18" s="14">
        <v>0</v>
      </c>
      <c r="F18" s="14">
        <v>15</v>
      </c>
      <c r="G18" s="14">
        <v>15</v>
      </c>
      <c r="H18" s="14">
        <v>10</v>
      </c>
      <c r="I18" s="14">
        <v>0</v>
      </c>
      <c r="J18" s="14">
        <v>10</v>
      </c>
      <c r="K18" s="14">
        <f t="shared" si="0"/>
        <v>70</v>
      </c>
    </row>
    <row r="19" spans="2:11">
      <c r="B19" s="18" t="s">
        <v>242</v>
      </c>
      <c r="C19" s="14">
        <f t="shared" ref="C19:J19" si="2">C15+C18</f>
        <v>40</v>
      </c>
      <c r="D19" s="14">
        <f t="shared" si="2"/>
        <v>35</v>
      </c>
      <c r="E19" s="14">
        <f t="shared" si="2"/>
        <v>10</v>
      </c>
      <c r="F19" s="14">
        <f t="shared" si="2"/>
        <v>35</v>
      </c>
      <c r="G19" s="14">
        <f t="shared" si="2"/>
        <v>50</v>
      </c>
      <c r="H19" s="14">
        <f t="shared" si="2"/>
        <v>40</v>
      </c>
      <c r="I19" s="14">
        <f t="shared" si="2"/>
        <v>15</v>
      </c>
      <c r="J19" s="14">
        <f t="shared" si="2"/>
        <v>45</v>
      </c>
      <c r="K19" s="14">
        <f t="shared" si="0"/>
        <v>270</v>
      </c>
    </row>
    <row r="20" spans="2:11">
      <c r="B20" s="18" t="s">
        <v>560</v>
      </c>
      <c r="C20" s="14">
        <v>5</v>
      </c>
      <c r="D20" s="14">
        <v>5</v>
      </c>
      <c r="E20" s="14">
        <v>0</v>
      </c>
      <c r="F20" s="14">
        <v>20</v>
      </c>
      <c r="G20" s="14">
        <v>20</v>
      </c>
      <c r="H20" s="14">
        <v>0</v>
      </c>
      <c r="I20" s="14">
        <v>5</v>
      </c>
      <c r="J20" s="14">
        <v>20</v>
      </c>
      <c r="K20" s="14">
        <f t="shared" si="0"/>
        <v>75</v>
      </c>
    </row>
    <row r="21" spans="2:11">
      <c r="B21" s="18" t="s">
        <v>242</v>
      </c>
      <c r="C21" s="14">
        <f>C15+C20</f>
        <v>35</v>
      </c>
      <c r="D21" s="14">
        <f t="shared" ref="D21:J21" si="3">D15+D20</f>
        <v>30</v>
      </c>
      <c r="E21" s="14">
        <f t="shared" si="3"/>
        <v>10</v>
      </c>
      <c r="F21" s="14">
        <f t="shared" si="3"/>
        <v>40</v>
      </c>
      <c r="G21" s="14">
        <f t="shared" si="3"/>
        <v>55</v>
      </c>
      <c r="H21" s="14">
        <f t="shared" si="3"/>
        <v>30</v>
      </c>
      <c r="I21" s="14">
        <f t="shared" si="3"/>
        <v>20</v>
      </c>
      <c r="J21" s="14">
        <f t="shared" si="3"/>
        <v>55</v>
      </c>
      <c r="K21" s="14">
        <f t="shared" si="0"/>
        <v>275</v>
      </c>
    </row>
    <row r="22" spans="2:11">
      <c r="B22" s="18" t="s">
        <v>609</v>
      </c>
      <c r="C22" s="14">
        <v>10</v>
      </c>
      <c r="D22" s="14">
        <v>10</v>
      </c>
      <c r="E22" s="14">
        <v>0</v>
      </c>
      <c r="F22" s="14">
        <v>15</v>
      </c>
      <c r="G22" s="14">
        <v>10</v>
      </c>
      <c r="H22" s="14">
        <v>5</v>
      </c>
      <c r="I22" s="14">
        <v>5</v>
      </c>
      <c r="J22" s="14">
        <v>15</v>
      </c>
      <c r="K22" s="14">
        <f t="shared" si="0"/>
        <v>70</v>
      </c>
    </row>
    <row r="23" spans="2:11">
      <c r="B23" s="18" t="s">
        <v>242</v>
      </c>
      <c r="C23" s="14">
        <f>C15+C22</f>
        <v>40</v>
      </c>
      <c r="D23" s="14">
        <f t="shared" ref="D23:J23" si="4">D15+D22</f>
        <v>35</v>
      </c>
      <c r="E23" s="14">
        <f t="shared" si="4"/>
        <v>10</v>
      </c>
      <c r="F23" s="14">
        <f t="shared" si="4"/>
        <v>35</v>
      </c>
      <c r="G23" s="14">
        <f t="shared" si="4"/>
        <v>45</v>
      </c>
      <c r="H23" s="14">
        <f t="shared" si="4"/>
        <v>35</v>
      </c>
      <c r="I23" s="14">
        <f t="shared" si="4"/>
        <v>20</v>
      </c>
      <c r="J23" s="14">
        <f t="shared" si="4"/>
        <v>50</v>
      </c>
      <c r="K23" s="14">
        <f t="shared" si="0"/>
        <v>270</v>
      </c>
    </row>
  </sheetData>
  <mergeCells count="1">
    <mergeCell ref="E11:K11"/>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FE17-B1D0-4470-BA61-CC7EF5FC9EC7}">
  <dimension ref="B2:M16"/>
  <sheetViews>
    <sheetView zoomScale="170" zoomScaleNormal="170" workbookViewId="0">
      <selection activeCell="L17" sqref="L17"/>
    </sheetView>
  </sheetViews>
  <sheetFormatPr defaultRowHeight="15"/>
  <cols>
    <col min="1" max="1" width="8.28515625" customWidth="1"/>
    <col min="2" max="2" width="14" bestFit="1" customWidth="1"/>
    <col min="3" max="3" width="14.7109375" customWidth="1"/>
    <col min="4" max="4" width="13.85546875" customWidth="1"/>
    <col min="5" max="5" width="14.140625" customWidth="1"/>
    <col min="6" max="6" width="16" customWidth="1"/>
    <col min="7" max="7" width="21.28515625" customWidth="1"/>
    <col min="8" max="8" width="9.7109375" bestFit="1" customWidth="1"/>
    <col min="9" max="9" width="17.42578125" customWidth="1"/>
    <col min="10" max="10" width="5.28515625" bestFit="1" customWidth="1"/>
    <col min="11" max="11" width="10.85546875" customWidth="1"/>
  </cols>
  <sheetData>
    <row r="2" spans="2:13" ht="15" customHeight="1">
      <c r="C2" s="18" t="s">
        <v>228</v>
      </c>
      <c r="D2" s="20" t="s">
        <v>1097</v>
      </c>
      <c r="E2" s="24" t="s">
        <v>285</v>
      </c>
      <c r="F2" s="20" t="s">
        <v>1101</v>
      </c>
      <c r="G2" s="18" t="s">
        <v>526</v>
      </c>
      <c r="H2" s="20" t="s">
        <v>1102</v>
      </c>
      <c r="L2" s="16"/>
      <c r="M2" s="16"/>
    </row>
    <row r="3" spans="2:13">
      <c r="C3" s="18" t="s">
        <v>284</v>
      </c>
      <c r="D3" s="20" t="s">
        <v>1098</v>
      </c>
      <c r="E3" s="24" t="s">
        <v>286</v>
      </c>
      <c r="F3" s="20" t="s">
        <v>1101</v>
      </c>
      <c r="G3" s="18" t="s">
        <v>527</v>
      </c>
      <c r="H3" s="20">
        <v>6</v>
      </c>
      <c r="I3" s="20"/>
      <c r="L3" s="17"/>
      <c r="M3" s="17"/>
    </row>
    <row r="4" spans="2:13" ht="15" customHeight="1">
      <c r="C4" s="24" t="s">
        <v>529</v>
      </c>
      <c r="D4" s="20" t="s">
        <v>1099</v>
      </c>
      <c r="E4" s="18" t="s">
        <v>530</v>
      </c>
      <c r="F4" s="20" t="s">
        <v>1100</v>
      </c>
      <c r="G4" s="18" t="s">
        <v>614</v>
      </c>
      <c r="H4" s="20" t="s">
        <v>1103</v>
      </c>
      <c r="I4" s="18" t="s">
        <v>664</v>
      </c>
      <c r="J4" s="14" t="s">
        <v>263</v>
      </c>
    </row>
    <row r="5" spans="2:13">
      <c r="C5" s="24" t="s">
        <v>534</v>
      </c>
      <c r="D5" s="20">
        <v>25</v>
      </c>
      <c r="E5" s="18" t="s">
        <v>535</v>
      </c>
      <c r="F5" s="20">
        <v>25</v>
      </c>
      <c r="G5" s="18" t="s">
        <v>615</v>
      </c>
      <c r="H5" s="20" t="s">
        <v>1103</v>
      </c>
      <c r="I5" s="18" t="s">
        <v>665</v>
      </c>
      <c r="J5" s="22" t="s">
        <v>263</v>
      </c>
    </row>
    <row r="6" spans="2:13">
      <c r="C6" s="18" t="s">
        <v>537</v>
      </c>
      <c r="D6" s="14" t="s">
        <v>1104</v>
      </c>
      <c r="E6" s="15" t="s">
        <v>1105</v>
      </c>
      <c r="F6" s="18"/>
      <c r="G6" s="20"/>
    </row>
    <row r="7" spans="2:13">
      <c r="C7" s="18" t="s">
        <v>2007</v>
      </c>
      <c r="D7" s="18" t="s">
        <v>2008</v>
      </c>
      <c r="E7" s="18" t="s">
        <v>25</v>
      </c>
      <c r="F7" s="18" t="s">
        <v>26</v>
      </c>
      <c r="G7" s="18" t="s">
        <v>790</v>
      </c>
      <c r="H7" s="14" t="s">
        <v>799</v>
      </c>
      <c r="I7" s="23" t="s">
        <v>1109</v>
      </c>
    </row>
    <row r="8" spans="2:13" ht="15" customHeight="1">
      <c r="B8" s="18" t="s">
        <v>2005</v>
      </c>
      <c r="C8" s="20" t="s">
        <v>643</v>
      </c>
      <c r="D8" s="20" t="s">
        <v>2012</v>
      </c>
      <c r="E8" s="20" t="s">
        <v>643</v>
      </c>
      <c r="F8" s="20" t="s">
        <v>644</v>
      </c>
      <c r="G8" s="18" t="s">
        <v>540</v>
      </c>
      <c r="H8" s="23" t="s">
        <v>946</v>
      </c>
      <c r="I8" s="22"/>
      <c r="J8" s="21"/>
      <c r="K8" s="21"/>
    </row>
    <row r="9" spans="2:13">
      <c r="B9" s="18" t="s">
        <v>2006</v>
      </c>
      <c r="C9" s="20" t="s">
        <v>2039</v>
      </c>
      <c r="D9" s="20" t="s">
        <v>1343</v>
      </c>
      <c r="E9" s="20" t="s">
        <v>1335</v>
      </c>
      <c r="F9" s="20" t="s">
        <v>2081</v>
      </c>
      <c r="G9" s="18" t="s">
        <v>231</v>
      </c>
      <c r="H9" s="23" t="s">
        <v>1108</v>
      </c>
      <c r="I9" s="23"/>
      <c r="J9" s="21"/>
      <c r="K9" s="21"/>
    </row>
    <row r="10" spans="2:13">
      <c r="B10" s="18" t="s">
        <v>545</v>
      </c>
      <c r="C10" t="s">
        <v>1106</v>
      </c>
      <c r="E10" s="18" t="s">
        <v>542</v>
      </c>
      <c r="F10" t="s">
        <v>1107</v>
      </c>
    </row>
    <row r="11" spans="2:13">
      <c r="B11" s="18" t="s">
        <v>562</v>
      </c>
      <c r="C11" t="s">
        <v>263</v>
      </c>
      <c r="D11" s="18" t="s">
        <v>563</v>
      </c>
      <c r="E11" s="68" t="s">
        <v>1087</v>
      </c>
      <c r="F11" s="68"/>
      <c r="G11" s="68"/>
      <c r="H11" s="68"/>
      <c r="I11" s="68"/>
      <c r="J11" s="68"/>
      <c r="K11" s="68"/>
      <c r="L11" s="21"/>
      <c r="M11" s="21"/>
    </row>
    <row r="12" spans="2:13">
      <c r="B12" s="18"/>
      <c r="C12" s="24" t="s">
        <v>233</v>
      </c>
      <c r="D12" s="24" t="s">
        <v>234</v>
      </c>
      <c r="E12" s="24" t="s">
        <v>235</v>
      </c>
      <c r="F12" s="24" t="s">
        <v>236</v>
      </c>
      <c r="G12" s="24" t="s">
        <v>237</v>
      </c>
      <c r="H12" s="24" t="s">
        <v>238</v>
      </c>
      <c r="I12" s="24" t="s">
        <v>239</v>
      </c>
      <c r="J12" s="24" t="s">
        <v>240</v>
      </c>
      <c r="K12" s="24" t="s">
        <v>243</v>
      </c>
    </row>
    <row r="13" spans="2:13">
      <c r="B13" s="18" t="s">
        <v>782</v>
      </c>
      <c r="C13" s="14">
        <v>31</v>
      </c>
      <c r="D13" s="14">
        <v>8</v>
      </c>
      <c r="E13" s="14">
        <v>23</v>
      </c>
      <c r="F13" s="14">
        <v>25</v>
      </c>
      <c r="G13" s="14">
        <v>18</v>
      </c>
      <c r="H13" s="14">
        <v>17</v>
      </c>
      <c r="I13" s="14">
        <v>14</v>
      </c>
      <c r="J13" s="14">
        <v>24</v>
      </c>
      <c r="K13" s="14">
        <f>SUM(C13:J13)</f>
        <v>160</v>
      </c>
    </row>
    <row r="14" spans="2:13">
      <c r="B14" s="18" t="s">
        <v>230</v>
      </c>
      <c r="C14" s="14">
        <v>45</v>
      </c>
      <c r="D14" s="14">
        <v>15</v>
      </c>
      <c r="E14" s="14">
        <v>35</v>
      </c>
      <c r="F14" s="14">
        <v>55</v>
      </c>
      <c r="G14" s="14">
        <v>30</v>
      </c>
      <c r="H14" s="14">
        <v>45</v>
      </c>
      <c r="I14" s="14">
        <v>35</v>
      </c>
      <c r="J14" s="14">
        <v>35</v>
      </c>
      <c r="K14" s="14">
        <f>SUM(C14:J14)</f>
        <v>295</v>
      </c>
    </row>
    <row r="15" spans="2:13">
      <c r="B15" s="18" t="s">
        <v>772</v>
      </c>
      <c r="C15" s="14">
        <v>0</v>
      </c>
      <c r="D15" s="14">
        <v>0</v>
      </c>
      <c r="E15" s="14">
        <v>20</v>
      </c>
      <c r="F15" s="14">
        <v>10</v>
      </c>
      <c r="G15" s="14">
        <v>15</v>
      </c>
      <c r="H15" s="14">
        <v>0</v>
      </c>
      <c r="I15" s="14">
        <v>0</v>
      </c>
      <c r="J15" s="14">
        <v>15</v>
      </c>
      <c r="K15" s="14">
        <f>SUM(C15:J15)</f>
        <v>60</v>
      </c>
    </row>
    <row r="16" spans="2:13">
      <c r="B16" s="18" t="s">
        <v>242</v>
      </c>
      <c r="C16" s="14">
        <f t="shared" ref="C16:J16" si="0">SUM(C14:C15)</f>
        <v>45</v>
      </c>
      <c r="D16" s="14">
        <f t="shared" si="0"/>
        <v>15</v>
      </c>
      <c r="E16" s="14">
        <f t="shared" si="0"/>
        <v>55</v>
      </c>
      <c r="F16" s="14">
        <f t="shared" si="0"/>
        <v>65</v>
      </c>
      <c r="G16" s="14">
        <f t="shared" si="0"/>
        <v>45</v>
      </c>
      <c r="H16" s="14">
        <f t="shared" si="0"/>
        <v>45</v>
      </c>
      <c r="I16" s="14">
        <f t="shared" si="0"/>
        <v>35</v>
      </c>
      <c r="J16" s="14">
        <f t="shared" si="0"/>
        <v>50</v>
      </c>
      <c r="K16" s="14">
        <f>SUM(C16:J16)</f>
        <v>355</v>
      </c>
    </row>
  </sheetData>
  <mergeCells count="1">
    <mergeCell ref="E11:K11"/>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B41F-0A69-4002-8F25-6476BB76B335}">
  <dimension ref="B2:M26"/>
  <sheetViews>
    <sheetView zoomScale="130" zoomScaleNormal="130" workbookViewId="0">
      <selection activeCell="C12" sqref="C12:K12"/>
    </sheetView>
  </sheetViews>
  <sheetFormatPr defaultRowHeight="15"/>
  <cols>
    <col min="1" max="1" width="8.28515625" customWidth="1"/>
    <col min="2" max="2" width="16.140625" bestFit="1" customWidth="1"/>
    <col min="4" max="4" width="13.85546875" customWidth="1"/>
    <col min="5" max="5" width="11.42578125" customWidth="1"/>
    <col min="6" max="6" width="15" customWidth="1"/>
    <col min="7" max="7" width="11.28515625" customWidth="1"/>
    <col min="8" max="8" width="21.7109375" customWidth="1"/>
    <col min="9" max="9" width="10.42578125" customWidth="1"/>
    <col min="10" max="10" width="9.42578125" customWidth="1"/>
    <col min="11" max="11" width="10.42578125" customWidth="1"/>
  </cols>
  <sheetData>
    <row r="2" spans="2:13" ht="15" customHeight="1">
      <c r="D2" s="18" t="s">
        <v>228</v>
      </c>
      <c r="E2" s="20" t="s">
        <v>39</v>
      </c>
      <c r="F2" s="24" t="s">
        <v>285</v>
      </c>
      <c r="G2" s="20" t="s">
        <v>317</v>
      </c>
      <c r="H2" s="18" t="s">
        <v>526</v>
      </c>
      <c r="I2" s="20" t="s">
        <v>690</v>
      </c>
      <c r="J2" s="27"/>
      <c r="K2" s="28"/>
      <c r="L2" s="16"/>
      <c r="M2" s="16"/>
    </row>
    <row r="3" spans="2:13">
      <c r="D3" s="18" t="s">
        <v>284</v>
      </c>
      <c r="E3" s="20" t="s">
        <v>318</v>
      </c>
      <c r="F3" s="24" t="s">
        <v>286</v>
      </c>
      <c r="G3" s="20" t="s">
        <v>317</v>
      </c>
      <c r="H3" s="18" t="s">
        <v>527</v>
      </c>
      <c r="I3" s="20">
        <v>7</v>
      </c>
      <c r="L3" s="17"/>
      <c r="M3" s="17"/>
    </row>
    <row r="4" spans="2:13" ht="15" customHeight="1">
      <c r="D4" s="24" t="s">
        <v>530</v>
      </c>
      <c r="E4" s="20">
        <v>7</v>
      </c>
      <c r="F4" s="18" t="s">
        <v>531</v>
      </c>
      <c r="G4" s="20">
        <v>14</v>
      </c>
      <c r="H4" s="19" t="s">
        <v>615</v>
      </c>
      <c r="I4" s="20" t="s">
        <v>691</v>
      </c>
    </row>
    <row r="5" spans="2:13">
      <c r="D5" s="24" t="s">
        <v>535</v>
      </c>
      <c r="E5" s="20">
        <v>5</v>
      </c>
      <c r="F5" s="18" t="s">
        <v>536</v>
      </c>
      <c r="G5" s="20">
        <v>7</v>
      </c>
      <c r="H5" s="19" t="s">
        <v>616</v>
      </c>
      <c r="I5" s="20" t="s">
        <v>691</v>
      </c>
      <c r="J5" s="27"/>
      <c r="K5" s="28"/>
    </row>
    <row r="6" spans="2:13">
      <c r="D6" s="24" t="s">
        <v>532</v>
      </c>
      <c r="E6" s="20" t="s">
        <v>610</v>
      </c>
      <c r="F6" s="18" t="s">
        <v>533</v>
      </c>
      <c r="G6" s="20" t="s">
        <v>611</v>
      </c>
    </row>
    <row r="7" spans="2:13">
      <c r="D7" s="18" t="s">
        <v>537</v>
      </c>
      <c r="E7" s="14" t="s">
        <v>450</v>
      </c>
      <c r="F7" s="15" t="s">
        <v>692</v>
      </c>
      <c r="G7" s="22"/>
      <c r="H7" s="21"/>
      <c r="I7" s="20"/>
    </row>
    <row r="8" spans="2:13" ht="15" customHeight="1">
      <c r="D8" s="18" t="s">
        <v>540</v>
      </c>
      <c r="E8" s="23" t="s">
        <v>693</v>
      </c>
      <c r="F8" s="21"/>
      <c r="G8" s="22"/>
      <c r="H8" s="21"/>
      <c r="I8" s="22"/>
      <c r="J8" s="21"/>
      <c r="K8" s="21"/>
    </row>
    <row r="9" spans="2:13">
      <c r="D9" s="18" t="s">
        <v>231</v>
      </c>
      <c r="E9" s="23" t="s">
        <v>694</v>
      </c>
      <c r="G9" s="20"/>
      <c r="H9" s="23"/>
      <c r="I9" s="23"/>
      <c r="J9" s="21"/>
      <c r="K9" s="21"/>
    </row>
    <row r="10" spans="2:13">
      <c r="B10" s="18" t="s">
        <v>545</v>
      </c>
      <c r="C10" t="s">
        <v>695</v>
      </c>
    </row>
    <row r="11" spans="2:13">
      <c r="B11" s="18" t="s">
        <v>542</v>
      </c>
      <c r="C11" t="s">
        <v>696</v>
      </c>
    </row>
    <row r="12" spans="2:13" ht="45.75" customHeight="1">
      <c r="B12" s="18" t="s">
        <v>543</v>
      </c>
      <c r="C12" s="68" t="s">
        <v>697</v>
      </c>
      <c r="D12" s="68"/>
      <c r="E12" s="68"/>
      <c r="F12" s="68"/>
      <c r="G12" s="68"/>
      <c r="H12" s="68"/>
      <c r="I12" s="68"/>
      <c r="J12" s="68"/>
      <c r="K12" s="68"/>
    </row>
    <row r="13" spans="2:13">
      <c r="B13" s="18" t="s">
        <v>562</v>
      </c>
      <c r="C13" t="s">
        <v>698</v>
      </c>
    </row>
    <row r="14" spans="2:13">
      <c r="B14" s="18" t="s">
        <v>563</v>
      </c>
      <c r="C14" s="68" t="s">
        <v>699</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607</v>
      </c>
      <c r="C16" s="14">
        <v>19</v>
      </c>
      <c r="D16" s="14">
        <v>2</v>
      </c>
      <c r="E16" s="14">
        <v>11</v>
      </c>
      <c r="F16" s="14">
        <v>5</v>
      </c>
      <c r="G16" s="14">
        <v>10</v>
      </c>
      <c r="H16" s="14">
        <v>14</v>
      </c>
      <c r="I16" s="14">
        <v>4</v>
      </c>
      <c r="J16" s="14">
        <v>11</v>
      </c>
      <c r="K16" s="14">
        <f>SUM(C16:J16)</f>
        <v>76</v>
      </c>
    </row>
    <row r="17" spans="2:11">
      <c r="B17" s="18" t="s">
        <v>627</v>
      </c>
      <c r="C17" s="14">
        <v>20</v>
      </c>
      <c r="D17" s="14">
        <v>2</v>
      </c>
      <c r="E17" s="14">
        <v>13</v>
      </c>
      <c r="F17" s="14">
        <v>7</v>
      </c>
      <c r="G17" s="14">
        <v>11</v>
      </c>
      <c r="H17" s="14">
        <v>16</v>
      </c>
      <c r="I17" s="14">
        <v>4</v>
      </c>
      <c r="J17" s="14">
        <v>13</v>
      </c>
      <c r="K17" s="14">
        <f>SUM(C17:J17)</f>
        <v>86</v>
      </c>
    </row>
    <row r="18" spans="2:11">
      <c r="B18" s="18" t="s">
        <v>230</v>
      </c>
      <c r="C18" s="14">
        <v>30</v>
      </c>
      <c r="D18" s="14">
        <v>5</v>
      </c>
      <c r="E18" s="14">
        <v>65</v>
      </c>
      <c r="F18" s="14">
        <v>25</v>
      </c>
      <c r="G18" s="14">
        <v>55</v>
      </c>
      <c r="H18" s="14">
        <v>70</v>
      </c>
      <c r="I18" s="14">
        <v>15</v>
      </c>
      <c r="J18" s="14">
        <v>40</v>
      </c>
      <c r="K18" s="14">
        <f t="shared" ref="K18:K26" si="0">SUM(C18:J18)</f>
        <v>305</v>
      </c>
    </row>
    <row r="19" spans="2:11">
      <c r="B19" s="18" t="s">
        <v>700</v>
      </c>
      <c r="C19" s="14">
        <v>0</v>
      </c>
      <c r="D19" s="14">
        <v>0</v>
      </c>
      <c r="E19" s="14">
        <v>10</v>
      </c>
      <c r="F19" s="14">
        <v>20</v>
      </c>
      <c r="G19" s="14">
        <v>10</v>
      </c>
      <c r="H19" s="14">
        <v>15</v>
      </c>
      <c r="I19" s="14">
        <v>0</v>
      </c>
      <c r="J19" s="14">
        <v>15</v>
      </c>
      <c r="K19" s="14">
        <f t="shared" si="0"/>
        <v>70</v>
      </c>
    </row>
    <row r="20" spans="2:11">
      <c r="B20" s="18" t="s">
        <v>242</v>
      </c>
      <c r="C20" s="14">
        <f t="shared" ref="C20:J20" si="1">SUM(C18:C19)</f>
        <v>30</v>
      </c>
      <c r="D20" s="14">
        <f t="shared" si="1"/>
        <v>5</v>
      </c>
      <c r="E20" s="14">
        <f t="shared" si="1"/>
        <v>75</v>
      </c>
      <c r="F20" s="14">
        <f t="shared" si="1"/>
        <v>45</v>
      </c>
      <c r="G20" s="14">
        <f t="shared" si="1"/>
        <v>65</v>
      </c>
      <c r="H20" s="14">
        <f t="shared" si="1"/>
        <v>85</v>
      </c>
      <c r="I20" s="14">
        <f t="shared" si="1"/>
        <v>15</v>
      </c>
      <c r="J20" s="14">
        <f t="shared" si="1"/>
        <v>55</v>
      </c>
      <c r="K20" s="14">
        <f t="shared" si="0"/>
        <v>375</v>
      </c>
    </row>
    <row r="21" spans="2:11">
      <c r="B21" s="18" t="s">
        <v>569</v>
      </c>
      <c r="C21" s="14">
        <v>0</v>
      </c>
      <c r="D21" s="14">
        <v>10</v>
      </c>
      <c r="E21" s="14">
        <v>10</v>
      </c>
      <c r="F21" s="14">
        <v>15</v>
      </c>
      <c r="G21" s="14">
        <v>15</v>
      </c>
      <c r="H21" s="14">
        <v>10</v>
      </c>
      <c r="I21" s="14">
        <v>5</v>
      </c>
      <c r="J21" s="14">
        <v>10</v>
      </c>
      <c r="K21" s="14">
        <f t="shared" si="0"/>
        <v>75</v>
      </c>
    </row>
    <row r="22" spans="2:11">
      <c r="B22" s="18" t="s">
        <v>242</v>
      </c>
      <c r="C22" s="14">
        <f t="shared" ref="C22:J22" si="2">C18+C21</f>
        <v>30</v>
      </c>
      <c r="D22" s="14">
        <f t="shared" si="2"/>
        <v>15</v>
      </c>
      <c r="E22" s="14">
        <f t="shared" si="2"/>
        <v>75</v>
      </c>
      <c r="F22" s="14">
        <f t="shared" si="2"/>
        <v>40</v>
      </c>
      <c r="G22" s="14">
        <f t="shared" si="2"/>
        <v>70</v>
      </c>
      <c r="H22" s="14">
        <f t="shared" si="2"/>
        <v>80</v>
      </c>
      <c r="I22" s="14">
        <f t="shared" si="2"/>
        <v>20</v>
      </c>
      <c r="J22" s="14">
        <f t="shared" si="2"/>
        <v>50</v>
      </c>
      <c r="K22" s="14">
        <f t="shared" si="0"/>
        <v>380</v>
      </c>
    </row>
    <row r="23" spans="2:11">
      <c r="B23" s="18" t="s">
        <v>570</v>
      </c>
      <c r="C23" s="14">
        <v>0</v>
      </c>
      <c r="D23" s="14">
        <v>0</v>
      </c>
      <c r="E23" s="14">
        <v>15</v>
      </c>
      <c r="F23" s="14">
        <v>5</v>
      </c>
      <c r="G23" s="14">
        <v>10</v>
      </c>
      <c r="H23" s="14">
        <v>20</v>
      </c>
      <c r="I23" s="14">
        <v>0</v>
      </c>
      <c r="J23" s="14">
        <v>15</v>
      </c>
      <c r="K23" s="14">
        <f t="shared" si="0"/>
        <v>65</v>
      </c>
    </row>
    <row r="24" spans="2:11">
      <c r="B24" s="18" t="s">
        <v>242</v>
      </c>
      <c r="C24" s="14">
        <f>C18+C23</f>
        <v>30</v>
      </c>
      <c r="D24" s="14">
        <f t="shared" ref="D24:J24" si="3">D18+D23</f>
        <v>5</v>
      </c>
      <c r="E24" s="14">
        <f t="shared" si="3"/>
        <v>80</v>
      </c>
      <c r="F24" s="14">
        <f t="shared" si="3"/>
        <v>30</v>
      </c>
      <c r="G24" s="14">
        <f t="shared" si="3"/>
        <v>65</v>
      </c>
      <c r="H24" s="14">
        <f t="shared" si="3"/>
        <v>90</v>
      </c>
      <c r="I24" s="14">
        <f t="shared" si="3"/>
        <v>15</v>
      </c>
      <c r="J24" s="14">
        <f t="shared" si="3"/>
        <v>55</v>
      </c>
      <c r="K24" s="14">
        <f t="shared" si="0"/>
        <v>370</v>
      </c>
    </row>
    <row r="25" spans="2:11">
      <c r="B25" s="18" t="s">
        <v>701</v>
      </c>
      <c r="C25" s="14">
        <v>0</v>
      </c>
      <c r="D25" s="14">
        <v>15</v>
      </c>
      <c r="E25" s="14">
        <v>15</v>
      </c>
      <c r="F25" s="14">
        <v>10</v>
      </c>
      <c r="G25" s="14">
        <v>5</v>
      </c>
      <c r="H25" s="14">
        <v>0</v>
      </c>
      <c r="I25" s="14">
        <v>10</v>
      </c>
      <c r="J25" s="14">
        <v>15</v>
      </c>
      <c r="K25" s="14">
        <f t="shared" si="0"/>
        <v>70</v>
      </c>
    </row>
    <row r="26" spans="2:11">
      <c r="B26" s="18" t="s">
        <v>242</v>
      </c>
      <c r="C26" s="14">
        <f>C18+C25</f>
        <v>30</v>
      </c>
      <c r="D26" s="14">
        <f t="shared" ref="D26:J26" si="4">D18+D25</f>
        <v>20</v>
      </c>
      <c r="E26" s="14">
        <f t="shared" si="4"/>
        <v>80</v>
      </c>
      <c r="F26" s="14">
        <f t="shared" si="4"/>
        <v>35</v>
      </c>
      <c r="G26" s="14">
        <f t="shared" si="4"/>
        <v>60</v>
      </c>
      <c r="H26" s="14">
        <f t="shared" si="4"/>
        <v>70</v>
      </c>
      <c r="I26" s="14">
        <f t="shared" si="4"/>
        <v>25</v>
      </c>
      <c r="J26" s="14">
        <f t="shared" si="4"/>
        <v>55</v>
      </c>
      <c r="K26" s="14">
        <f t="shared" si="0"/>
        <v>375</v>
      </c>
    </row>
  </sheetData>
  <mergeCells count="2">
    <mergeCell ref="C12:K12"/>
    <mergeCell ref="C14:K14"/>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9396-941C-4CE6-B914-71A26C44C83F}">
  <dimension ref="B2:M24"/>
  <sheetViews>
    <sheetView zoomScale="130" zoomScaleNormal="130" workbookViewId="0">
      <selection activeCell="C21" sqref="C21:J21"/>
    </sheetView>
  </sheetViews>
  <sheetFormatPr defaultRowHeight="15"/>
  <cols>
    <col min="1" max="1" width="8.28515625" customWidth="1"/>
    <col min="2" max="2" width="14" bestFit="1" customWidth="1"/>
    <col min="4" max="4" width="13.85546875" customWidth="1"/>
    <col min="5" max="5" width="11.42578125" customWidth="1"/>
    <col min="6" max="6" width="15" customWidth="1"/>
    <col min="7" max="7" width="11.28515625" customWidth="1"/>
    <col min="8" max="8" width="21.7109375" customWidth="1"/>
    <col min="9" max="9" width="10.42578125" customWidth="1"/>
    <col min="10" max="10" width="18.42578125" bestFit="1" customWidth="1"/>
    <col min="11" max="11" width="11.7109375" bestFit="1" customWidth="1"/>
  </cols>
  <sheetData>
    <row r="2" spans="2:13" ht="15" customHeight="1">
      <c r="D2" s="18" t="s">
        <v>228</v>
      </c>
      <c r="E2" s="20" t="s">
        <v>93</v>
      </c>
      <c r="F2" s="24" t="s">
        <v>285</v>
      </c>
      <c r="G2" s="20" t="s">
        <v>341</v>
      </c>
      <c r="H2" s="18" t="s">
        <v>526</v>
      </c>
      <c r="I2" s="20" t="s">
        <v>702</v>
      </c>
      <c r="J2" s="27"/>
      <c r="K2" s="28"/>
      <c r="L2" s="16"/>
      <c r="M2" s="16"/>
    </row>
    <row r="3" spans="2:13">
      <c r="D3" s="18" t="s">
        <v>284</v>
      </c>
      <c r="E3" s="20" t="s">
        <v>344</v>
      </c>
      <c r="F3" s="24" t="s">
        <v>286</v>
      </c>
      <c r="G3" s="20" t="s">
        <v>342</v>
      </c>
      <c r="H3" s="18" t="s">
        <v>527</v>
      </c>
      <c r="I3" s="20">
        <v>5</v>
      </c>
      <c r="L3" s="17"/>
      <c r="M3" s="17"/>
    </row>
    <row r="4" spans="2:13" ht="15" customHeight="1">
      <c r="D4" s="24" t="s">
        <v>530</v>
      </c>
      <c r="E4" s="20">
        <v>7</v>
      </c>
      <c r="F4" s="18" t="s">
        <v>531</v>
      </c>
      <c r="G4" s="20">
        <v>14</v>
      </c>
      <c r="H4" s="19" t="s">
        <v>615</v>
      </c>
      <c r="I4" s="20" t="s">
        <v>703</v>
      </c>
      <c r="J4" s="19" t="s">
        <v>665</v>
      </c>
      <c r="K4" t="s">
        <v>706</v>
      </c>
    </row>
    <row r="5" spans="2:13">
      <c r="D5" s="24" t="s">
        <v>535</v>
      </c>
      <c r="E5" s="20">
        <v>7</v>
      </c>
      <c r="F5" s="18" t="s">
        <v>536</v>
      </c>
      <c r="G5" s="20">
        <v>9</v>
      </c>
      <c r="H5" s="19" t="s">
        <v>616</v>
      </c>
      <c r="I5" s="20" t="s">
        <v>703</v>
      </c>
      <c r="J5" s="19" t="s">
        <v>666</v>
      </c>
      <c r="K5" s="28" t="s">
        <v>707</v>
      </c>
    </row>
    <row r="6" spans="2:13">
      <c r="D6" s="24" t="s">
        <v>532</v>
      </c>
      <c r="E6" s="20" t="s">
        <v>631</v>
      </c>
      <c r="F6" s="18" t="s">
        <v>533</v>
      </c>
      <c r="G6" s="20" t="s">
        <v>631</v>
      </c>
    </row>
    <row r="7" spans="2:13">
      <c r="D7" s="18" t="s">
        <v>537</v>
      </c>
      <c r="E7" s="14" t="s">
        <v>704</v>
      </c>
      <c r="F7" s="15" t="s">
        <v>705</v>
      </c>
      <c r="G7" s="22"/>
      <c r="I7" s="20"/>
    </row>
    <row r="8" spans="2:13" ht="15" customHeight="1">
      <c r="D8" s="18" t="s">
        <v>540</v>
      </c>
      <c r="E8" s="23" t="s">
        <v>708</v>
      </c>
      <c r="F8" s="21"/>
      <c r="G8" s="22"/>
      <c r="H8" s="21"/>
      <c r="I8" s="22"/>
      <c r="J8" s="21"/>
      <c r="K8" s="21"/>
    </row>
    <row r="9" spans="2:13">
      <c r="D9" s="18" t="s">
        <v>231</v>
      </c>
      <c r="E9" s="23" t="s">
        <v>343</v>
      </c>
      <c r="G9" s="20"/>
      <c r="H9" s="23"/>
      <c r="I9" s="23"/>
      <c r="J9" s="21"/>
      <c r="K9" s="21"/>
    </row>
    <row r="10" spans="2:13">
      <c r="B10" s="18" t="s">
        <v>545</v>
      </c>
      <c r="C10" t="s">
        <v>709</v>
      </c>
    </row>
    <row r="11" spans="2:13">
      <c r="B11" s="18" t="s">
        <v>542</v>
      </c>
      <c r="C11" t="s">
        <v>579</v>
      </c>
    </row>
    <row r="12" spans="2:13" ht="45.75" customHeight="1">
      <c r="B12" s="18" t="s">
        <v>543</v>
      </c>
      <c r="C12" s="68" t="s">
        <v>710</v>
      </c>
      <c r="D12" s="68"/>
      <c r="E12" s="68"/>
      <c r="F12" s="68"/>
      <c r="G12" s="68"/>
      <c r="H12" s="68"/>
      <c r="I12" s="68"/>
      <c r="J12" s="68"/>
      <c r="K12" s="68"/>
    </row>
    <row r="13" spans="2:13">
      <c r="B13" s="18" t="s">
        <v>562</v>
      </c>
      <c r="C13" t="s">
        <v>711</v>
      </c>
    </row>
    <row r="14" spans="2:13">
      <c r="B14" s="18" t="s">
        <v>563</v>
      </c>
      <c r="C14" s="68" t="s">
        <v>712</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607</v>
      </c>
      <c r="C16" s="14">
        <v>24</v>
      </c>
      <c r="D16" s="14">
        <v>12</v>
      </c>
      <c r="E16" s="14">
        <v>0</v>
      </c>
      <c r="F16" s="14">
        <v>9</v>
      </c>
      <c r="G16" s="14">
        <v>8</v>
      </c>
      <c r="H16" s="14">
        <v>1</v>
      </c>
      <c r="I16" s="14">
        <v>9</v>
      </c>
      <c r="J16" s="14">
        <v>4</v>
      </c>
      <c r="K16" s="14">
        <f>SUM(C16:J16)</f>
        <v>67</v>
      </c>
    </row>
    <row r="17" spans="2:11">
      <c r="B17" s="18" t="s">
        <v>627</v>
      </c>
      <c r="C17" s="14">
        <v>26</v>
      </c>
      <c r="D17" s="14">
        <v>13</v>
      </c>
      <c r="E17" s="14">
        <v>0</v>
      </c>
      <c r="F17" s="14">
        <v>10</v>
      </c>
      <c r="G17" s="14">
        <v>9</v>
      </c>
      <c r="H17" s="14">
        <v>1</v>
      </c>
      <c r="I17" s="14">
        <v>9</v>
      </c>
      <c r="J17" s="14">
        <v>4</v>
      </c>
      <c r="K17" s="14">
        <f>SUM(C17:J17)</f>
        <v>72</v>
      </c>
    </row>
    <row r="18" spans="2:11">
      <c r="B18" s="18" t="s">
        <v>230</v>
      </c>
      <c r="C18" s="14">
        <v>50</v>
      </c>
      <c r="D18" s="14">
        <v>45</v>
      </c>
      <c r="E18" s="14">
        <v>0</v>
      </c>
      <c r="F18" s="14">
        <v>55</v>
      </c>
      <c r="G18" s="14">
        <v>35</v>
      </c>
      <c r="H18" s="14">
        <v>5</v>
      </c>
      <c r="I18" s="14">
        <v>45</v>
      </c>
      <c r="J18" s="14">
        <v>20</v>
      </c>
      <c r="K18" s="14">
        <f t="shared" ref="K18:K24" si="0">SUM(C18:J18)</f>
        <v>255</v>
      </c>
    </row>
    <row r="19" spans="2:11">
      <c r="B19" s="18" t="s">
        <v>713</v>
      </c>
      <c r="C19" s="14">
        <v>20</v>
      </c>
      <c r="D19" s="14">
        <v>20</v>
      </c>
      <c r="E19" s="14">
        <v>0</v>
      </c>
      <c r="F19" s="14">
        <v>15</v>
      </c>
      <c r="G19" s="14">
        <v>15</v>
      </c>
      <c r="H19" s="14">
        <v>5</v>
      </c>
      <c r="I19" s="14">
        <v>5</v>
      </c>
      <c r="J19" s="14">
        <v>0</v>
      </c>
      <c r="K19" s="14">
        <f t="shared" si="0"/>
        <v>80</v>
      </c>
    </row>
    <row r="20" spans="2:11">
      <c r="B20" s="18" t="s">
        <v>242</v>
      </c>
      <c r="C20" s="14">
        <f t="shared" ref="C20:J20" si="1">SUM(C18:C19)</f>
        <v>70</v>
      </c>
      <c r="D20" s="14">
        <f t="shared" si="1"/>
        <v>65</v>
      </c>
      <c r="E20" s="14">
        <f t="shared" si="1"/>
        <v>0</v>
      </c>
      <c r="F20" s="14">
        <f t="shared" si="1"/>
        <v>70</v>
      </c>
      <c r="G20" s="14">
        <f t="shared" si="1"/>
        <v>50</v>
      </c>
      <c r="H20" s="14">
        <f t="shared" si="1"/>
        <v>10</v>
      </c>
      <c r="I20" s="14">
        <f t="shared" si="1"/>
        <v>50</v>
      </c>
      <c r="J20" s="14">
        <f t="shared" si="1"/>
        <v>20</v>
      </c>
      <c r="K20" s="14">
        <f t="shared" si="0"/>
        <v>335</v>
      </c>
    </row>
    <row r="21" spans="2:11">
      <c r="B21" s="18" t="s">
        <v>714</v>
      </c>
      <c r="C21" s="14">
        <v>20</v>
      </c>
      <c r="D21" s="14">
        <v>15</v>
      </c>
      <c r="E21" s="14">
        <v>0</v>
      </c>
      <c r="F21" s="14">
        <v>20</v>
      </c>
      <c r="G21" s="14">
        <v>15</v>
      </c>
      <c r="H21" s="14">
        <v>5</v>
      </c>
      <c r="I21" s="14">
        <v>10</v>
      </c>
      <c r="J21" s="14">
        <v>0</v>
      </c>
      <c r="K21" s="14">
        <f t="shared" si="0"/>
        <v>85</v>
      </c>
    </row>
    <row r="22" spans="2:11">
      <c r="B22" s="18" t="s">
        <v>242</v>
      </c>
      <c r="C22" s="14">
        <f t="shared" ref="C22:J22" si="2">C18+C21</f>
        <v>70</v>
      </c>
      <c r="D22" s="14">
        <f t="shared" si="2"/>
        <v>60</v>
      </c>
      <c r="E22" s="14">
        <f t="shared" si="2"/>
        <v>0</v>
      </c>
      <c r="F22" s="14">
        <f t="shared" si="2"/>
        <v>75</v>
      </c>
      <c r="G22" s="14">
        <f t="shared" si="2"/>
        <v>50</v>
      </c>
      <c r="H22" s="14">
        <f t="shared" si="2"/>
        <v>10</v>
      </c>
      <c r="I22" s="14">
        <f t="shared" si="2"/>
        <v>55</v>
      </c>
      <c r="J22" s="14">
        <f t="shared" si="2"/>
        <v>20</v>
      </c>
      <c r="K22" s="14">
        <f t="shared" si="0"/>
        <v>340</v>
      </c>
    </row>
    <row r="23" spans="2:11">
      <c r="B23" s="18" t="s">
        <v>715</v>
      </c>
      <c r="C23" s="14">
        <v>30</v>
      </c>
      <c r="D23" s="14">
        <v>25</v>
      </c>
      <c r="E23" s="14">
        <v>0</v>
      </c>
      <c r="F23" s="14">
        <v>15</v>
      </c>
      <c r="G23" s="14">
        <v>15</v>
      </c>
      <c r="H23" s="14">
        <v>0</v>
      </c>
      <c r="I23" s="14">
        <v>0</v>
      </c>
      <c r="J23" s="14">
        <v>0</v>
      </c>
      <c r="K23" s="14">
        <f t="shared" si="0"/>
        <v>85</v>
      </c>
    </row>
    <row r="24" spans="2:11">
      <c r="B24" s="18" t="s">
        <v>242</v>
      </c>
      <c r="C24" s="14">
        <f>C18+C23</f>
        <v>80</v>
      </c>
      <c r="D24" s="14">
        <f t="shared" ref="D24:J24" si="3">D18+D23</f>
        <v>70</v>
      </c>
      <c r="E24" s="14">
        <f t="shared" si="3"/>
        <v>0</v>
      </c>
      <c r="F24" s="14">
        <f t="shared" si="3"/>
        <v>70</v>
      </c>
      <c r="G24" s="14">
        <f t="shared" si="3"/>
        <v>50</v>
      </c>
      <c r="H24" s="14">
        <f t="shared" si="3"/>
        <v>5</v>
      </c>
      <c r="I24" s="14">
        <f t="shared" si="3"/>
        <v>45</v>
      </c>
      <c r="J24" s="14">
        <f t="shared" si="3"/>
        <v>20</v>
      </c>
      <c r="K24" s="14">
        <f t="shared" si="0"/>
        <v>340</v>
      </c>
    </row>
  </sheetData>
  <mergeCells count="2">
    <mergeCell ref="C12:K12"/>
    <mergeCell ref="C14:K14"/>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170E-B635-4CC9-94A3-E97F85C78AB1}">
  <dimension ref="B2:M24"/>
  <sheetViews>
    <sheetView zoomScale="130" zoomScaleNormal="130" workbookViewId="0">
      <selection activeCell="C12" sqref="C12:K12"/>
    </sheetView>
  </sheetViews>
  <sheetFormatPr defaultRowHeight="15"/>
  <cols>
    <col min="1" max="1" width="8.28515625" customWidth="1"/>
    <col min="2" max="2" width="14" bestFit="1" customWidth="1"/>
    <col min="4" max="4" width="13.85546875" customWidth="1"/>
    <col min="5" max="5" width="11.42578125" customWidth="1"/>
    <col min="6" max="6" width="15" customWidth="1"/>
    <col min="7" max="7" width="11.28515625" customWidth="1"/>
    <col min="8" max="8" width="21.7109375" customWidth="1"/>
    <col min="9" max="9" width="10.42578125" customWidth="1"/>
    <col min="10" max="10" width="17" customWidth="1"/>
    <col min="11" max="11" width="11.7109375" bestFit="1" customWidth="1"/>
  </cols>
  <sheetData>
    <row r="2" spans="2:13" ht="15" customHeight="1">
      <c r="D2" s="18" t="s">
        <v>228</v>
      </c>
      <c r="E2" s="20" t="s">
        <v>142</v>
      </c>
      <c r="F2" s="24" t="s">
        <v>285</v>
      </c>
      <c r="G2" s="20" t="s">
        <v>337</v>
      </c>
      <c r="H2" s="18" t="s">
        <v>526</v>
      </c>
      <c r="I2" s="20" t="s">
        <v>716</v>
      </c>
      <c r="J2" s="29" t="s">
        <v>717</v>
      </c>
      <c r="K2" s="28"/>
      <c r="L2" s="16"/>
      <c r="M2" s="16"/>
    </row>
    <row r="3" spans="2:13">
      <c r="D3" s="18" t="s">
        <v>284</v>
      </c>
      <c r="E3" s="20" t="s">
        <v>339</v>
      </c>
      <c r="F3" s="24" t="s">
        <v>286</v>
      </c>
      <c r="G3" s="20" t="s">
        <v>338</v>
      </c>
      <c r="H3" s="18" t="s">
        <v>527</v>
      </c>
      <c r="I3" s="20">
        <v>4</v>
      </c>
      <c r="L3" s="17"/>
      <c r="M3" s="17"/>
    </row>
    <row r="4" spans="2:13" ht="15" customHeight="1">
      <c r="D4" s="24" t="s">
        <v>530</v>
      </c>
      <c r="E4" s="20">
        <v>7</v>
      </c>
      <c r="F4" s="18" t="s">
        <v>531</v>
      </c>
      <c r="G4" s="20">
        <v>14</v>
      </c>
      <c r="H4" s="19" t="s">
        <v>615</v>
      </c>
      <c r="I4" s="20" t="s">
        <v>721</v>
      </c>
      <c r="J4" s="19" t="s">
        <v>665</v>
      </c>
      <c r="K4" s="14" t="s">
        <v>722</v>
      </c>
    </row>
    <row r="5" spans="2:13">
      <c r="D5" s="24" t="s">
        <v>535</v>
      </c>
      <c r="E5" s="20">
        <v>6</v>
      </c>
      <c r="F5" s="18" t="s">
        <v>536</v>
      </c>
      <c r="G5" s="20">
        <v>8</v>
      </c>
      <c r="H5" s="19" t="s">
        <v>616</v>
      </c>
      <c r="I5" s="20" t="s">
        <v>721</v>
      </c>
      <c r="J5" s="19" t="s">
        <v>666</v>
      </c>
      <c r="K5" s="22" t="s">
        <v>722</v>
      </c>
    </row>
    <row r="6" spans="2:13">
      <c r="D6" s="24" t="s">
        <v>532</v>
      </c>
      <c r="E6" s="20" t="s">
        <v>612</v>
      </c>
      <c r="F6" s="18" t="s">
        <v>533</v>
      </c>
      <c r="G6" s="20" t="s">
        <v>611</v>
      </c>
    </row>
    <row r="7" spans="2:13">
      <c r="D7" s="18" t="s">
        <v>537</v>
      </c>
      <c r="E7" s="14" t="s">
        <v>452</v>
      </c>
      <c r="F7" s="15" t="s">
        <v>720</v>
      </c>
      <c r="G7" s="22"/>
      <c r="I7" s="20"/>
    </row>
    <row r="8" spans="2:13" ht="15" customHeight="1">
      <c r="D8" s="18" t="s">
        <v>540</v>
      </c>
      <c r="E8" s="23" t="s">
        <v>718</v>
      </c>
      <c r="F8" s="21"/>
      <c r="G8" s="22"/>
      <c r="H8" s="21"/>
      <c r="I8" s="22"/>
      <c r="J8" s="21"/>
      <c r="K8" s="21"/>
    </row>
    <row r="9" spans="2:13">
      <c r="D9" s="18" t="s">
        <v>231</v>
      </c>
      <c r="E9" s="23" t="s">
        <v>340</v>
      </c>
      <c r="G9" s="23" t="s">
        <v>719</v>
      </c>
      <c r="H9" s="23"/>
      <c r="I9" s="23"/>
      <c r="J9" s="21"/>
      <c r="K9" s="21"/>
    </row>
    <row r="10" spans="2:13">
      <c r="B10" s="18" t="s">
        <v>545</v>
      </c>
      <c r="C10" t="s">
        <v>723</v>
      </c>
    </row>
    <row r="11" spans="2:13">
      <c r="B11" s="18" t="s">
        <v>542</v>
      </c>
      <c r="C11" t="s">
        <v>695</v>
      </c>
    </row>
    <row r="12" spans="2:13" ht="45.75" customHeight="1">
      <c r="B12" s="18" t="s">
        <v>543</v>
      </c>
      <c r="C12" s="68" t="s">
        <v>724</v>
      </c>
      <c r="D12" s="68"/>
      <c r="E12" s="68"/>
      <c r="F12" s="68"/>
      <c r="G12" s="68"/>
      <c r="H12" s="68"/>
      <c r="I12" s="68"/>
      <c r="J12" s="68"/>
      <c r="K12" s="68"/>
    </row>
    <row r="13" spans="2:13">
      <c r="B13" s="18" t="s">
        <v>562</v>
      </c>
      <c r="C13" t="s">
        <v>725</v>
      </c>
    </row>
    <row r="14" spans="2:13">
      <c r="B14" s="18" t="s">
        <v>563</v>
      </c>
      <c r="C14" s="68" t="s">
        <v>726</v>
      </c>
      <c r="D14" s="68"/>
      <c r="E14" s="68"/>
      <c r="F14" s="68"/>
      <c r="G14" s="68"/>
      <c r="H14" s="68"/>
      <c r="I14" s="68"/>
      <c r="J14" s="68"/>
      <c r="K14" s="68"/>
    </row>
    <row r="15" spans="2:13">
      <c r="B15" s="18"/>
      <c r="C15" s="24" t="s">
        <v>233</v>
      </c>
      <c r="D15" s="24" t="s">
        <v>234</v>
      </c>
      <c r="E15" s="24" t="s">
        <v>235</v>
      </c>
      <c r="F15" s="24" t="s">
        <v>236</v>
      </c>
      <c r="G15" s="24" t="s">
        <v>237</v>
      </c>
      <c r="H15" s="24" t="s">
        <v>238</v>
      </c>
      <c r="I15" s="24" t="s">
        <v>239</v>
      </c>
      <c r="J15" s="24" t="s">
        <v>240</v>
      </c>
      <c r="K15" s="24" t="s">
        <v>243</v>
      </c>
    </row>
    <row r="16" spans="2:13">
      <c r="B16" s="18" t="s">
        <v>607</v>
      </c>
      <c r="C16" s="14">
        <v>23</v>
      </c>
      <c r="D16" s="14">
        <v>13</v>
      </c>
      <c r="E16" s="14">
        <v>0</v>
      </c>
      <c r="F16" s="14">
        <v>8</v>
      </c>
      <c r="G16" s="14">
        <v>5</v>
      </c>
      <c r="H16" s="14">
        <v>10</v>
      </c>
      <c r="I16" s="14">
        <v>12</v>
      </c>
      <c r="J16" s="14">
        <v>4</v>
      </c>
      <c r="K16" s="14">
        <f>SUM(C16:J16)</f>
        <v>75</v>
      </c>
    </row>
    <row r="17" spans="2:11">
      <c r="B17" s="18" t="s">
        <v>627</v>
      </c>
      <c r="C17" s="14">
        <v>24</v>
      </c>
      <c r="D17" s="14">
        <v>14</v>
      </c>
      <c r="E17" s="14">
        <v>0</v>
      </c>
      <c r="F17" s="14">
        <v>9</v>
      </c>
      <c r="G17" s="14">
        <v>5</v>
      </c>
      <c r="H17" s="14">
        <v>11</v>
      </c>
      <c r="I17" s="14">
        <v>13</v>
      </c>
      <c r="J17" s="14">
        <v>4</v>
      </c>
      <c r="K17" s="14">
        <f>SUM(C17:J17)</f>
        <v>80</v>
      </c>
    </row>
    <row r="18" spans="2:11">
      <c r="B18" s="18" t="s">
        <v>230</v>
      </c>
      <c r="C18" s="14">
        <v>35</v>
      </c>
      <c r="D18" s="14">
        <v>60</v>
      </c>
      <c r="E18" s="14">
        <v>0</v>
      </c>
      <c r="F18" s="14">
        <v>35</v>
      </c>
      <c r="G18" s="14">
        <v>50</v>
      </c>
      <c r="H18" s="14">
        <v>50</v>
      </c>
      <c r="I18" s="14">
        <v>35</v>
      </c>
      <c r="J18" s="14">
        <v>30</v>
      </c>
      <c r="K18" s="14">
        <f t="shared" ref="K18:K24" si="0">SUM(C18:J18)</f>
        <v>295</v>
      </c>
    </row>
    <row r="19" spans="2:11">
      <c r="B19" s="18" t="s">
        <v>727</v>
      </c>
      <c r="C19" s="14">
        <v>20</v>
      </c>
      <c r="D19" s="14">
        <v>20</v>
      </c>
      <c r="E19" s="14">
        <v>0</v>
      </c>
      <c r="F19" s="14">
        <v>15</v>
      </c>
      <c r="G19" s="14">
        <v>5</v>
      </c>
      <c r="H19" s="14">
        <v>10</v>
      </c>
      <c r="I19" s="14">
        <v>20</v>
      </c>
      <c r="J19" s="14">
        <v>0</v>
      </c>
      <c r="K19" s="14">
        <f t="shared" si="0"/>
        <v>90</v>
      </c>
    </row>
    <row r="20" spans="2:11">
      <c r="B20" s="18" t="s">
        <v>242</v>
      </c>
      <c r="C20" s="14">
        <f t="shared" ref="C20:J20" si="1">SUM(C18:C19)</f>
        <v>55</v>
      </c>
      <c r="D20" s="14">
        <f t="shared" si="1"/>
        <v>80</v>
      </c>
      <c r="E20" s="14">
        <f t="shared" si="1"/>
        <v>0</v>
      </c>
      <c r="F20" s="14">
        <f t="shared" si="1"/>
        <v>50</v>
      </c>
      <c r="G20" s="14">
        <f t="shared" si="1"/>
        <v>55</v>
      </c>
      <c r="H20" s="14">
        <f t="shared" si="1"/>
        <v>60</v>
      </c>
      <c r="I20" s="14">
        <f t="shared" si="1"/>
        <v>55</v>
      </c>
      <c r="J20" s="14">
        <f t="shared" si="1"/>
        <v>30</v>
      </c>
      <c r="K20" s="14">
        <f t="shared" si="0"/>
        <v>385</v>
      </c>
    </row>
    <row r="21" spans="2:11">
      <c r="B21" s="18" t="s">
        <v>728</v>
      </c>
      <c r="C21" s="14">
        <v>25</v>
      </c>
      <c r="D21" s="14">
        <v>20</v>
      </c>
      <c r="E21" s="14">
        <v>0</v>
      </c>
      <c r="F21" s="14">
        <v>15</v>
      </c>
      <c r="G21" s="14">
        <v>0</v>
      </c>
      <c r="H21" s="14">
        <v>10</v>
      </c>
      <c r="I21" s="14">
        <v>20</v>
      </c>
      <c r="J21" s="14">
        <v>5</v>
      </c>
      <c r="K21" s="14">
        <f t="shared" si="0"/>
        <v>95</v>
      </c>
    </row>
    <row r="22" spans="2:11">
      <c r="B22" s="18" t="s">
        <v>242</v>
      </c>
      <c r="C22" s="14">
        <f t="shared" ref="C22:J22" si="2">C18+C21</f>
        <v>60</v>
      </c>
      <c r="D22" s="14">
        <f t="shared" si="2"/>
        <v>80</v>
      </c>
      <c r="E22" s="14">
        <f t="shared" si="2"/>
        <v>0</v>
      </c>
      <c r="F22" s="14">
        <f t="shared" si="2"/>
        <v>50</v>
      </c>
      <c r="G22" s="14">
        <f t="shared" si="2"/>
        <v>50</v>
      </c>
      <c r="H22" s="14">
        <f t="shared" si="2"/>
        <v>60</v>
      </c>
      <c r="I22" s="14">
        <f t="shared" si="2"/>
        <v>55</v>
      </c>
      <c r="J22" s="14">
        <f t="shared" si="2"/>
        <v>35</v>
      </c>
      <c r="K22" s="14">
        <f t="shared" si="0"/>
        <v>390</v>
      </c>
    </row>
    <row r="23" spans="2:11">
      <c r="B23" s="18" t="s">
        <v>629</v>
      </c>
      <c r="C23" s="14">
        <v>20</v>
      </c>
      <c r="D23" s="14">
        <v>20</v>
      </c>
      <c r="E23" s="14">
        <v>0</v>
      </c>
      <c r="F23" s="14">
        <v>10</v>
      </c>
      <c r="G23" s="14">
        <v>5</v>
      </c>
      <c r="H23" s="14">
        <v>5</v>
      </c>
      <c r="I23" s="14">
        <v>20</v>
      </c>
      <c r="J23" s="14">
        <v>0</v>
      </c>
      <c r="K23" s="14">
        <f t="shared" si="0"/>
        <v>80</v>
      </c>
    </row>
    <row r="24" spans="2:11">
      <c r="B24" s="18" t="s">
        <v>242</v>
      </c>
      <c r="C24" s="14">
        <f>C18+C23</f>
        <v>55</v>
      </c>
      <c r="D24" s="14">
        <f t="shared" ref="D24:J24" si="3">D18+D23</f>
        <v>80</v>
      </c>
      <c r="E24" s="14">
        <f t="shared" si="3"/>
        <v>0</v>
      </c>
      <c r="F24" s="14">
        <f t="shared" si="3"/>
        <v>45</v>
      </c>
      <c r="G24" s="14">
        <f t="shared" si="3"/>
        <v>55</v>
      </c>
      <c r="H24" s="14">
        <f t="shared" si="3"/>
        <v>55</v>
      </c>
      <c r="I24" s="14">
        <f t="shared" si="3"/>
        <v>55</v>
      </c>
      <c r="J24" s="14">
        <f t="shared" si="3"/>
        <v>30</v>
      </c>
      <c r="K24" s="14">
        <f t="shared" si="0"/>
        <v>375</v>
      </c>
    </row>
  </sheetData>
  <mergeCells count="2">
    <mergeCell ref="C12:K12"/>
    <mergeCell ref="C14:K14"/>
  </mergeCell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E31B4-22EA-423F-8D44-CCA131126D77}">
  <dimension ref="B2:M25"/>
  <sheetViews>
    <sheetView zoomScale="130" zoomScaleNormal="130" workbookViewId="0">
      <selection activeCell="B7" sqref="B7:F9"/>
    </sheetView>
  </sheetViews>
  <sheetFormatPr defaultRowHeight="15"/>
  <cols>
    <col min="1" max="1" width="8.28515625" customWidth="1"/>
    <col min="2" max="2" width="14" bestFit="1" customWidth="1"/>
    <col min="3" max="4" width="13.85546875" customWidth="1"/>
    <col min="5" max="5" width="14" customWidth="1"/>
    <col min="6" max="6" width="20.28515625" bestFit="1" customWidth="1"/>
    <col min="7" max="7" width="23.28515625" customWidth="1"/>
    <col min="8" max="8" width="21.7109375" customWidth="1"/>
    <col min="9" max="9" width="18.42578125" bestFit="1" customWidth="1"/>
    <col min="10" max="10" width="17" customWidth="1"/>
    <col min="11" max="11" width="5.28515625" bestFit="1" customWidth="1"/>
  </cols>
  <sheetData>
    <row r="2" spans="2:13" ht="15" customHeight="1">
      <c r="C2" s="18" t="s">
        <v>228</v>
      </c>
      <c r="D2" s="20" t="s">
        <v>129</v>
      </c>
      <c r="E2" s="24" t="s">
        <v>285</v>
      </c>
      <c r="F2" s="20" t="s">
        <v>331</v>
      </c>
      <c r="G2" s="18" t="s">
        <v>526</v>
      </c>
      <c r="H2" s="20" t="s">
        <v>729</v>
      </c>
      <c r="I2" s="29"/>
      <c r="J2" s="28"/>
      <c r="L2" s="16"/>
      <c r="M2" s="16"/>
    </row>
    <row r="3" spans="2:13">
      <c r="C3" s="18" t="s">
        <v>284</v>
      </c>
      <c r="D3" s="20" t="s">
        <v>332</v>
      </c>
      <c r="E3" s="24" t="s">
        <v>286</v>
      </c>
      <c r="F3" s="20" t="s">
        <v>331</v>
      </c>
      <c r="G3" s="18" t="s">
        <v>527</v>
      </c>
      <c r="H3" s="20">
        <v>5</v>
      </c>
      <c r="L3" s="17"/>
      <c r="M3" s="17"/>
    </row>
    <row r="4" spans="2:13" ht="15" customHeight="1">
      <c r="C4" s="24" t="s">
        <v>530</v>
      </c>
      <c r="D4" s="20">
        <v>8</v>
      </c>
      <c r="E4" s="18" t="s">
        <v>531</v>
      </c>
      <c r="F4" s="20">
        <v>17</v>
      </c>
      <c r="G4" s="18" t="s">
        <v>615</v>
      </c>
      <c r="H4" s="20" t="s">
        <v>730</v>
      </c>
      <c r="I4" s="18" t="s">
        <v>665</v>
      </c>
      <c r="J4" s="14" t="s">
        <v>732</v>
      </c>
    </row>
    <row r="5" spans="2:13">
      <c r="C5" s="24" t="s">
        <v>535</v>
      </c>
      <c r="D5" s="20">
        <v>5</v>
      </c>
      <c r="E5" s="18" t="s">
        <v>536</v>
      </c>
      <c r="F5" s="20">
        <v>12</v>
      </c>
      <c r="G5" s="18" t="s">
        <v>616</v>
      </c>
      <c r="H5" s="20" t="s">
        <v>731</v>
      </c>
      <c r="I5" s="18" t="s">
        <v>666</v>
      </c>
      <c r="J5" s="22" t="s">
        <v>732</v>
      </c>
    </row>
    <row r="6" spans="2:13">
      <c r="C6" s="18" t="s">
        <v>537</v>
      </c>
      <c r="D6" s="14" t="s">
        <v>487</v>
      </c>
      <c r="E6" s="15" t="s">
        <v>733</v>
      </c>
      <c r="F6" s="22"/>
      <c r="H6" s="23" t="s">
        <v>2045</v>
      </c>
    </row>
    <row r="7" spans="2:13">
      <c r="C7" s="18" t="s">
        <v>2007</v>
      </c>
      <c r="D7" s="18" t="s">
        <v>2008</v>
      </c>
      <c r="E7" s="18" t="s">
        <v>25</v>
      </c>
      <c r="F7" s="18" t="s">
        <v>26</v>
      </c>
      <c r="G7" s="18" t="s">
        <v>790</v>
      </c>
      <c r="H7" s="20" t="s">
        <v>799</v>
      </c>
    </row>
    <row r="8" spans="2:13" ht="15" customHeight="1">
      <c r="B8" s="18" t="s">
        <v>2005</v>
      </c>
      <c r="C8" s="20" t="s">
        <v>2024</v>
      </c>
      <c r="D8" s="20" t="s">
        <v>2013</v>
      </c>
      <c r="E8" s="20" t="s">
        <v>2024</v>
      </c>
      <c r="F8" s="20" t="s">
        <v>2025</v>
      </c>
      <c r="G8" s="18" t="s">
        <v>540</v>
      </c>
      <c r="H8" s="23" t="s">
        <v>2044</v>
      </c>
      <c r="I8" s="21"/>
      <c r="J8" s="22"/>
      <c r="K8" s="21"/>
    </row>
    <row r="9" spans="2:13">
      <c r="B9" s="18" t="s">
        <v>2006</v>
      </c>
      <c r="C9" s="20" t="s">
        <v>1343</v>
      </c>
      <c r="D9" s="20" t="s">
        <v>1338</v>
      </c>
      <c r="E9" s="20" t="s">
        <v>1345</v>
      </c>
      <c r="F9" s="20" t="s">
        <v>2046</v>
      </c>
      <c r="G9" s="18" t="s">
        <v>231</v>
      </c>
      <c r="H9" s="23" t="s">
        <v>734</v>
      </c>
      <c r="I9" s="23" t="s">
        <v>735</v>
      </c>
      <c r="K9" s="21"/>
    </row>
    <row r="10" spans="2:13">
      <c r="B10" s="18" t="s">
        <v>545</v>
      </c>
      <c r="C10" t="s">
        <v>736</v>
      </c>
      <c r="G10" s="18" t="s">
        <v>542</v>
      </c>
      <c r="H10" t="s">
        <v>596</v>
      </c>
    </row>
    <row r="11" spans="2:13" ht="45.75" customHeight="1">
      <c r="B11" s="18" t="s">
        <v>543</v>
      </c>
      <c r="C11" s="68" t="s">
        <v>737</v>
      </c>
      <c r="D11" s="68"/>
      <c r="E11" s="68"/>
      <c r="F11" s="68"/>
      <c r="G11" s="68"/>
      <c r="H11" s="68"/>
      <c r="I11" s="68"/>
      <c r="J11" s="68"/>
      <c r="K11" s="68"/>
    </row>
    <row r="12" spans="2:13">
      <c r="B12" s="18" t="s">
        <v>562</v>
      </c>
      <c r="C12" t="s">
        <v>738</v>
      </c>
    </row>
    <row r="13" spans="2:13" ht="15" customHeight="1">
      <c r="B13" s="18" t="s">
        <v>563</v>
      </c>
      <c r="C13" s="68" t="s">
        <v>739</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607</v>
      </c>
      <c r="C15" s="14">
        <v>21</v>
      </c>
      <c r="D15" s="14">
        <v>5</v>
      </c>
      <c r="E15" s="14">
        <v>8</v>
      </c>
      <c r="F15" s="14">
        <v>10</v>
      </c>
      <c r="G15" s="14">
        <v>7</v>
      </c>
      <c r="H15" s="14">
        <v>9</v>
      </c>
      <c r="I15" s="14">
        <v>6</v>
      </c>
      <c r="J15" s="14">
        <v>7</v>
      </c>
      <c r="K15" s="14">
        <f>SUM(C15:J15)</f>
        <v>73</v>
      </c>
    </row>
    <row r="16" spans="2:13">
      <c r="B16" s="18" t="s">
        <v>627</v>
      </c>
      <c r="C16" s="14">
        <v>24</v>
      </c>
      <c r="D16" s="14">
        <v>8</v>
      </c>
      <c r="E16" s="14">
        <v>12</v>
      </c>
      <c r="F16" s="14">
        <v>12</v>
      </c>
      <c r="G16" s="14">
        <v>10</v>
      </c>
      <c r="H16" s="14">
        <v>12</v>
      </c>
      <c r="I16" s="14">
        <v>7</v>
      </c>
      <c r="J16" s="14">
        <v>10</v>
      </c>
      <c r="K16" s="14">
        <f>SUM(C16:J16)</f>
        <v>95</v>
      </c>
    </row>
    <row r="17" spans="2:11">
      <c r="B17" s="18" t="s">
        <v>230</v>
      </c>
      <c r="C17" s="14">
        <v>55</v>
      </c>
      <c r="D17" s="14">
        <v>35</v>
      </c>
      <c r="E17" s="14">
        <v>30</v>
      </c>
      <c r="F17" s="14">
        <v>55</v>
      </c>
      <c r="G17" s="14">
        <v>35</v>
      </c>
      <c r="H17" s="14">
        <v>60</v>
      </c>
      <c r="I17" s="14">
        <v>40</v>
      </c>
      <c r="J17" s="14">
        <v>20</v>
      </c>
      <c r="K17" s="14">
        <f t="shared" ref="K17:K25" si="0">SUM(C17:J17)</f>
        <v>330</v>
      </c>
    </row>
    <row r="18" spans="2:11">
      <c r="B18" s="18" t="s">
        <v>740</v>
      </c>
      <c r="C18" s="14">
        <v>0</v>
      </c>
      <c r="D18" s="14">
        <v>10</v>
      </c>
      <c r="E18" s="14">
        <v>20</v>
      </c>
      <c r="F18" s="14">
        <v>0</v>
      </c>
      <c r="G18" s="14">
        <v>10</v>
      </c>
      <c r="H18" s="14">
        <v>0</v>
      </c>
      <c r="I18" s="14">
        <v>5</v>
      </c>
      <c r="J18" s="14">
        <v>10</v>
      </c>
      <c r="K18" s="14">
        <f t="shared" si="0"/>
        <v>55</v>
      </c>
    </row>
    <row r="19" spans="2:11">
      <c r="B19" s="18" t="s">
        <v>242</v>
      </c>
      <c r="C19" s="14">
        <f t="shared" ref="C19:J19" si="1">SUM(C17:C18)</f>
        <v>55</v>
      </c>
      <c r="D19" s="14">
        <f t="shared" si="1"/>
        <v>45</v>
      </c>
      <c r="E19" s="14">
        <f t="shared" si="1"/>
        <v>50</v>
      </c>
      <c r="F19" s="14">
        <f t="shared" si="1"/>
        <v>55</v>
      </c>
      <c r="G19" s="14">
        <f t="shared" si="1"/>
        <v>45</v>
      </c>
      <c r="H19" s="14">
        <f t="shared" si="1"/>
        <v>60</v>
      </c>
      <c r="I19" s="14">
        <f t="shared" si="1"/>
        <v>45</v>
      </c>
      <c r="J19" s="14">
        <f t="shared" si="1"/>
        <v>30</v>
      </c>
      <c r="K19" s="14">
        <f t="shared" si="0"/>
        <v>385</v>
      </c>
    </row>
    <row r="20" spans="2:11">
      <c r="B20" s="18" t="s">
        <v>741</v>
      </c>
      <c r="C20" s="14">
        <v>0</v>
      </c>
      <c r="D20" s="14">
        <v>0</v>
      </c>
      <c r="E20" s="14">
        <v>25</v>
      </c>
      <c r="F20" s="14">
        <v>0</v>
      </c>
      <c r="G20" s="14">
        <v>10</v>
      </c>
      <c r="H20" s="14">
        <v>0</v>
      </c>
      <c r="I20" s="14">
        <v>5</v>
      </c>
      <c r="J20" s="14">
        <v>15</v>
      </c>
      <c r="K20" s="14">
        <f t="shared" si="0"/>
        <v>55</v>
      </c>
    </row>
    <row r="21" spans="2:11">
      <c r="B21" s="18" t="s">
        <v>242</v>
      </c>
      <c r="C21" s="14">
        <f t="shared" ref="C21:J21" si="2">C17+C20</f>
        <v>55</v>
      </c>
      <c r="D21" s="14">
        <f t="shared" si="2"/>
        <v>35</v>
      </c>
      <c r="E21" s="14">
        <f t="shared" si="2"/>
        <v>55</v>
      </c>
      <c r="F21" s="14">
        <f t="shared" si="2"/>
        <v>55</v>
      </c>
      <c r="G21" s="14">
        <f t="shared" si="2"/>
        <v>45</v>
      </c>
      <c r="H21" s="14">
        <f t="shared" si="2"/>
        <v>60</v>
      </c>
      <c r="I21" s="14">
        <f t="shared" si="2"/>
        <v>45</v>
      </c>
      <c r="J21" s="14">
        <f t="shared" si="2"/>
        <v>35</v>
      </c>
      <c r="K21" s="14">
        <f t="shared" si="0"/>
        <v>385</v>
      </c>
    </row>
    <row r="22" spans="2:11">
      <c r="B22" s="18" t="s">
        <v>742</v>
      </c>
      <c r="C22" s="14">
        <v>15</v>
      </c>
      <c r="D22" s="14">
        <v>20</v>
      </c>
      <c r="E22" s="14">
        <v>10</v>
      </c>
      <c r="F22" s="14">
        <v>5</v>
      </c>
      <c r="G22" s="14">
        <v>5</v>
      </c>
      <c r="H22" s="14">
        <v>5</v>
      </c>
      <c r="I22" s="14">
        <v>15</v>
      </c>
      <c r="J22" s="14">
        <v>5</v>
      </c>
      <c r="K22" s="14">
        <f t="shared" si="0"/>
        <v>80</v>
      </c>
    </row>
    <row r="23" spans="2:11">
      <c r="B23" s="18" t="s">
        <v>242</v>
      </c>
      <c r="C23" s="14">
        <f>C17+C22</f>
        <v>70</v>
      </c>
      <c r="D23" s="14">
        <f t="shared" ref="D23:J23" si="3">D17+D22</f>
        <v>55</v>
      </c>
      <c r="E23" s="14">
        <f t="shared" si="3"/>
        <v>40</v>
      </c>
      <c r="F23" s="14">
        <f t="shared" si="3"/>
        <v>60</v>
      </c>
      <c r="G23" s="14">
        <f t="shared" si="3"/>
        <v>40</v>
      </c>
      <c r="H23" s="14">
        <f t="shared" si="3"/>
        <v>65</v>
      </c>
      <c r="I23" s="14">
        <f t="shared" si="3"/>
        <v>55</v>
      </c>
      <c r="J23" s="14">
        <f t="shared" si="3"/>
        <v>25</v>
      </c>
      <c r="K23" s="14">
        <f t="shared" si="0"/>
        <v>410</v>
      </c>
    </row>
    <row r="24" spans="2:11">
      <c r="B24" s="18" t="s">
        <v>743</v>
      </c>
      <c r="C24" s="14">
        <v>10</v>
      </c>
      <c r="D24" s="14">
        <v>10</v>
      </c>
      <c r="E24" s="14">
        <v>0</v>
      </c>
      <c r="F24" s="14">
        <v>15</v>
      </c>
      <c r="G24" s="14">
        <v>20</v>
      </c>
      <c r="H24" s="14">
        <v>15</v>
      </c>
      <c r="I24" s="14">
        <v>0</v>
      </c>
      <c r="J24" s="14">
        <v>10</v>
      </c>
      <c r="K24" s="14">
        <f t="shared" si="0"/>
        <v>80</v>
      </c>
    </row>
    <row r="25" spans="2:11">
      <c r="B25" s="18" t="s">
        <v>242</v>
      </c>
      <c r="C25" s="14">
        <f>C17+C24</f>
        <v>65</v>
      </c>
      <c r="D25" s="14">
        <f t="shared" ref="D25:J25" si="4">D17+D24</f>
        <v>45</v>
      </c>
      <c r="E25" s="14">
        <f t="shared" si="4"/>
        <v>30</v>
      </c>
      <c r="F25" s="14">
        <f t="shared" si="4"/>
        <v>70</v>
      </c>
      <c r="G25" s="14">
        <f t="shared" si="4"/>
        <v>55</v>
      </c>
      <c r="H25" s="14">
        <f t="shared" si="4"/>
        <v>75</v>
      </c>
      <c r="I25" s="14">
        <f t="shared" si="4"/>
        <v>40</v>
      </c>
      <c r="J25" s="14">
        <f t="shared" si="4"/>
        <v>30</v>
      </c>
      <c r="K25" s="14">
        <f t="shared" si="0"/>
        <v>410</v>
      </c>
    </row>
  </sheetData>
  <mergeCells count="2">
    <mergeCell ref="C11:K11"/>
    <mergeCell ref="C13:K13"/>
  </mergeCell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5E6C-919C-4178-86EF-1FF23B2774B3}">
  <dimension ref="B2:M23"/>
  <sheetViews>
    <sheetView zoomScale="140" zoomScaleNormal="140" workbookViewId="0">
      <selection activeCell="B7" sqref="B7:F9"/>
    </sheetView>
  </sheetViews>
  <sheetFormatPr defaultRowHeight="15"/>
  <cols>
    <col min="1" max="1" width="8.28515625" customWidth="1"/>
    <col min="2" max="2" width="14" bestFit="1" customWidth="1"/>
    <col min="3" max="3" width="15.42578125" customWidth="1"/>
    <col min="4" max="4" width="13.85546875" customWidth="1"/>
    <col min="5" max="5" width="14.140625" customWidth="1"/>
    <col min="6" max="6" width="15" customWidth="1"/>
    <col min="7" max="7" width="22.5703125" customWidth="1"/>
    <col min="8" max="8" width="12.140625" customWidth="1"/>
    <col min="9" max="9" width="19.140625" customWidth="1"/>
    <col min="10" max="10" width="17" customWidth="1"/>
    <col min="11" max="11" width="11.7109375" customWidth="1"/>
  </cols>
  <sheetData>
    <row r="2" spans="2:13" ht="15" customHeight="1">
      <c r="C2" s="18" t="s">
        <v>228</v>
      </c>
      <c r="D2" s="20" t="s">
        <v>124</v>
      </c>
      <c r="E2" s="24" t="s">
        <v>285</v>
      </c>
      <c r="F2" s="20" t="s">
        <v>335</v>
      </c>
      <c r="G2" s="18" t="s">
        <v>526</v>
      </c>
      <c r="H2" s="20" t="s">
        <v>744</v>
      </c>
      <c r="I2" s="29"/>
      <c r="J2" s="28"/>
      <c r="L2" s="16"/>
      <c r="M2" s="16"/>
    </row>
    <row r="3" spans="2:13">
      <c r="C3" s="18" t="s">
        <v>284</v>
      </c>
      <c r="D3" s="20" t="s">
        <v>336</v>
      </c>
      <c r="E3" s="24" t="s">
        <v>286</v>
      </c>
      <c r="F3" s="20" t="s">
        <v>334</v>
      </c>
      <c r="G3" s="18" t="s">
        <v>527</v>
      </c>
      <c r="H3" s="20">
        <v>5</v>
      </c>
      <c r="L3" s="17"/>
      <c r="M3" s="17"/>
    </row>
    <row r="4" spans="2:13" ht="15" customHeight="1">
      <c r="C4" s="24" t="s">
        <v>530</v>
      </c>
      <c r="D4" s="20">
        <v>8</v>
      </c>
      <c r="E4" s="18" t="s">
        <v>531</v>
      </c>
      <c r="F4" s="20">
        <v>17</v>
      </c>
      <c r="G4" s="18" t="s">
        <v>615</v>
      </c>
      <c r="H4" s="20" t="s">
        <v>745</v>
      </c>
      <c r="I4" s="18" t="s">
        <v>665</v>
      </c>
      <c r="J4" s="14" t="s">
        <v>747</v>
      </c>
    </row>
    <row r="5" spans="2:13">
      <c r="C5" s="24" t="s">
        <v>535</v>
      </c>
      <c r="D5" s="20">
        <v>8</v>
      </c>
      <c r="E5" s="18" t="s">
        <v>536</v>
      </c>
      <c r="F5" s="20">
        <v>14</v>
      </c>
      <c r="G5" s="18" t="s">
        <v>616</v>
      </c>
      <c r="H5" s="20" t="s">
        <v>746</v>
      </c>
      <c r="I5" s="18" t="s">
        <v>666</v>
      </c>
      <c r="J5" s="22" t="s">
        <v>748</v>
      </c>
    </row>
    <row r="6" spans="2:13">
      <c r="C6" s="18" t="s">
        <v>537</v>
      </c>
      <c r="D6" s="14" t="s">
        <v>749</v>
      </c>
      <c r="E6" s="15" t="s">
        <v>750</v>
      </c>
      <c r="F6" s="18"/>
      <c r="G6" s="20"/>
    </row>
    <row r="7" spans="2:13">
      <c r="C7" s="18" t="s">
        <v>2007</v>
      </c>
      <c r="D7" s="18" t="s">
        <v>2008</v>
      </c>
      <c r="E7" s="18" t="s">
        <v>25</v>
      </c>
      <c r="F7" s="18" t="s">
        <v>26</v>
      </c>
      <c r="G7" s="18" t="s">
        <v>790</v>
      </c>
      <c r="H7" s="20" t="s">
        <v>799</v>
      </c>
      <c r="I7" s="20"/>
    </row>
    <row r="8" spans="2:13" ht="15" customHeight="1">
      <c r="B8" s="18" t="s">
        <v>2005</v>
      </c>
      <c r="C8" s="20" t="s">
        <v>2012</v>
      </c>
      <c r="D8" s="20" t="s">
        <v>2024</v>
      </c>
      <c r="E8" s="20" t="s">
        <v>2012</v>
      </c>
      <c r="F8" s="20" t="s">
        <v>2048</v>
      </c>
      <c r="G8" s="18" t="s">
        <v>540</v>
      </c>
      <c r="H8" s="23" t="s">
        <v>751</v>
      </c>
      <c r="I8" s="21"/>
      <c r="J8" s="22"/>
      <c r="K8" s="21"/>
    </row>
    <row r="9" spans="2:13">
      <c r="B9" s="18" t="s">
        <v>2006</v>
      </c>
      <c r="C9" s="20" t="s">
        <v>2015</v>
      </c>
      <c r="D9" s="20" t="s">
        <v>2015</v>
      </c>
      <c r="E9" s="20" t="s">
        <v>2016</v>
      </c>
      <c r="F9" s="20" t="s">
        <v>2047</v>
      </c>
      <c r="G9" s="18" t="s">
        <v>231</v>
      </c>
      <c r="H9" s="23" t="s">
        <v>752</v>
      </c>
      <c r="J9" s="23"/>
    </row>
    <row r="10" spans="2:13">
      <c r="B10" s="18" t="s">
        <v>545</v>
      </c>
      <c r="C10" t="s">
        <v>754</v>
      </c>
      <c r="E10" s="18" t="s">
        <v>542</v>
      </c>
      <c r="F10" t="s">
        <v>736</v>
      </c>
      <c r="H10" s="23" t="s">
        <v>753</v>
      </c>
    </row>
    <row r="11" spans="2:13" ht="45.75" customHeight="1">
      <c r="B11" s="18" t="s">
        <v>543</v>
      </c>
      <c r="C11" s="68" t="s">
        <v>755</v>
      </c>
      <c r="D11" s="68"/>
      <c r="E11" s="68"/>
      <c r="F11" s="68"/>
      <c r="G11" s="68"/>
      <c r="H11" s="68"/>
      <c r="I11" s="68"/>
      <c r="J11" s="68"/>
      <c r="K11" s="68"/>
    </row>
    <row r="12" spans="2:13">
      <c r="B12" s="18" t="s">
        <v>562</v>
      </c>
      <c r="C12" t="s">
        <v>756</v>
      </c>
    </row>
    <row r="13" spans="2:13" ht="15" customHeight="1">
      <c r="B13" s="18" t="s">
        <v>563</v>
      </c>
      <c r="C13" s="68" t="s">
        <v>757</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607</v>
      </c>
      <c r="C15" s="14">
        <v>22</v>
      </c>
      <c r="D15" s="14">
        <v>9</v>
      </c>
      <c r="E15" s="14">
        <v>5</v>
      </c>
      <c r="F15" s="14">
        <v>9</v>
      </c>
      <c r="G15" s="14">
        <v>15</v>
      </c>
      <c r="H15" s="14">
        <v>6</v>
      </c>
      <c r="I15" s="14">
        <v>7</v>
      </c>
      <c r="J15" s="14">
        <v>12</v>
      </c>
      <c r="K15" s="14">
        <f>SUM(C15:J15)</f>
        <v>85</v>
      </c>
    </row>
    <row r="16" spans="2:13">
      <c r="B16" s="18" t="s">
        <v>627</v>
      </c>
      <c r="C16" s="14">
        <v>24</v>
      </c>
      <c r="D16" s="14">
        <v>11</v>
      </c>
      <c r="E16" s="14">
        <v>6</v>
      </c>
      <c r="F16" s="14">
        <v>11</v>
      </c>
      <c r="G16" s="14">
        <v>17</v>
      </c>
      <c r="H16" s="14">
        <v>7</v>
      </c>
      <c r="I16" s="14">
        <v>10</v>
      </c>
      <c r="J16" s="14">
        <v>16</v>
      </c>
      <c r="K16" s="14">
        <f>SUM(C16:J16)</f>
        <v>102</v>
      </c>
    </row>
    <row r="17" spans="2:11">
      <c r="B17" s="18" t="s">
        <v>230</v>
      </c>
      <c r="C17" s="14">
        <v>40</v>
      </c>
      <c r="D17" s="14">
        <v>35</v>
      </c>
      <c r="E17" s="14">
        <v>20</v>
      </c>
      <c r="F17" s="14">
        <v>40</v>
      </c>
      <c r="G17" s="14">
        <v>50</v>
      </c>
      <c r="H17" s="14">
        <v>30</v>
      </c>
      <c r="I17" s="14">
        <v>30</v>
      </c>
      <c r="J17" s="14">
        <v>40</v>
      </c>
      <c r="K17" s="14">
        <f t="shared" ref="K17:K23" si="0">SUM(C17:J17)</f>
        <v>285</v>
      </c>
    </row>
    <row r="18" spans="2:11">
      <c r="B18" s="18" t="s">
        <v>758</v>
      </c>
      <c r="C18" s="14">
        <v>0</v>
      </c>
      <c r="D18" s="14">
        <v>10</v>
      </c>
      <c r="E18" s="14">
        <v>5</v>
      </c>
      <c r="F18" s="14">
        <v>10</v>
      </c>
      <c r="G18" s="14">
        <v>20</v>
      </c>
      <c r="H18" s="14">
        <v>0</v>
      </c>
      <c r="I18" s="14">
        <v>0</v>
      </c>
      <c r="J18" s="14">
        <v>20</v>
      </c>
      <c r="K18" s="14">
        <f t="shared" si="0"/>
        <v>65</v>
      </c>
    </row>
    <row r="19" spans="2:11">
      <c r="B19" s="18" t="s">
        <v>242</v>
      </c>
      <c r="C19" s="14">
        <f t="shared" ref="C19:J19" si="1">SUM(C17:C18)</f>
        <v>40</v>
      </c>
      <c r="D19" s="14">
        <f t="shared" si="1"/>
        <v>45</v>
      </c>
      <c r="E19" s="14">
        <f t="shared" si="1"/>
        <v>25</v>
      </c>
      <c r="F19" s="14">
        <f t="shared" si="1"/>
        <v>50</v>
      </c>
      <c r="G19" s="14">
        <f t="shared" si="1"/>
        <v>70</v>
      </c>
      <c r="H19" s="14">
        <f t="shared" si="1"/>
        <v>30</v>
      </c>
      <c r="I19" s="14">
        <f t="shared" si="1"/>
        <v>30</v>
      </c>
      <c r="J19" s="14">
        <f t="shared" si="1"/>
        <v>60</v>
      </c>
      <c r="K19" s="14">
        <f t="shared" si="0"/>
        <v>350</v>
      </c>
    </row>
    <row r="20" spans="2:11">
      <c r="B20" s="18" t="s">
        <v>759</v>
      </c>
      <c r="C20" s="14">
        <v>0</v>
      </c>
      <c r="D20" s="14">
        <v>5</v>
      </c>
      <c r="E20" s="14">
        <v>15</v>
      </c>
      <c r="F20" s="14">
        <v>5</v>
      </c>
      <c r="G20" s="14">
        <v>20</v>
      </c>
      <c r="H20" s="14">
        <v>0</v>
      </c>
      <c r="I20" s="14">
        <v>0</v>
      </c>
      <c r="J20" s="14">
        <v>20</v>
      </c>
      <c r="K20" s="14">
        <f t="shared" si="0"/>
        <v>65</v>
      </c>
    </row>
    <row r="21" spans="2:11">
      <c r="B21" s="18" t="s">
        <v>242</v>
      </c>
      <c r="C21" s="14">
        <f t="shared" ref="C21:J21" si="2">C17+C20</f>
        <v>40</v>
      </c>
      <c r="D21" s="14">
        <f t="shared" si="2"/>
        <v>40</v>
      </c>
      <c r="E21" s="14">
        <f t="shared" si="2"/>
        <v>35</v>
      </c>
      <c r="F21" s="14">
        <f t="shared" si="2"/>
        <v>45</v>
      </c>
      <c r="G21" s="14">
        <f t="shared" si="2"/>
        <v>70</v>
      </c>
      <c r="H21" s="14">
        <f t="shared" si="2"/>
        <v>30</v>
      </c>
      <c r="I21" s="14">
        <f t="shared" si="2"/>
        <v>30</v>
      </c>
      <c r="J21" s="14">
        <f t="shared" si="2"/>
        <v>60</v>
      </c>
      <c r="K21" s="14">
        <f t="shared" si="0"/>
        <v>350</v>
      </c>
    </row>
    <row r="22" spans="2:11">
      <c r="B22" s="18" t="s">
        <v>760</v>
      </c>
      <c r="C22" s="14">
        <v>10</v>
      </c>
      <c r="D22" s="14">
        <v>10</v>
      </c>
      <c r="E22" s="14">
        <v>0</v>
      </c>
      <c r="F22" s="14">
        <v>15</v>
      </c>
      <c r="G22" s="14">
        <v>15</v>
      </c>
      <c r="H22" s="14">
        <v>10</v>
      </c>
      <c r="I22" s="14">
        <v>0</v>
      </c>
      <c r="J22" s="14">
        <v>10</v>
      </c>
      <c r="K22" s="14">
        <f t="shared" si="0"/>
        <v>70</v>
      </c>
    </row>
    <row r="23" spans="2:11">
      <c r="B23" s="18" t="s">
        <v>242</v>
      </c>
      <c r="C23" s="14">
        <f>C17+C22</f>
        <v>50</v>
      </c>
      <c r="D23" s="14">
        <f t="shared" ref="D23:J23" si="3">D17+D22</f>
        <v>45</v>
      </c>
      <c r="E23" s="14">
        <f t="shared" si="3"/>
        <v>20</v>
      </c>
      <c r="F23" s="14">
        <f t="shared" si="3"/>
        <v>55</v>
      </c>
      <c r="G23" s="14">
        <f t="shared" si="3"/>
        <v>65</v>
      </c>
      <c r="H23" s="14">
        <f t="shared" si="3"/>
        <v>40</v>
      </c>
      <c r="I23" s="14">
        <f t="shared" si="3"/>
        <v>30</v>
      </c>
      <c r="J23" s="14">
        <f t="shared" si="3"/>
        <v>50</v>
      </c>
      <c r="K23" s="14">
        <f t="shared" si="0"/>
        <v>355</v>
      </c>
    </row>
  </sheetData>
  <mergeCells count="2">
    <mergeCell ref="C11:K11"/>
    <mergeCell ref="C13:K13"/>
  </mergeCell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225F-9237-4B4C-93AA-ABE5DC53BC9F}">
  <dimension ref="B2:M22"/>
  <sheetViews>
    <sheetView zoomScale="140" zoomScaleNormal="140" workbookViewId="0">
      <selection activeCell="B8" sqref="B8:B9"/>
    </sheetView>
  </sheetViews>
  <sheetFormatPr defaultRowHeight="15"/>
  <cols>
    <col min="1" max="1" width="8.28515625" customWidth="1"/>
    <col min="2" max="2" width="14" bestFit="1" customWidth="1"/>
    <col min="3" max="3" width="13.42578125" customWidth="1"/>
    <col min="4" max="4" width="13.85546875" customWidth="1"/>
    <col min="5" max="5" width="14.140625" customWidth="1"/>
    <col min="6" max="6" width="18" customWidth="1"/>
    <col min="7" max="7" width="21.5703125" customWidth="1"/>
    <col min="8" max="8" width="7.42578125" bestFit="1" customWidth="1"/>
    <col min="9" max="9" width="17.28515625" customWidth="1"/>
    <col min="10" max="10" width="17" customWidth="1"/>
    <col min="11" max="11" width="16.140625" bestFit="1" customWidth="1"/>
  </cols>
  <sheetData>
    <row r="2" spans="2:13" ht="15" customHeight="1">
      <c r="C2" s="18" t="s">
        <v>228</v>
      </c>
      <c r="D2" s="20" t="s">
        <v>109</v>
      </c>
      <c r="E2" s="24" t="s">
        <v>285</v>
      </c>
      <c r="F2" s="20" t="s">
        <v>345</v>
      </c>
      <c r="G2" s="18" t="s">
        <v>526</v>
      </c>
      <c r="H2" s="20" t="s">
        <v>729</v>
      </c>
      <c r="I2" s="29"/>
      <c r="J2" s="28"/>
      <c r="L2" s="16"/>
      <c r="M2" s="16"/>
    </row>
    <row r="3" spans="2:13">
      <c r="C3" s="18" t="s">
        <v>284</v>
      </c>
      <c r="D3" s="20" t="s">
        <v>260</v>
      </c>
      <c r="E3" s="24" t="s">
        <v>286</v>
      </c>
      <c r="F3" s="20" t="s">
        <v>345</v>
      </c>
      <c r="G3" s="18" t="s">
        <v>527</v>
      </c>
      <c r="H3" s="20">
        <v>5</v>
      </c>
      <c r="L3" s="17"/>
      <c r="M3" s="17"/>
    </row>
    <row r="4" spans="2:13" ht="15" customHeight="1">
      <c r="C4" s="24" t="s">
        <v>530</v>
      </c>
      <c r="D4" s="20">
        <v>9</v>
      </c>
      <c r="E4" s="18" t="s">
        <v>531</v>
      </c>
      <c r="F4" s="20">
        <v>15</v>
      </c>
      <c r="G4" s="19" t="s">
        <v>615</v>
      </c>
      <c r="H4" s="20" t="s">
        <v>731</v>
      </c>
      <c r="I4" s="19" t="s">
        <v>665</v>
      </c>
      <c r="J4" s="14" t="s">
        <v>780</v>
      </c>
    </row>
    <row r="5" spans="2:13">
      <c r="C5" s="24" t="s">
        <v>535</v>
      </c>
      <c r="D5" s="20">
        <v>9</v>
      </c>
      <c r="E5" s="18" t="s">
        <v>536</v>
      </c>
      <c r="F5" s="20">
        <v>9</v>
      </c>
      <c r="G5" s="19" t="s">
        <v>616</v>
      </c>
      <c r="H5" s="20" t="s">
        <v>731</v>
      </c>
      <c r="I5" s="19" t="s">
        <v>666</v>
      </c>
      <c r="J5" s="22" t="s">
        <v>781</v>
      </c>
    </row>
    <row r="6" spans="2:13">
      <c r="C6" s="18" t="s">
        <v>537</v>
      </c>
      <c r="D6" s="14" t="s">
        <v>777</v>
      </c>
      <c r="E6" s="15" t="s">
        <v>778</v>
      </c>
      <c r="F6" s="18"/>
      <c r="G6" s="20"/>
    </row>
    <row r="7" spans="2:13">
      <c r="C7" s="18" t="s">
        <v>2007</v>
      </c>
      <c r="D7" s="18" t="s">
        <v>2008</v>
      </c>
      <c r="E7" s="18" t="s">
        <v>25</v>
      </c>
      <c r="F7" s="18" t="s">
        <v>26</v>
      </c>
      <c r="G7" s="18" t="s">
        <v>790</v>
      </c>
      <c r="H7" s="20" t="s">
        <v>799</v>
      </c>
      <c r="I7" s="20"/>
    </row>
    <row r="8" spans="2:13" ht="15" customHeight="1">
      <c r="B8" s="18" t="s">
        <v>2005</v>
      </c>
      <c r="C8" s="20" t="s">
        <v>2024</v>
      </c>
      <c r="D8" s="20" t="s">
        <v>2012</v>
      </c>
      <c r="E8" s="20" t="s">
        <v>2024</v>
      </c>
      <c r="F8" s="20" t="s">
        <v>2050</v>
      </c>
      <c r="G8" s="18" t="s">
        <v>540</v>
      </c>
      <c r="H8" s="23" t="s">
        <v>779</v>
      </c>
      <c r="I8" s="22"/>
      <c r="J8" s="21"/>
      <c r="K8" s="21"/>
    </row>
    <row r="9" spans="2:13">
      <c r="B9" s="18" t="s">
        <v>2006</v>
      </c>
      <c r="C9" s="20" t="s">
        <v>1343</v>
      </c>
      <c r="D9" s="20" t="s">
        <v>2015</v>
      </c>
      <c r="E9" s="20" t="s">
        <v>1343</v>
      </c>
      <c r="F9" s="20" t="s">
        <v>2051</v>
      </c>
      <c r="G9" s="18" t="s">
        <v>231</v>
      </c>
      <c r="H9" s="23" t="s">
        <v>346</v>
      </c>
      <c r="I9" s="23"/>
      <c r="J9" s="21"/>
      <c r="K9" s="21"/>
    </row>
    <row r="10" spans="2:13">
      <c r="B10" s="18" t="s">
        <v>545</v>
      </c>
      <c r="C10" t="s">
        <v>736</v>
      </c>
      <c r="E10" s="18" t="s">
        <v>542</v>
      </c>
      <c r="F10" t="s">
        <v>754</v>
      </c>
    </row>
    <row r="11" spans="2:13" ht="45.75" customHeight="1">
      <c r="B11" s="18" t="s">
        <v>543</v>
      </c>
      <c r="C11" s="68" t="s">
        <v>2049</v>
      </c>
      <c r="D11" s="68"/>
      <c r="E11" s="68"/>
      <c r="F11" s="68"/>
      <c r="G11" s="68"/>
      <c r="H11" s="68"/>
      <c r="I11" s="68"/>
      <c r="J11" s="68"/>
      <c r="K11" s="68"/>
    </row>
    <row r="12" spans="2:13">
      <c r="B12" s="18" t="s">
        <v>562</v>
      </c>
      <c r="C12" t="s">
        <v>783</v>
      </c>
    </row>
    <row r="13" spans="2:13" ht="15" customHeight="1">
      <c r="B13" s="18" t="s">
        <v>563</v>
      </c>
      <c r="C13" s="68" t="s">
        <v>784</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20</v>
      </c>
      <c r="D15" s="14">
        <v>1</v>
      </c>
      <c r="E15" s="14">
        <v>12</v>
      </c>
      <c r="F15" s="14">
        <v>5</v>
      </c>
      <c r="G15" s="14">
        <v>11</v>
      </c>
      <c r="H15" s="14">
        <v>3</v>
      </c>
      <c r="I15" s="14">
        <v>4</v>
      </c>
      <c r="J15" s="14">
        <v>8</v>
      </c>
      <c r="K15" s="14">
        <f>SUM(C15:J15)</f>
        <v>64</v>
      </c>
    </row>
    <row r="16" spans="2:13">
      <c r="B16" s="18" t="s">
        <v>230</v>
      </c>
      <c r="C16" s="14">
        <v>30</v>
      </c>
      <c r="D16" s="14">
        <v>5</v>
      </c>
      <c r="E16" s="14">
        <v>50</v>
      </c>
      <c r="F16" s="14">
        <v>35</v>
      </c>
      <c r="G16" s="14">
        <v>50</v>
      </c>
      <c r="H16" s="14">
        <v>20</v>
      </c>
      <c r="I16" s="14">
        <v>15</v>
      </c>
      <c r="J16" s="14">
        <v>30</v>
      </c>
      <c r="K16" s="14">
        <f t="shared" ref="K16:K22" si="0">SUM(C16:J16)</f>
        <v>235</v>
      </c>
    </row>
    <row r="17" spans="2:11">
      <c r="B17" s="18" t="s">
        <v>740</v>
      </c>
      <c r="C17" s="14">
        <v>0</v>
      </c>
      <c r="D17" s="14">
        <v>10</v>
      </c>
      <c r="E17" s="14">
        <v>20</v>
      </c>
      <c r="F17" s="14">
        <v>0</v>
      </c>
      <c r="G17" s="14">
        <v>10</v>
      </c>
      <c r="H17" s="14">
        <v>0</v>
      </c>
      <c r="I17" s="14">
        <v>5</v>
      </c>
      <c r="J17" s="14">
        <v>10</v>
      </c>
      <c r="K17" s="14">
        <f t="shared" si="0"/>
        <v>55</v>
      </c>
    </row>
    <row r="18" spans="2:11">
      <c r="B18" s="18" t="s">
        <v>242</v>
      </c>
      <c r="C18" s="14">
        <f t="shared" ref="C18:J18" si="1">SUM(C16:C17)</f>
        <v>30</v>
      </c>
      <c r="D18" s="14">
        <f t="shared" si="1"/>
        <v>15</v>
      </c>
      <c r="E18" s="14">
        <f t="shared" si="1"/>
        <v>70</v>
      </c>
      <c r="F18" s="14">
        <f t="shared" si="1"/>
        <v>35</v>
      </c>
      <c r="G18" s="14">
        <f t="shared" si="1"/>
        <v>60</v>
      </c>
      <c r="H18" s="14">
        <f t="shared" si="1"/>
        <v>20</v>
      </c>
      <c r="I18" s="14">
        <f t="shared" si="1"/>
        <v>20</v>
      </c>
      <c r="J18" s="14">
        <f t="shared" si="1"/>
        <v>40</v>
      </c>
      <c r="K18" s="14">
        <f t="shared" si="0"/>
        <v>290</v>
      </c>
    </row>
    <row r="19" spans="2:11">
      <c r="B19" s="18" t="s">
        <v>741</v>
      </c>
      <c r="C19" s="14">
        <v>0</v>
      </c>
      <c r="D19" s="14">
        <v>0</v>
      </c>
      <c r="E19" s="14">
        <v>25</v>
      </c>
      <c r="F19" s="14">
        <v>0</v>
      </c>
      <c r="G19" s="14">
        <v>10</v>
      </c>
      <c r="H19" s="14">
        <v>0</v>
      </c>
      <c r="I19" s="14">
        <v>5</v>
      </c>
      <c r="J19" s="14">
        <v>15</v>
      </c>
      <c r="K19" s="14">
        <f t="shared" si="0"/>
        <v>55</v>
      </c>
    </row>
    <row r="20" spans="2:11">
      <c r="B20" s="18" t="s">
        <v>242</v>
      </c>
      <c r="C20" s="14">
        <f t="shared" ref="C20:J20" si="2">C16+C19</f>
        <v>30</v>
      </c>
      <c r="D20" s="14">
        <f t="shared" si="2"/>
        <v>5</v>
      </c>
      <c r="E20" s="14">
        <f t="shared" si="2"/>
        <v>75</v>
      </c>
      <c r="F20" s="14">
        <f t="shared" si="2"/>
        <v>35</v>
      </c>
      <c r="G20" s="14">
        <f t="shared" si="2"/>
        <v>60</v>
      </c>
      <c r="H20" s="14">
        <f t="shared" si="2"/>
        <v>20</v>
      </c>
      <c r="I20" s="14">
        <f t="shared" si="2"/>
        <v>20</v>
      </c>
      <c r="J20" s="14">
        <f t="shared" si="2"/>
        <v>45</v>
      </c>
      <c r="K20" s="14">
        <f t="shared" si="0"/>
        <v>290</v>
      </c>
    </row>
    <row r="21" spans="2:11">
      <c r="B21" s="18" t="s">
        <v>742</v>
      </c>
      <c r="C21" s="14">
        <v>15</v>
      </c>
      <c r="D21" s="14">
        <v>20</v>
      </c>
      <c r="E21" s="14">
        <v>10</v>
      </c>
      <c r="F21" s="14">
        <v>5</v>
      </c>
      <c r="G21" s="14">
        <v>5</v>
      </c>
      <c r="H21" s="14">
        <v>5</v>
      </c>
      <c r="I21" s="14">
        <v>15</v>
      </c>
      <c r="J21" s="14">
        <v>5</v>
      </c>
      <c r="K21" s="14">
        <f t="shared" si="0"/>
        <v>80</v>
      </c>
    </row>
    <row r="22" spans="2:11">
      <c r="B22" s="18" t="s">
        <v>242</v>
      </c>
      <c r="C22" s="14">
        <f>C16+C21</f>
        <v>45</v>
      </c>
      <c r="D22" s="14">
        <f t="shared" ref="D22:J22" si="3">D16+D21</f>
        <v>25</v>
      </c>
      <c r="E22" s="14">
        <f t="shared" si="3"/>
        <v>60</v>
      </c>
      <c r="F22" s="14">
        <f t="shared" si="3"/>
        <v>40</v>
      </c>
      <c r="G22" s="14">
        <f t="shared" si="3"/>
        <v>55</v>
      </c>
      <c r="H22" s="14">
        <f t="shared" si="3"/>
        <v>25</v>
      </c>
      <c r="I22" s="14">
        <f t="shared" si="3"/>
        <v>30</v>
      </c>
      <c r="J22" s="14">
        <f t="shared" si="3"/>
        <v>35</v>
      </c>
      <c r="K22" s="14">
        <f t="shared" si="0"/>
        <v>315</v>
      </c>
    </row>
  </sheetData>
  <mergeCells count="2">
    <mergeCell ref="C11:K11"/>
    <mergeCell ref="C13:K13"/>
  </mergeCell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92CD6-C1D1-491C-B052-D1F07B13DDB2}">
  <dimension ref="B2:M20"/>
  <sheetViews>
    <sheetView zoomScale="160" zoomScaleNormal="160" workbookViewId="0">
      <selection activeCell="C8" sqref="C8:F8"/>
    </sheetView>
  </sheetViews>
  <sheetFormatPr defaultRowHeight="15"/>
  <cols>
    <col min="1" max="1" width="8.28515625" customWidth="1"/>
    <col min="2" max="2" width="16.140625" bestFit="1" customWidth="1"/>
    <col min="3" max="3" width="15.28515625" customWidth="1"/>
    <col min="4" max="4" width="13.85546875" customWidth="1"/>
    <col min="5" max="5" width="14.140625" customWidth="1"/>
    <col min="6" max="6" width="15.85546875" bestFit="1" customWidth="1"/>
    <col min="7" max="7" width="22.140625" customWidth="1"/>
    <col min="8" max="8" width="14" customWidth="1"/>
    <col min="9" max="9" width="16.28515625" customWidth="1"/>
    <col min="10" max="10" width="18.42578125" bestFit="1" customWidth="1"/>
    <col min="11" max="11" width="5.28515625" bestFit="1" customWidth="1"/>
  </cols>
  <sheetData>
    <row r="2" spans="2:13" ht="15" customHeight="1">
      <c r="C2" s="18" t="s">
        <v>228</v>
      </c>
      <c r="D2" s="20" t="s">
        <v>123</v>
      </c>
      <c r="E2" s="24" t="s">
        <v>285</v>
      </c>
      <c r="F2" s="20" t="s">
        <v>311</v>
      </c>
      <c r="G2" s="18" t="s">
        <v>526</v>
      </c>
      <c r="H2" s="20" t="s">
        <v>785</v>
      </c>
      <c r="I2" s="18" t="s">
        <v>790</v>
      </c>
      <c r="J2" s="14" t="s">
        <v>791</v>
      </c>
      <c r="L2" s="16"/>
      <c r="M2" s="16"/>
    </row>
    <row r="3" spans="2:13">
      <c r="C3" s="18" t="s">
        <v>284</v>
      </c>
      <c r="D3" s="20" t="s">
        <v>312</v>
      </c>
      <c r="E3" s="24" t="s">
        <v>286</v>
      </c>
      <c r="F3" s="20" t="s">
        <v>311</v>
      </c>
      <c r="G3" s="18" t="s">
        <v>527</v>
      </c>
      <c r="H3" s="20">
        <v>8</v>
      </c>
      <c r="I3" s="23" t="s">
        <v>793</v>
      </c>
      <c r="L3" s="17"/>
      <c r="M3" s="17"/>
    </row>
    <row r="4" spans="2:13" ht="15" customHeight="1">
      <c r="C4" s="24" t="s">
        <v>530</v>
      </c>
      <c r="D4" s="20">
        <v>10</v>
      </c>
      <c r="E4" s="18" t="s">
        <v>531</v>
      </c>
      <c r="F4" s="20">
        <v>12</v>
      </c>
      <c r="G4" s="18" t="s">
        <v>615</v>
      </c>
      <c r="H4" s="20" t="s">
        <v>787</v>
      </c>
      <c r="I4" s="18" t="s">
        <v>665</v>
      </c>
      <c r="J4" s="14" t="s">
        <v>788</v>
      </c>
    </row>
    <row r="5" spans="2:13">
      <c r="C5" s="24" t="s">
        <v>535</v>
      </c>
      <c r="D5" s="20" t="s">
        <v>786</v>
      </c>
      <c r="E5" s="18" t="s">
        <v>536</v>
      </c>
      <c r="F5" s="20" t="s">
        <v>786</v>
      </c>
      <c r="G5" s="18" t="s">
        <v>616</v>
      </c>
      <c r="H5" s="20" t="s">
        <v>787</v>
      </c>
      <c r="I5" s="18" t="s">
        <v>666</v>
      </c>
      <c r="J5" s="22" t="s">
        <v>789</v>
      </c>
    </row>
    <row r="6" spans="2:13">
      <c r="C6" s="18" t="s">
        <v>537</v>
      </c>
      <c r="D6" s="14" t="s">
        <v>454</v>
      </c>
      <c r="E6" s="15" t="s">
        <v>455</v>
      </c>
      <c r="F6" s="22"/>
      <c r="G6" s="20"/>
    </row>
    <row r="7" spans="2:13">
      <c r="C7" s="18" t="s">
        <v>2007</v>
      </c>
      <c r="D7" s="18" t="s">
        <v>2008</v>
      </c>
      <c r="E7" s="18" t="s">
        <v>25</v>
      </c>
      <c r="F7" s="18" t="s">
        <v>26</v>
      </c>
      <c r="I7" s="20"/>
    </row>
    <row r="8" spans="2:13" ht="15" customHeight="1">
      <c r="B8" s="18" t="s">
        <v>2005</v>
      </c>
      <c r="C8" s="20" t="s">
        <v>2012</v>
      </c>
      <c r="D8" s="20" t="s">
        <v>2024</v>
      </c>
      <c r="E8" s="20" t="s">
        <v>2013</v>
      </c>
      <c r="F8" s="20" t="s">
        <v>2036</v>
      </c>
      <c r="G8" s="18" t="s">
        <v>540</v>
      </c>
      <c r="H8" s="23" t="s">
        <v>792</v>
      </c>
      <c r="I8" s="21"/>
      <c r="K8" s="22"/>
    </row>
    <row r="9" spans="2:13">
      <c r="B9" s="18" t="s">
        <v>2006</v>
      </c>
      <c r="C9" s="20" t="s">
        <v>2015</v>
      </c>
      <c r="D9" s="20" t="s">
        <v>2016</v>
      </c>
      <c r="E9" s="20" t="s">
        <v>1338</v>
      </c>
      <c r="F9" s="20" t="s">
        <v>2037</v>
      </c>
      <c r="G9" s="18" t="s">
        <v>231</v>
      </c>
      <c r="H9" s="23" t="s">
        <v>794</v>
      </c>
      <c r="J9" s="23" t="s">
        <v>313</v>
      </c>
    </row>
    <row r="10" spans="2:13">
      <c r="B10" s="18" t="s">
        <v>545</v>
      </c>
      <c r="C10" t="s">
        <v>893</v>
      </c>
      <c r="E10" s="18" t="s">
        <v>542</v>
      </c>
      <c r="F10" t="s">
        <v>2052</v>
      </c>
      <c r="H10" s="23" t="s">
        <v>795</v>
      </c>
    </row>
    <row r="11" spans="2:13" ht="45.75" customHeight="1">
      <c r="B11" s="18" t="s">
        <v>543</v>
      </c>
      <c r="C11" s="68" t="s">
        <v>2053</v>
      </c>
      <c r="D11" s="68"/>
      <c r="E11" s="68"/>
      <c r="F11" s="68"/>
      <c r="G11" s="68"/>
      <c r="H11" s="68"/>
      <c r="I11" s="68"/>
      <c r="J11" s="68"/>
      <c r="K11" s="68"/>
    </row>
    <row r="12" spans="2:13">
      <c r="B12" s="18" t="s">
        <v>562</v>
      </c>
      <c r="C12" t="s">
        <v>796</v>
      </c>
    </row>
    <row r="13" spans="2:13" ht="15" customHeight="1">
      <c r="B13" s="18" t="s">
        <v>563</v>
      </c>
      <c r="C13" s="68" t="s">
        <v>699</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30</v>
      </c>
      <c r="D15" s="14">
        <v>19</v>
      </c>
      <c r="E15" s="14">
        <v>11</v>
      </c>
      <c r="F15" s="14">
        <v>15</v>
      </c>
      <c r="G15" s="14">
        <v>19</v>
      </c>
      <c r="H15" s="14">
        <v>12</v>
      </c>
      <c r="I15" s="14">
        <v>18</v>
      </c>
      <c r="J15" s="14">
        <v>15</v>
      </c>
      <c r="K15" s="14">
        <f t="shared" ref="K15:K20" si="0">SUM(C15:J15)</f>
        <v>139</v>
      </c>
    </row>
    <row r="16" spans="2:13">
      <c r="B16" s="18" t="s">
        <v>230</v>
      </c>
      <c r="C16" s="14">
        <v>40</v>
      </c>
      <c r="D16" s="14">
        <v>50</v>
      </c>
      <c r="E16" s="14">
        <v>25</v>
      </c>
      <c r="F16" s="14">
        <v>50</v>
      </c>
      <c r="G16" s="14">
        <v>55</v>
      </c>
      <c r="H16" s="14">
        <v>25</v>
      </c>
      <c r="I16" s="14">
        <v>35</v>
      </c>
      <c r="J16" s="14">
        <v>45</v>
      </c>
      <c r="K16" s="14">
        <f t="shared" si="0"/>
        <v>325</v>
      </c>
    </row>
    <row r="17" spans="2:11">
      <c r="B17" s="18" t="s">
        <v>701</v>
      </c>
      <c r="C17" s="14">
        <v>0</v>
      </c>
      <c r="D17" s="14">
        <v>15</v>
      </c>
      <c r="E17" s="14">
        <v>15</v>
      </c>
      <c r="F17" s="14">
        <v>10</v>
      </c>
      <c r="G17" s="14">
        <v>5</v>
      </c>
      <c r="H17" s="14">
        <v>0</v>
      </c>
      <c r="I17" s="14">
        <v>10</v>
      </c>
      <c r="J17" s="14">
        <v>15</v>
      </c>
      <c r="K17" s="14">
        <f t="shared" si="0"/>
        <v>70</v>
      </c>
    </row>
    <row r="18" spans="2:11">
      <c r="B18" s="18" t="s">
        <v>242</v>
      </c>
      <c r="C18" s="14">
        <f t="shared" ref="C18:J18" si="1">SUM(C16:C17)</f>
        <v>40</v>
      </c>
      <c r="D18" s="14">
        <f t="shared" si="1"/>
        <v>65</v>
      </c>
      <c r="E18" s="14">
        <f t="shared" si="1"/>
        <v>40</v>
      </c>
      <c r="F18" s="14">
        <f t="shared" si="1"/>
        <v>60</v>
      </c>
      <c r="G18" s="14">
        <f t="shared" si="1"/>
        <v>60</v>
      </c>
      <c r="H18" s="14">
        <f t="shared" si="1"/>
        <v>25</v>
      </c>
      <c r="I18" s="14">
        <f t="shared" si="1"/>
        <v>45</v>
      </c>
      <c r="J18" s="14">
        <f t="shared" si="1"/>
        <v>60</v>
      </c>
      <c r="K18" s="14">
        <f t="shared" si="0"/>
        <v>395</v>
      </c>
    </row>
    <row r="19" spans="2:11">
      <c r="B19" s="18" t="s">
        <v>797</v>
      </c>
      <c r="C19" s="14">
        <v>10</v>
      </c>
      <c r="D19" s="14">
        <v>15</v>
      </c>
      <c r="E19" s="14">
        <v>0</v>
      </c>
      <c r="F19" s="14">
        <v>15</v>
      </c>
      <c r="G19" s="14">
        <v>10</v>
      </c>
      <c r="H19" s="14">
        <v>5</v>
      </c>
      <c r="I19" s="14">
        <v>20</v>
      </c>
      <c r="J19" s="14">
        <v>0</v>
      </c>
      <c r="K19" s="14">
        <f t="shared" si="0"/>
        <v>75</v>
      </c>
    </row>
    <row r="20" spans="2:11">
      <c r="B20" s="18" t="s">
        <v>242</v>
      </c>
      <c r="C20" s="14">
        <f t="shared" ref="C20:J20" si="2">C16+C19</f>
        <v>50</v>
      </c>
      <c r="D20" s="14">
        <f t="shared" si="2"/>
        <v>65</v>
      </c>
      <c r="E20" s="14">
        <f t="shared" si="2"/>
        <v>25</v>
      </c>
      <c r="F20" s="14">
        <f t="shared" si="2"/>
        <v>65</v>
      </c>
      <c r="G20" s="14">
        <f t="shared" si="2"/>
        <v>65</v>
      </c>
      <c r="H20" s="14">
        <f t="shared" si="2"/>
        <v>30</v>
      </c>
      <c r="I20" s="14">
        <f t="shared" si="2"/>
        <v>55</v>
      </c>
      <c r="J20" s="14">
        <f t="shared" si="2"/>
        <v>45</v>
      </c>
      <c r="K20" s="14">
        <f t="shared" si="0"/>
        <v>400</v>
      </c>
    </row>
  </sheetData>
  <mergeCells count="2">
    <mergeCell ref="C11:K11"/>
    <mergeCell ref="C13:K13"/>
  </mergeCell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0725-3DCD-42D0-8C12-A9078756A4A2}">
  <dimension ref="B2:M28"/>
  <sheetViews>
    <sheetView topLeftCell="A2" zoomScale="130" zoomScaleNormal="130" workbookViewId="0">
      <selection activeCell="C8" sqref="C8:F8"/>
    </sheetView>
  </sheetViews>
  <sheetFormatPr defaultRowHeight="15"/>
  <cols>
    <col min="1" max="1" width="8.28515625" customWidth="1"/>
    <col min="2" max="2" width="16.140625" bestFit="1" customWidth="1"/>
    <col min="3" max="3" width="16" customWidth="1"/>
    <col min="4" max="4" width="13.85546875" customWidth="1"/>
    <col min="5" max="5" width="15.42578125" customWidth="1"/>
    <col min="6" max="6" width="16" bestFit="1" customWidth="1"/>
    <col min="7" max="7" width="22.85546875" bestFit="1" customWidth="1"/>
    <col min="8" max="8" width="14.5703125" customWidth="1"/>
    <col min="9" max="10" width="18.42578125" bestFit="1" customWidth="1"/>
    <col min="11" max="11" width="11.7109375" bestFit="1" customWidth="1"/>
  </cols>
  <sheetData>
    <row r="2" spans="2:13" ht="15" customHeight="1">
      <c r="C2" s="18" t="s">
        <v>228</v>
      </c>
      <c r="D2" s="20" t="s">
        <v>105</v>
      </c>
      <c r="E2" s="24" t="s">
        <v>285</v>
      </c>
      <c r="F2" s="20" t="s">
        <v>325</v>
      </c>
      <c r="G2" s="18" t="s">
        <v>526</v>
      </c>
      <c r="H2" s="20" t="s">
        <v>798</v>
      </c>
      <c r="L2" s="16"/>
      <c r="M2" s="16"/>
    </row>
    <row r="3" spans="2:13">
      <c r="C3" s="18" t="s">
        <v>284</v>
      </c>
      <c r="D3" s="20" t="s">
        <v>327</v>
      </c>
      <c r="E3" s="24" t="s">
        <v>286</v>
      </c>
      <c r="F3" s="20" t="s">
        <v>326</v>
      </c>
      <c r="G3" s="18" t="s">
        <v>527</v>
      </c>
      <c r="H3" s="20">
        <v>5</v>
      </c>
      <c r="I3" s="14"/>
      <c r="L3" s="17"/>
      <c r="M3" s="17"/>
    </row>
    <row r="4" spans="2:13" ht="15" customHeight="1">
      <c r="C4" s="24" t="s">
        <v>530</v>
      </c>
      <c r="D4" s="20">
        <v>10</v>
      </c>
      <c r="E4" s="18" t="s">
        <v>531</v>
      </c>
      <c r="F4" s="20">
        <v>12</v>
      </c>
      <c r="G4" s="18" t="s">
        <v>615</v>
      </c>
      <c r="H4" s="20" t="s">
        <v>800</v>
      </c>
      <c r="I4" s="18" t="s">
        <v>665</v>
      </c>
      <c r="J4" s="14" t="s">
        <v>802</v>
      </c>
    </row>
    <row r="5" spans="2:13">
      <c r="C5" s="24" t="s">
        <v>535</v>
      </c>
      <c r="D5" s="20">
        <v>10</v>
      </c>
      <c r="E5" s="18" t="s">
        <v>536</v>
      </c>
      <c r="F5" s="20">
        <v>10</v>
      </c>
      <c r="G5" s="18" t="s">
        <v>616</v>
      </c>
      <c r="H5" s="20" t="s">
        <v>801</v>
      </c>
      <c r="I5" s="18" t="s">
        <v>666</v>
      </c>
      <c r="J5" s="22" t="s">
        <v>803</v>
      </c>
    </row>
    <row r="6" spans="2:13">
      <c r="C6" s="18" t="s">
        <v>537</v>
      </c>
      <c r="D6" s="14" t="s">
        <v>804</v>
      </c>
      <c r="E6" s="15" t="s">
        <v>805</v>
      </c>
      <c r="F6" s="18"/>
      <c r="G6" s="20"/>
    </row>
    <row r="7" spans="2:13">
      <c r="C7" s="18" t="s">
        <v>2007</v>
      </c>
      <c r="D7" s="18" t="s">
        <v>2008</v>
      </c>
      <c r="E7" s="18" t="s">
        <v>25</v>
      </c>
      <c r="F7" s="18" t="s">
        <v>26</v>
      </c>
      <c r="G7" s="18" t="s">
        <v>790</v>
      </c>
      <c r="H7" s="14" t="s">
        <v>799</v>
      </c>
      <c r="I7" s="20"/>
    </row>
    <row r="8" spans="2:13" ht="15" customHeight="1">
      <c r="B8" s="18" t="s">
        <v>2005</v>
      </c>
      <c r="C8" s="20" t="s">
        <v>2012</v>
      </c>
      <c r="D8" s="20" t="s">
        <v>2024</v>
      </c>
      <c r="E8" s="20" t="s">
        <v>2013</v>
      </c>
      <c r="F8" s="20" t="s">
        <v>2036</v>
      </c>
      <c r="G8" s="18" t="s">
        <v>540</v>
      </c>
      <c r="H8" s="23" t="s">
        <v>808</v>
      </c>
      <c r="I8" s="21"/>
      <c r="K8" s="21"/>
    </row>
    <row r="9" spans="2:13">
      <c r="B9" s="18" t="s">
        <v>2006</v>
      </c>
      <c r="C9" s="20" t="s">
        <v>2015</v>
      </c>
      <c r="D9" s="20" t="s">
        <v>1335</v>
      </c>
      <c r="E9" s="20" t="s">
        <v>1340</v>
      </c>
      <c r="F9" s="20" t="s">
        <v>2056</v>
      </c>
      <c r="G9" s="18" t="s">
        <v>231</v>
      </c>
      <c r="H9" s="23" t="s">
        <v>806</v>
      </c>
      <c r="J9" s="23" t="s">
        <v>807</v>
      </c>
      <c r="K9" s="21"/>
    </row>
    <row r="10" spans="2:13">
      <c r="B10" s="18" t="s">
        <v>545</v>
      </c>
      <c r="C10" t="s">
        <v>567</v>
      </c>
      <c r="E10" s="18" t="s">
        <v>542</v>
      </c>
      <c r="F10" t="s">
        <v>2055</v>
      </c>
    </row>
    <row r="11" spans="2:13" ht="45.75" customHeight="1">
      <c r="B11" s="18" t="s">
        <v>543</v>
      </c>
      <c r="C11" s="68" t="s">
        <v>2054</v>
      </c>
      <c r="D11" s="68"/>
      <c r="E11" s="68"/>
      <c r="F11" s="68"/>
      <c r="G11" s="68"/>
      <c r="H11" s="68"/>
      <c r="I11" s="68"/>
      <c r="J11" s="68"/>
      <c r="K11" s="68"/>
    </row>
    <row r="12" spans="2:13">
      <c r="B12" s="18" t="s">
        <v>562</v>
      </c>
      <c r="C12" t="s">
        <v>809</v>
      </c>
    </row>
    <row r="13" spans="2:13" ht="15" customHeight="1">
      <c r="B13" s="18" t="s">
        <v>563</v>
      </c>
      <c r="C13" s="68" t="s">
        <v>810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24</v>
      </c>
      <c r="D15" s="14">
        <v>12</v>
      </c>
      <c r="E15" s="14">
        <v>3</v>
      </c>
      <c r="F15" s="14">
        <v>12</v>
      </c>
      <c r="G15" s="14">
        <v>15</v>
      </c>
      <c r="H15" s="14">
        <v>9</v>
      </c>
      <c r="I15" s="14">
        <v>11</v>
      </c>
      <c r="J15" s="14">
        <v>8</v>
      </c>
      <c r="K15" s="14">
        <f>SUM(C15:J15)</f>
        <v>94</v>
      </c>
    </row>
    <row r="16" spans="2:13">
      <c r="B16" s="18" t="s">
        <v>230</v>
      </c>
      <c r="C16" s="14">
        <v>40</v>
      </c>
      <c r="D16" s="14">
        <v>30</v>
      </c>
      <c r="E16" s="14">
        <v>5</v>
      </c>
      <c r="F16" s="14">
        <v>25</v>
      </c>
      <c r="G16" s="14">
        <v>45</v>
      </c>
      <c r="H16" s="14">
        <v>30</v>
      </c>
      <c r="I16" s="14">
        <v>45</v>
      </c>
      <c r="J16" s="14">
        <v>30</v>
      </c>
      <c r="K16" s="14">
        <f t="shared" ref="K16:K28" si="0">SUM(C16:J16)</f>
        <v>250</v>
      </c>
    </row>
    <row r="17" spans="2:11">
      <c r="B17" s="18" t="s">
        <v>811</v>
      </c>
      <c r="C17" s="14">
        <v>10</v>
      </c>
      <c r="D17" s="14">
        <v>15</v>
      </c>
      <c r="E17" s="14">
        <v>0</v>
      </c>
      <c r="F17" s="14">
        <v>20</v>
      </c>
      <c r="G17" s="14">
        <v>15</v>
      </c>
      <c r="H17" s="14">
        <v>5</v>
      </c>
      <c r="I17" s="14">
        <v>10</v>
      </c>
      <c r="J17" s="14">
        <v>5</v>
      </c>
      <c r="K17" s="14">
        <f t="shared" si="0"/>
        <v>80</v>
      </c>
    </row>
    <row r="18" spans="2:11">
      <c r="B18" s="18" t="s">
        <v>242</v>
      </c>
      <c r="C18" s="14">
        <f t="shared" ref="C18:J18" si="1">SUM(C16:C17)</f>
        <v>50</v>
      </c>
      <c r="D18" s="14">
        <f t="shared" si="1"/>
        <v>45</v>
      </c>
      <c r="E18" s="14">
        <f t="shared" si="1"/>
        <v>5</v>
      </c>
      <c r="F18" s="14">
        <f t="shared" si="1"/>
        <v>45</v>
      </c>
      <c r="G18" s="14">
        <f t="shared" si="1"/>
        <v>60</v>
      </c>
      <c r="H18" s="14">
        <f t="shared" si="1"/>
        <v>35</v>
      </c>
      <c r="I18" s="14">
        <f t="shared" si="1"/>
        <v>55</v>
      </c>
      <c r="J18" s="14">
        <f t="shared" si="1"/>
        <v>35</v>
      </c>
      <c r="K18" s="14">
        <f t="shared" si="0"/>
        <v>330</v>
      </c>
    </row>
    <row r="19" spans="2:11">
      <c r="B19" s="18" t="s">
        <v>714</v>
      </c>
      <c r="C19" s="14">
        <v>20</v>
      </c>
      <c r="D19" s="14">
        <v>15</v>
      </c>
      <c r="E19" s="14">
        <v>0</v>
      </c>
      <c r="F19" s="14">
        <v>20</v>
      </c>
      <c r="G19" s="14">
        <v>15</v>
      </c>
      <c r="H19" s="14">
        <v>5</v>
      </c>
      <c r="I19" s="14">
        <v>10</v>
      </c>
      <c r="J19" s="14">
        <v>0</v>
      </c>
      <c r="K19" s="14">
        <f t="shared" si="0"/>
        <v>85</v>
      </c>
    </row>
    <row r="20" spans="2:11">
      <c r="B20" s="18" t="s">
        <v>242</v>
      </c>
      <c r="C20" s="14">
        <f t="shared" ref="C20:J20" si="2">C16+C19</f>
        <v>60</v>
      </c>
      <c r="D20" s="14">
        <f t="shared" si="2"/>
        <v>45</v>
      </c>
      <c r="E20" s="14">
        <f t="shared" si="2"/>
        <v>5</v>
      </c>
      <c r="F20" s="14">
        <f t="shared" si="2"/>
        <v>45</v>
      </c>
      <c r="G20" s="14">
        <f t="shared" si="2"/>
        <v>60</v>
      </c>
      <c r="H20" s="14">
        <f t="shared" si="2"/>
        <v>35</v>
      </c>
      <c r="I20" s="14">
        <f t="shared" si="2"/>
        <v>55</v>
      </c>
      <c r="J20" s="14">
        <f t="shared" si="2"/>
        <v>30</v>
      </c>
      <c r="K20" s="14">
        <f t="shared" si="0"/>
        <v>335</v>
      </c>
    </row>
    <row r="21" spans="2:11">
      <c r="B21" s="18" t="s">
        <v>760</v>
      </c>
      <c r="C21" s="14">
        <v>10</v>
      </c>
      <c r="D21" s="14">
        <v>10</v>
      </c>
      <c r="E21" s="14">
        <v>0</v>
      </c>
      <c r="F21" s="14">
        <v>15</v>
      </c>
      <c r="G21" s="14">
        <v>15</v>
      </c>
      <c r="H21" s="14">
        <v>10</v>
      </c>
      <c r="I21" s="14">
        <v>0</v>
      </c>
      <c r="J21" s="14">
        <v>10</v>
      </c>
      <c r="K21" s="14">
        <f t="shared" si="0"/>
        <v>70</v>
      </c>
    </row>
    <row r="22" spans="2:11">
      <c r="B22" s="18" t="s">
        <v>242</v>
      </c>
      <c r="C22" s="14">
        <f>C16+C21</f>
        <v>50</v>
      </c>
      <c r="D22" s="14">
        <f t="shared" ref="D22:J22" si="3">D16+D21</f>
        <v>40</v>
      </c>
      <c r="E22" s="14">
        <f t="shared" si="3"/>
        <v>5</v>
      </c>
      <c r="F22" s="14">
        <f t="shared" si="3"/>
        <v>40</v>
      </c>
      <c r="G22" s="14">
        <f t="shared" si="3"/>
        <v>60</v>
      </c>
      <c r="H22" s="14">
        <f t="shared" si="3"/>
        <v>40</v>
      </c>
      <c r="I22" s="14">
        <f t="shared" si="3"/>
        <v>45</v>
      </c>
      <c r="J22" s="14">
        <f t="shared" si="3"/>
        <v>40</v>
      </c>
      <c r="K22" s="14">
        <f t="shared" si="0"/>
        <v>320</v>
      </c>
    </row>
    <row r="23" spans="2:11">
      <c r="B23" s="18" t="s">
        <v>930</v>
      </c>
      <c r="C23" s="14">
        <v>0</v>
      </c>
      <c r="D23" s="14">
        <v>10</v>
      </c>
      <c r="E23" s="14">
        <v>0</v>
      </c>
      <c r="F23" s="14">
        <v>10</v>
      </c>
      <c r="G23" s="14">
        <v>15</v>
      </c>
      <c r="H23" s="14">
        <v>20</v>
      </c>
      <c r="I23" s="14">
        <v>0</v>
      </c>
      <c r="J23" s="14">
        <v>20</v>
      </c>
      <c r="K23" s="14">
        <f t="shared" si="0"/>
        <v>75</v>
      </c>
    </row>
    <row r="24" spans="2:11">
      <c r="B24" s="18" t="s">
        <v>242</v>
      </c>
      <c r="C24" s="14">
        <f>C16+C23</f>
        <v>40</v>
      </c>
      <c r="D24" s="14">
        <f>D16+D23</f>
        <v>40</v>
      </c>
      <c r="E24" s="14">
        <f t="shared" ref="E24:J24" si="4">E16+E23</f>
        <v>5</v>
      </c>
      <c r="F24" s="14">
        <f t="shared" si="4"/>
        <v>35</v>
      </c>
      <c r="G24" s="14">
        <f t="shared" si="4"/>
        <v>60</v>
      </c>
      <c r="H24" s="14">
        <f t="shared" si="4"/>
        <v>50</v>
      </c>
      <c r="I24" s="14">
        <f t="shared" si="4"/>
        <v>45</v>
      </c>
      <c r="J24" s="14">
        <f t="shared" si="4"/>
        <v>50</v>
      </c>
      <c r="K24" s="14">
        <f t="shared" si="0"/>
        <v>325</v>
      </c>
    </row>
    <row r="25" spans="2:11">
      <c r="B25" s="18" t="s">
        <v>773</v>
      </c>
      <c r="C25" s="14">
        <v>0</v>
      </c>
      <c r="D25" s="14">
        <v>10</v>
      </c>
      <c r="E25" s="14">
        <v>10</v>
      </c>
      <c r="F25" s="14">
        <v>10</v>
      </c>
      <c r="G25" s="14">
        <v>15</v>
      </c>
      <c r="H25" s="14">
        <v>20</v>
      </c>
      <c r="I25" s="14">
        <v>0</v>
      </c>
      <c r="J25" s="14">
        <v>20</v>
      </c>
      <c r="K25" s="14">
        <f t="shared" si="0"/>
        <v>85</v>
      </c>
    </row>
    <row r="26" spans="2:11">
      <c r="B26" s="18" t="s">
        <v>242</v>
      </c>
      <c r="C26" s="14">
        <f>C16+C25</f>
        <v>40</v>
      </c>
      <c r="D26" s="14">
        <f t="shared" ref="D26:J26" si="5">D16+D25</f>
        <v>40</v>
      </c>
      <c r="E26" s="14">
        <f t="shared" si="5"/>
        <v>15</v>
      </c>
      <c r="F26" s="14">
        <f t="shared" si="5"/>
        <v>35</v>
      </c>
      <c r="G26" s="14">
        <f t="shared" si="5"/>
        <v>60</v>
      </c>
      <c r="H26" s="14">
        <f t="shared" si="5"/>
        <v>50</v>
      </c>
      <c r="I26" s="14">
        <f t="shared" si="5"/>
        <v>45</v>
      </c>
      <c r="J26" s="14">
        <f t="shared" si="5"/>
        <v>50</v>
      </c>
      <c r="K26" s="14">
        <f t="shared" si="0"/>
        <v>335</v>
      </c>
    </row>
    <row r="27" spans="2:11">
      <c r="B27" s="18" t="s">
        <v>851</v>
      </c>
      <c r="C27" s="14">
        <v>0</v>
      </c>
      <c r="D27" s="14">
        <v>5</v>
      </c>
      <c r="E27" s="14">
        <v>0</v>
      </c>
      <c r="F27" s="14">
        <v>15</v>
      </c>
      <c r="G27" s="14">
        <v>15</v>
      </c>
      <c r="H27" s="14">
        <v>15</v>
      </c>
      <c r="I27" s="14">
        <v>0</v>
      </c>
      <c r="J27" s="14">
        <v>15</v>
      </c>
      <c r="K27" s="14">
        <f t="shared" si="0"/>
        <v>65</v>
      </c>
    </row>
    <row r="28" spans="2:11">
      <c r="B28" s="18" t="s">
        <v>242</v>
      </c>
      <c r="C28" s="14">
        <f>C16+C27</f>
        <v>40</v>
      </c>
      <c r="D28" s="14">
        <f t="shared" ref="D28:J28" si="6">D16+D27</f>
        <v>35</v>
      </c>
      <c r="E28" s="14">
        <f t="shared" si="6"/>
        <v>5</v>
      </c>
      <c r="F28" s="14">
        <f t="shared" si="6"/>
        <v>40</v>
      </c>
      <c r="G28" s="14">
        <f t="shared" si="6"/>
        <v>60</v>
      </c>
      <c r="H28" s="14">
        <f t="shared" si="6"/>
        <v>45</v>
      </c>
      <c r="I28" s="14">
        <f t="shared" si="6"/>
        <v>45</v>
      </c>
      <c r="J28" s="14">
        <f t="shared" si="6"/>
        <v>45</v>
      </c>
      <c r="K28" s="14">
        <f t="shared" si="0"/>
        <v>315</v>
      </c>
    </row>
  </sheetData>
  <mergeCells count="2">
    <mergeCell ref="C11:K11"/>
    <mergeCell ref="C13:K13"/>
  </mergeCell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81EB-36A6-4DBA-A2EA-572B49C33C67}">
  <dimension ref="B2:M24"/>
  <sheetViews>
    <sheetView zoomScale="140" zoomScaleNormal="140" workbookViewId="0">
      <selection activeCell="C8" sqref="C8:F8"/>
    </sheetView>
  </sheetViews>
  <sheetFormatPr defaultRowHeight="15"/>
  <cols>
    <col min="1" max="1" width="8.28515625" customWidth="1"/>
    <col min="2" max="2" width="14" bestFit="1" customWidth="1"/>
    <col min="3" max="3" width="13.7109375" customWidth="1"/>
    <col min="4" max="4" width="9.5703125" bestFit="1" customWidth="1"/>
    <col min="5" max="5" width="16" customWidth="1"/>
    <col min="6" max="6" width="16" bestFit="1" customWidth="1"/>
    <col min="7" max="7" width="22.85546875" bestFit="1" customWidth="1"/>
    <col min="8" max="8" width="12.42578125" bestFit="1" customWidth="1"/>
    <col min="9" max="9" width="18.42578125" bestFit="1" customWidth="1"/>
    <col min="10" max="10" width="5.28515625" bestFit="1" customWidth="1"/>
    <col min="11" max="11" width="11.7109375" bestFit="1" customWidth="1"/>
  </cols>
  <sheetData>
    <row r="2" spans="2:13" ht="15" customHeight="1">
      <c r="C2" s="18" t="s">
        <v>228</v>
      </c>
      <c r="D2" s="20" t="s">
        <v>135</v>
      </c>
      <c r="E2" s="24" t="s">
        <v>285</v>
      </c>
      <c r="F2" s="20" t="s">
        <v>328</v>
      </c>
      <c r="G2" s="18" t="s">
        <v>526</v>
      </c>
      <c r="H2" s="20" t="s">
        <v>812</v>
      </c>
      <c r="L2" s="16"/>
      <c r="M2" s="16"/>
    </row>
    <row r="3" spans="2:13">
      <c r="C3" s="18" t="s">
        <v>284</v>
      </c>
      <c r="D3" s="14" t="s">
        <v>330</v>
      </c>
      <c r="E3" s="24" t="s">
        <v>286</v>
      </c>
      <c r="F3" s="20" t="s">
        <v>329</v>
      </c>
      <c r="G3" s="18" t="s">
        <v>527</v>
      </c>
      <c r="H3" s="20">
        <v>7</v>
      </c>
      <c r="I3" s="14"/>
      <c r="L3" s="17"/>
      <c r="M3" s="17"/>
    </row>
    <row r="4" spans="2:13" ht="15" customHeight="1">
      <c r="C4" s="24" t="s">
        <v>530</v>
      </c>
      <c r="D4" s="20">
        <v>10</v>
      </c>
      <c r="E4" s="18" t="s">
        <v>531</v>
      </c>
      <c r="F4" s="20">
        <v>12</v>
      </c>
      <c r="G4" s="18" t="s">
        <v>615</v>
      </c>
      <c r="H4" s="20" t="s">
        <v>813</v>
      </c>
      <c r="I4" s="18" t="s">
        <v>665</v>
      </c>
      <c r="J4" s="14" t="s">
        <v>707</v>
      </c>
    </row>
    <row r="5" spans="2:13">
      <c r="C5" s="24" t="s">
        <v>535</v>
      </c>
      <c r="D5" s="20">
        <v>9</v>
      </c>
      <c r="E5" s="18" t="s">
        <v>536</v>
      </c>
      <c r="F5" s="20">
        <v>9</v>
      </c>
      <c r="G5" s="18" t="s">
        <v>616</v>
      </c>
      <c r="H5" s="20" t="s">
        <v>703</v>
      </c>
      <c r="I5" s="18" t="s">
        <v>666</v>
      </c>
      <c r="J5" s="22" t="s">
        <v>707</v>
      </c>
    </row>
    <row r="6" spans="2:13">
      <c r="C6" s="18" t="s">
        <v>537</v>
      </c>
      <c r="D6" s="14" t="s">
        <v>457</v>
      </c>
      <c r="E6" s="15" t="s">
        <v>458</v>
      </c>
      <c r="F6" s="18"/>
      <c r="G6" s="20"/>
    </row>
    <row r="7" spans="2:13">
      <c r="C7" s="18" t="s">
        <v>2007</v>
      </c>
      <c r="D7" s="18" t="s">
        <v>2008</v>
      </c>
      <c r="E7" s="18" t="s">
        <v>25</v>
      </c>
      <c r="F7" s="18" t="s">
        <v>26</v>
      </c>
      <c r="G7" s="18" t="s">
        <v>790</v>
      </c>
      <c r="H7" s="14" t="s">
        <v>799</v>
      </c>
      <c r="I7" s="20"/>
    </row>
    <row r="8" spans="2:13" ht="15" customHeight="1">
      <c r="B8" s="18" t="s">
        <v>2005</v>
      </c>
      <c r="C8" s="22" t="s">
        <v>2024</v>
      </c>
      <c r="D8" s="22" t="s">
        <v>643</v>
      </c>
      <c r="E8" s="22" t="s">
        <v>2024</v>
      </c>
      <c r="F8" s="22" t="s">
        <v>2036</v>
      </c>
      <c r="G8" s="18" t="s">
        <v>540</v>
      </c>
      <c r="H8" s="23" t="s">
        <v>814</v>
      </c>
      <c r="I8" s="22"/>
      <c r="J8" s="21"/>
      <c r="K8" s="21"/>
    </row>
    <row r="9" spans="2:13">
      <c r="B9" s="18" t="s">
        <v>2006</v>
      </c>
      <c r="C9" s="22" t="s">
        <v>1340</v>
      </c>
      <c r="D9" s="22" t="s">
        <v>1335</v>
      </c>
      <c r="E9" s="22" t="s">
        <v>1340</v>
      </c>
      <c r="F9" s="22" t="s">
        <v>2057</v>
      </c>
      <c r="G9" s="18" t="s">
        <v>231</v>
      </c>
      <c r="H9" s="23" t="s">
        <v>815</v>
      </c>
      <c r="I9" s="23"/>
      <c r="J9" s="21"/>
      <c r="K9" s="21"/>
    </row>
    <row r="10" spans="2:13">
      <c r="B10" s="18" t="s">
        <v>545</v>
      </c>
      <c r="C10" t="s">
        <v>696</v>
      </c>
      <c r="F10" s="18" t="s">
        <v>542</v>
      </c>
      <c r="G10" t="s">
        <v>816</v>
      </c>
    </row>
    <row r="11" spans="2:13" ht="45.75" customHeight="1">
      <c r="B11" s="18" t="s">
        <v>543</v>
      </c>
      <c r="C11" s="68" t="s">
        <v>817</v>
      </c>
      <c r="D11" s="68"/>
      <c r="E11" s="68"/>
      <c r="F11" s="68"/>
      <c r="G11" s="68"/>
      <c r="H11" s="68"/>
      <c r="I11" s="68"/>
      <c r="J11" s="68"/>
      <c r="K11" s="68"/>
    </row>
    <row r="12" spans="2:13">
      <c r="B12" s="18" t="s">
        <v>562</v>
      </c>
      <c r="C12" t="s">
        <v>818</v>
      </c>
    </row>
    <row r="13" spans="2:13" ht="15" customHeight="1">
      <c r="B13" s="18" t="s">
        <v>563</v>
      </c>
      <c r="C13" s="68" t="s">
        <v>819</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23</v>
      </c>
      <c r="D15" s="14">
        <v>13</v>
      </c>
      <c r="E15" s="14">
        <v>0</v>
      </c>
      <c r="F15" s="14">
        <v>14</v>
      </c>
      <c r="G15" s="14">
        <v>9</v>
      </c>
      <c r="H15" s="14">
        <v>10</v>
      </c>
      <c r="I15" s="14">
        <v>14</v>
      </c>
      <c r="J15" s="14">
        <v>7</v>
      </c>
      <c r="K15" s="14">
        <f>SUM(C15:J15)</f>
        <v>90</v>
      </c>
    </row>
    <row r="16" spans="2:13">
      <c r="B16" s="18" t="s">
        <v>230</v>
      </c>
      <c r="C16" s="14">
        <v>45</v>
      </c>
      <c r="D16" s="14">
        <v>30</v>
      </c>
      <c r="E16" s="14">
        <v>10</v>
      </c>
      <c r="F16" s="14">
        <v>55</v>
      </c>
      <c r="G16" s="14">
        <v>30</v>
      </c>
      <c r="H16" s="14">
        <v>45</v>
      </c>
      <c r="I16" s="14">
        <v>40</v>
      </c>
      <c r="J16" s="14">
        <v>25</v>
      </c>
      <c r="K16" s="14">
        <f t="shared" ref="K16:K24" si="0">SUM(C16:J16)</f>
        <v>280</v>
      </c>
    </row>
    <row r="17" spans="2:11">
      <c r="B17" s="18" t="s">
        <v>820</v>
      </c>
      <c r="C17" s="14">
        <v>10</v>
      </c>
      <c r="D17" s="14">
        <v>15</v>
      </c>
      <c r="E17" s="14">
        <v>5</v>
      </c>
      <c r="F17" s="14">
        <v>10</v>
      </c>
      <c r="G17" s="14">
        <v>10</v>
      </c>
      <c r="H17" s="14">
        <v>5</v>
      </c>
      <c r="I17" s="14">
        <v>20</v>
      </c>
      <c r="J17" s="14">
        <v>0</v>
      </c>
      <c r="K17" s="14">
        <f t="shared" si="0"/>
        <v>75</v>
      </c>
    </row>
    <row r="18" spans="2:11">
      <c r="B18" s="18" t="s">
        <v>242</v>
      </c>
      <c r="C18" s="14">
        <f t="shared" ref="C18:J18" si="1">SUM(C16:C17)</f>
        <v>55</v>
      </c>
      <c r="D18" s="14">
        <f t="shared" si="1"/>
        <v>45</v>
      </c>
      <c r="E18" s="14">
        <f t="shared" si="1"/>
        <v>15</v>
      </c>
      <c r="F18" s="14">
        <f t="shared" si="1"/>
        <v>65</v>
      </c>
      <c r="G18" s="14">
        <f t="shared" si="1"/>
        <v>40</v>
      </c>
      <c r="H18" s="14">
        <f t="shared" si="1"/>
        <v>50</v>
      </c>
      <c r="I18" s="14">
        <f t="shared" si="1"/>
        <v>60</v>
      </c>
      <c r="J18" s="14">
        <f t="shared" si="1"/>
        <v>25</v>
      </c>
      <c r="K18" s="14">
        <f t="shared" si="0"/>
        <v>355</v>
      </c>
    </row>
    <row r="19" spans="2:11">
      <c r="B19" s="18" t="s">
        <v>821</v>
      </c>
      <c r="C19" s="14">
        <v>10</v>
      </c>
      <c r="D19" s="14">
        <v>15</v>
      </c>
      <c r="E19" s="14">
        <v>0</v>
      </c>
      <c r="F19" s="14">
        <v>15</v>
      </c>
      <c r="G19" s="14">
        <v>10</v>
      </c>
      <c r="H19" s="14">
        <v>5</v>
      </c>
      <c r="I19" s="14">
        <v>20</v>
      </c>
      <c r="J19" s="14">
        <v>0</v>
      </c>
      <c r="K19" s="14">
        <f t="shared" si="0"/>
        <v>75</v>
      </c>
    </row>
    <row r="20" spans="2:11">
      <c r="B20" s="18" t="s">
        <v>242</v>
      </c>
      <c r="C20" s="14">
        <f t="shared" ref="C20:J20" si="2">C16+C19</f>
        <v>55</v>
      </c>
      <c r="D20" s="14">
        <f t="shared" si="2"/>
        <v>45</v>
      </c>
      <c r="E20" s="14">
        <f t="shared" si="2"/>
        <v>10</v>
      </c>
      <c r="F20" s="14">
        <f t="shared" si="2"/>
        <v>70</v>
      </c>
      <c r="G20" s="14">
        <f t="shared" si="2"/>
        <v>40</v>
      </c>
      <c r="H20" s="14">
        <f t="shared" si="2"/>
        <v>50</v>
      </c>
      <c r="I20" s="14">
        <f t="shared" si="2"/>
        <v>60</v>
      </c>
      <c r="J20" s="14">
        <f t="shared" si="2"/>
        <v>25</v>
      </c>
      <c r="K20" s="14">
        <f t="shared" si="0"/>
        <v>355</v>
      </c>
    </row>
    <row r="21" spans="2:11">
      <c r="B21" s="18" t="s">
        <v>822</v>
      </c>
      <c r="C21" s="14">
        <v>0</v>
      </c>
      <c r="D21" s="14">
        <v>15</v>
      </c>
      <c r="E21" s="14">
        <v>15</v>
      </c>
      <c r="F21" s="14">
        <v>10</v>
      </c>
      <c r="G21" s="14">
        <v>5</v>
      </c>
      <c r="H21" s="14">
        <v>0</v>
      </c>
      <c r="I21" s="14">
        <v>10</v>
      </c>
      <c r="J21" s="14">
        <v>15</v>
      </c>
      <c r="K21" s="14">
        <f t="shared" si="0"/>
        <v>70</v>
      </c>
    </row>
    <row r="22" spans="2:11">
      <c r="B22" s="18" t="s">
        <v>242</v>
      </c>
      <c r="C22" s="14">
        <f>C16+C21</f>
        <v>45</v>
      </c>
      <c r="D22" s="14">
        <f t="shared" ref="D22:J22" si="3">D16+D21</f>
        <v>45</v>
      </c>
      <c r="E22" s="14">
        <f t="shared" si="3"/>
        <v>25</v>
      </c>
      <c r="F22" s="14">
        <f t="shared" si="3"/>
        <v>65</v>
      </c>
      <c r="G22" s="14">
        <f t="shared" si="3"/>
        <v>35</v>
      </c>
      <c r="H22" s="14">
        <f t="shared" si="3"/>
        <v>45</v>
      </c>
      <c r="I22" s="14">
        <f t="shared" si="3"/>
        <v>50</v>
      </c>
      <c r="J22" s="14">
        <f t="shared" si="3"/>
        <v>40</v>
      </c>
      <c r="K22" s="14">
        <f t="shared" si="0"/>
        <v>350</v>
      </c>
    </row>
    <row r="23" spans="2:11">
      <c r="B23" s="18" t="s">
        <v>823</v>
      </c>
      <c r="C23" s="14">
        <v>30</v>
      </c>
      <c r="D23" s="14">
        <v>25</v>
      </c>
      <c r="E23" s="14">
        <v>0</v>
      </c>
      <c r="F23" s="14">
        <v>15</v>
      </c>
      <c r="G23" s="14">
        <v>15</v>
      </c>
      <c r="H23" s="14">
        <v>0</v>
      </c>
      <c r="I23" s="14">
        <v>0</v>
      </c>
      <c r="J23" s="14">
        <v>0</v>
      </c>
      <c r="K23" s="14">
        <f t="shared" si="0"/>
        <v>85</v>
      </c>
    </row>
    <row r="24" spans="2:11">
      <c r="B24" s="18" t="s">
        <v>242</v>
      </c>
      <c r="C24" s="14">
        <f>C16+C23</f>
        <v>75</v>
      </c>
      <c r="D24" s="14">
        <f t="shared" ref="D24:J24" si="4">D16+D23</f>
        <v>55</v>
      </c>
      <c r="E24" s="14">
        <f t="shared" si="4"/>
        <v>10</v>
      </c>
      <c r="F24" s="14">
        <f t="shared" si="4"/>
        <v>70</v>
      </c>
      <c r="G24" s="14">
        <f t="shared" si="4"/>
        <v>45</v>
      </c>
      <c r="H24" s="14">
        <f t="shared" si="4"/>
        <v>45</v>
      </c>
      <c r="I24" s="14">
        <f t="shared" si="4"/>
        <v>40</v>
      </c>
      <c r="J24" s="14">
        <f t="shared" si="4"/>
        <v>25</v>
      </c>
      <c r="K24" s="14">
        <f t="shared" si="0"/>
        <v>365</v>
      </c>
    </row>
  </sheetData>
  <mergeCells count="2">
    <mergeCell ref="C11:K11"/>
    <mergeCell ref="C13:K13"/>
  </mergeCell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A858-88FB-47AB-9374-C70CFC4E7579}">
  <dimension ref="B2:M27"/>
  <sheetViews>
    <sheetView zoomScale="130" zoomScaleNormal="130" workbookViewId="0">
      <selection activeCell="B7" sqref="B7:F9"/>
    </sheetView>
  </sheetViews>
  <sheetFormatPr defaultRowHeight="15"/>
  <cols>
    <col min="1" max="1" width="8.28515625" customWidth="1"/>
    <col min="2" max="2" width="14" bestFit="1" customWidth="1"/>
    <col min="3" max="3" width="15.28515625" customWidth="1"/>
    <col min="4" max="4" width="13.85546875" customWidth="1"/>
    <col min="5" max="5" width="14.140625" customWidth="1"/>
    <col min="6" max="6" width="20.5703125" bestFit="1" customWidth="1"/>
    <col min="7" max="7" width="22.85546875" bestFit="1" customWidth="1"/>
    <col min="8" max="8" width="13.28515625" customWidth="1"/>
    <col min="9" max="9" width="18.42578125" bestFit="1" customWidth="1"/>
    <col min="10" max="11" width="5.28515625" bestFit="1" customWidth="1"/>
  </cols>
  <sheetData>
    <row r="2" spans="2:13" ht="15" customHeight="1">
      <c r="C2" s="18" t="s">
        <v>228</v>
      </c>
      <c r="D2" s="20" t="s">
        <v>247</v>
      </c>
      <c r="E2" s="24" t="s">
        <v>285</v>
      </c>
      <c r="F2" s="20" t="s">
        <v>319</v>
      </c>
      <c r="G2" s="18" t="s">
        <v>526</v>
      </c>
      <c r="H2" s="20" t="s">
        <v>798</v>
      </c>
      <c r="I2" s="29"/>
      <c r="J2" s="28"/>
      <c r="L2" s="16"/>
      <c r="M2" s="16"/>
    </row>
    <row r="3" spans="2:13">
      <c r="C3" s="18" t="s">
        <v>284</v>
      </c>
      <c r="D3" s="14" t="s">
        <v>320</v>
      </c>
      <c r="E3" s="24" t="s">
        <v>286</v>
      </c>
      <c r="F3" s="20" t="s">
        <v>824</v>
      </c>
      <c r="G3" s="18" t="s">
        <v>527</v>
      </c>
      <c r="H3" s="20">
        <v>5</v>
      </c>
      <c r="L3" s="17"/>
      <c r="M3" s="17"/>
    </row>
    <row r="4" spans="2:13" ht="15" customHeight="1">
      <c r="C4" s="24" t="s">
        <v>530</v>
      </c>
      <c r="D4" s="20">
        <v>12</v>
      </c>
      <c r="E4" s="18" t="s">
        <v>531</v>
      </c>
      <c r="F4" s="20">
        <v>17</v>
      </c>
      <c r="G4" s="18" t="s">
        <v>615</v>
      </c>
      <c r="H4" s="20" t="s">
        <v>825</v>
      </c>
      <c r="I4" s="18" t="s">
        <v>665</v>
      </c>
      <c r="J4" s="14" t="s">
        <v>826</v>
      </c>
    </row>
    <row r="5" spans="2:13">
      <c r="C5" s="24" t="s">
        <v>535</v>
      </c>
      <c r="D5" s="20">
        <v>12</v>
      </c>
      <c r="E5" s="18" t="s">
        <v>536</v>
      </c>
      <c r="F5" s="20">
        <v>16</v>
      </c>
      <c r="G5" s="18" t="s">
        <v>616</v>
      </c>
      <c r="H5" s="20" t="s">
        <v>825</v>
      </c>
      <c r="I5" s="18" t="s">
        <v>666</v>
      </c>
      <c r="J5" s="22" t="s">
        <v>826</v>
      </c>
    </row>
    <row r="6" spans="2:13">
      <c r="C6" s="18" t="s">
        <v>537</v>
      </c>
      <c r="D6" s="14" t="s">
        <v>489</v>
      </c>
      <c r="E6" s="15" t="s">
        <v>827</v>
      </c>
    </row>
    <row r="7" spans="2:13">
      <c r="C7" s="18" t="s">
        <v>2007</v>
      </c>
      <c r="D7" s="18" t="s">
        <v>2008</v>
      </c>
      <c r="E7" s="18" t="s">
        <v>25</v>
      </c>
      <c r="F7" s="18" t="s">
        <v>26</v>
      </c>
      <c r="G7" s="18" t="s">
        <v>790</v>
      </c>
      <c r="H7" s="14" t="s">
        <v>799</v>
      </c>
      <c r="I7" s="20"/>
    </row>
    <row r="8" spans="2:13" ht="15" customHeight="1">
      <c r="B8" s="18" t="s">
        <v>2005</v>
      </c>
      <c r="C8" s="20" t="s">
        <v>2013</v>
      </c>
      <c r="D8" s="20" t="s">
        <v>643</v>
      </c>
      <c r="E8" s="20" t="s">
        <v>2013</v>
      </c>
      <c r="F8" s="20" t="s">
        <v>2043</v>
      </c>
      <c r="G8" s="18" t="s">
        <v>540</v>
      </c>
      <c r="H8" s="23" t="s">
        <v>2058</v>
      </c>
      <c r="I8" s="22"/>
      <c r="J8" s="21"/>
      <c r="K8" s="21"/>
    </row>
    <row r="9" spans="2:13">
      <c r="B9" s="18" t="s">
        <v>2006</v>
      </c>
      <c r="C9" s="20" t="s">
        <v>1340</v>
      </c>
      <c r="D9" s="20" t="s">
        <v>1338</v>
      </c>
      <c r="E9" s="20" t="s">
        <v>1345</v>
      </c>
      <c r="F9" s="20" t="s">
        <v>2060</v>
      </c>
      <c r="G9" s="18" t="s">
        <v>231</v>
      </c>
      <c r="H9" s="23" t="s">
        <v>828</v>
      </c>
      <c r="I9" s="23"/>
      <c r="J9" s="21"/>
      <c r="K9" s="21"/>
    </row>
    <row r="10" spans="2:13">
      <c r="B10" s="18" t="s">
        <v>545</v>
      </c>
      <c r="C10" t="s">
        <v>567</v>
      </c>
      <c r="E10" s="18" t="s">
        <v>542</v>
      </c>
      <c r="F10" t="s">
        <v>595</v>
      </c>
    </row>
    <row r="11" spans="2:13" ht="45.75" customHeight="1">
      <c r="B11" s="18" t="s">
        <v>543</v>
      </c>
      <c r="C11" s="68" t="s">
        <v>2059</v>
      </c>
      <c r="D11" s="68"/>
      <c r="E11" s="68"/>
      <c r="F11" s="68"/>
      <c r="G11" s="68"/>
      <c r="H11" s="68"/>
      <c r="I11" s="68"/>
      <c r="J11" s="68"/>
      <c r="K11" s="68"/>
    </row>
    <row r="12" spans="2:13">
      <c r="B12" s="18" t="s">
        <v>562</v>
      </c>
      <c r="C12" t="s">
        <v>829</v>
      </c>
    </row>
    <row r="13" spans="2:13" ht="15" customHeight="1">
      <c r="B13" s="18" t="s">
        <v>563</v>
      </c>
      <c r="C13" s="68" t="s">
        <v>830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607</v>
      </c>
      <c r="C15" s="14">
        <v>28</v>
      </c>
      <c r="D15" s="14">
        <v>15</v>
      </c>
      <c r="E15" s="14">
        <v>0</v>
      </c>
      <c r="F15" s="14">
        <v>16</v>
      </c>
      <c r="G15" s="14">
        <v>13</v>
      </c>
      <c r="H15" s="14">
        <v>14</v>
      </c>
      <c r="I15" s="14">
        <v>10</v>
      </c>
      <c r="J15" s="14">
        <v>7</v>
      </c>
      <c r="K15" s="14">
        <f>SUM(C15:J15)</f>
        <v>103</v>
      </c>
    </row>
    <row r="16" spans="2:13">
      <c r="B16" s="18" t="s">
        <v>627</v>
      </c>
      <c r="C16" s="14">
        <v>30</v>
      </c>
      <c r="D16" s="14">
        <v>17</v>
      </c>
      <c r="E16" s="14">
        <v>0</v>
      </c>
      <c r="F16" s="14">
        <v>19</v>
      </c>
      <c r="G16" s="14">
        <v>16</v>
      </c>
      <c r="H16" s="14">
        <v>16</v>
      </c>
      <c r="I16" s="14">
        <v>12</v>
      </c>
      <c r="J16" s="14">
        <v>8</v>
      </c>
      <c r="K16" s="14">
        <f>SUM(C16:J16)</f>
        <v>118</v>
      </c>
    </row>
    <row r="17" spans="2:11">
      <c r="B17" s="18" t="s">
        <v>230</v>
      </c>
      <c r="C17" s="14">
        <v>50</v>
      </c>
      <c r="D17" s="14">
        <v>45</v>
      </c>
      <c r="E17" s="14">
        <v>0</v>
      </c>
      <c r="F17" s="14">
        <v>45</v>
      </c>
      <c r="G17" s="14">
        <v>30</v>
      </c>
      <c r="H17" s="14">
        <v>55</v>
      </c>
      <c r="I17" s="14">
        <v>35</v>
      </c>
      <c r="J17" s="14">
        <v>25</v>
      </c>
      <c r="K17" s="14">
        <f t="shared" ref="K17:K27" si="0">SUM(C17:J17)</f>
        <v>285</v>
      </c>
    </row>
    <row r="18" spans="2:11">
      <c r="B18" s="18" t="s">
        <v>811</v>
      </c>
      <c r="C18" s="14">
        <v>10</v>
      </c>
      <c r="D18" s="14">
        <v>15</v>
      </c>
      <c r="E18" s="14">
        <v>0</v>
      </c>
      <c r="F18" s="14">
        <v>20</v>
      </c>
      <c r="G18" s="14">
        <v>15</v>
      </c>
      <c r="H18" s="14">
        <v>5</v>
      </c>
      <c r="I18" s="14">
        <v>10</v>
      </c>
      <c r="J18" s="14">
        <v>5</v>
      </c>
      <c r="K18" s="14">
        <f t="shared" si="0"/>
        <v>80</v>
      </c>
    </row>
    <row r="19" spans="2:11">
      <c r="B19" s="18" t="s">
        <v>242</v>
      </c>
      <c r="C19" s="14">
        <f t="shared" ref="C19:J19" si="1">SUM(C17:C18)</f>
        <v>60</v>
      </c>
      <c r="D19" s="14">
        <f t="shared" si="1"/>
        <v>60</v>
      </c>
      <c r="E19" s="14">
        <f t="shared" si="1"/>
        <v>0</v>
      </c>
      <c r="F19" s="14">
        <f t="shared" si="1"/>
        <v>65</v>
      </c>
      <c r="G19" s="14">
        <f t="shared" si="1"/>
        <v>45</v>
      </c>
      <c r="H19" s="14">
        <f t="shared" si="1"/>
        <v>60</v>
      </c>
      <c r="I19" s="14">
        <f t="shared" si="1"/>
        <v>45</v>
      </c>
      <c r="J19" s="14">
        <f t="shared" si="1"/>
        <v>30</v>
      </c>
      <c r="K19" s="14">
        <f t="shared" si="0"/>
        <v>365</v>
      </c>
    </row>
    <row r="20" spans="2:11">
      <c r="B20" s="18" t="s">
        <v>714</v>
      </c>
      <c r="C20" s="14">
        <v>20</v>
      </c>
      <c r="D20" s="14">
        <v>15</v>
      </c>
      <c r="E20" s="14">
        <v>0</v>
      </c>
      <c r="F20" s="14">
        <v>20</v>
      </c>
      <c r="G20" s="14">
        <v>15</v>
      </c>
      <c r="H20" s="14">
        <v>5</v>
      </c>
      <c r="I20" s="14">
        <v>10</v>
      </c>
      <c r="J20" s="14">
        <v>0</v>
      </c>
      <c r="K20" s="14">
        <f t="shared" si="0"/>
        <v>85</v>
      </c>
    </row>
    <row r="21" spans="2:11">
      <c r="B21" s="18" t="s">
        <v>242</v>
      </c>
      <c r="C21" s="14">
        <f t="shared" ref="C21:J21" si="2">C17+C20</f>
        <v>70</v>
      </c>
      <c r="D21" s="14">
        <f t="shared" si="2"/>
        <v>60</v>
      </c>
      <c r="E21" s="14">
        <f t="shared" si="2"/>
        <v>0</v>
      </c>
      <c r="F21" s="14">
        <f t="shared" si="2"/>
        <v>65</v>
      </c>
      <c r="G21" s="14">
        <f t="shared" si="2"/>
        <v>45</v>
      </c>
      <c r="H21" s="14">
        <f t="shared" si="2"/>
        <v>60</v>
      </c>
      <c r="I21" s="14">
        <f t="shared" si="2"/>
        <v>45</v>
      </c>
      <c r="J21" s="14">
        <f t="shared" si="2"/>
        <v>25</v>
      </c>
      <c r="K21" s="14">
        <f t="shared" si="0"/>
        <v>370</v>
      </c>
    </row>
    <row r="22" spans="2:11">
      <c r="B22" s="18" t="s">
        <v>760</v>
      </c>
      <c r="C22" s="14">
        <v>10</v>
      </c>
      <c r="D22" s="14">
        <v>10</v>
      </c>
      <c r="E22" s="14">
        <v>0</v>
      </c>
      <c r="F22" s="14">
        <v>15</v>
      </c>
      <c r="G22" s="14">
        <v>15</v>
      </c>
      <c r="H22" s="14">
        <v>10</v>
      </c>
      <c r="I22" s="14">
        <v>0</v>
      </c>
      <c r="J22" s="14">
        <v>10</v>
      </c>
      <c r="K22" s="14">
        <f t="shared" si="0"/>
        <v>70</v>
      </c>
    </row>
    <row r="23" spans="2:11">
      <c r="B23" s="18" t="s">
        <v>242</v>
      </c>
      <c r="C23" s="14">
        <f>C17+C22</f>
        <v>60</v>
      </c>
      <c r="D23" s="14">
        <f t="shared" ref="D23:J23" si="3">D17+D22</f>
        <v>55</v>
      </c>
      <c r="E23" s="14">
        <f t="shared" si="3"/>
        <v>0</v>
      </c>
      <c r="F23" s="14">
        <f t="shared" si="3"/>
        <v>60</v>
      </c>
      <c r="G23" s="14">
        <f t="shared" si="3"/>
        <v>45</v>
      </c>
      <c r="H23" s="14">
        <f t="shared" si="3"/>
        <v>65</v>
      </c>
      <c r="I23" s="14">
        <f t="shared" si="3"/>
        <v>35</v>
      </c>
      <c r="J23" s="14">
        <f t="shared" si="3"/>
        <v>35</v>
      </c>
      <c r="K23" s="14">
        <f t="shared" si="0"/>
        <v>355</v>
      </c>
    </row>
    <row r="24" spans="2:11">
      <c r="B24" s="18" t="s">
        <v>608</v>
      </c>
      <c r="C24" s="14">
        <v>5</v>
      </c>
      <c r="D24" s="14">
        <v>5</v>
      </c>
      <c r="E24" s="14">
        <v>0</v>
      </c>
      <c r="F24" s="14">
        <v>20</v>
      </c>
      <c r="G24" s="14">
        <v>20</v>
      </c>
      <c r="H24" s="14">
        <v>0</v>
      </c>
      <c r="I24" s="14">
        <v>5</v>
      </c>
      <c r="J24" s="14">
        <v>15</v>
      </c>
      <c r="K24" s="14">
        <f t="shared" si="0"/>
        <v>70</v>
      </c>
    </row>
    <row r="25" spans="2:11">
      <c r="B25" s="18" t="s">
        <v>242</v>
      </c>
      <c r="C25" s="14">
        <f>C17+C24</f>
        <v>55</v>
      </c>
      <c r="D25" s="14">
        <f t="shared" ref="D25:J25" si="4">D17+D24</f>
        <v>50</v>
      </c>
      <c r="E25" s="14">
        <f t="shared" si="4"/>
        <v>0</v>
      </c>
      <c r="F25" s="14">
        <f t="shared" si="4"/>
        <v>65</v>
      </c>
      <c r="G25" s="14">
        <f t="shared" si="4"/>
        <v>50</v>
      </c>
      <c r="H25" s="14">
        <f t="shared" si="4"/>
        <v>55</v>
      </c>
      <c r="I25" s="14">
        <f t="shared" si="4"/>
        <v>40</v>
      </c>
      <c r="J25" s="14">
        <f t="shared" si="4"/>
        <v>40</v>
      </c>
      <c r="K25" s="14">
        <f t="shared" si="0"/>
        <v>355</v>
      </c>
    </row>
    <row r="26" spans="2:11">
      <c r="B26" s="18" t="s">
        <v>560</v>
      </c>
      <c r="C26" s="14">
        <v>5</v>
      </c>
      <c r="D26" s="14">
        <v>5</v>
      </c>
      <c r="E26" s="14">
        <v>0</v>
      </c>
      <c r="F26" s="14">
        <v>20</v>
      </c>
      <c r="G26" s="14">
        <v>20</v>
      </c>
      <c r="H26" s="14">
        <v>0</v>
      </c>
      <c r="I26" s="14">
        <v>5</v>
      </c>
      <c r="J26" s="14">
        <v>20</v>
      </c>
      <c r="K26" s="14">
        <f t="shared" si="0"/>
        <v>75</v>
      </c>
    </row>
    <row r="27" spans="2:11">
      <c r="B27" s="18" t="s">
        <v>242</v>
      </c>
      <c r="C27" s="14">
        <f>C17+C26</f>
        <v>55</v>
      </c>
      <c r="D27" s="14">
        <f t="shared" ref="D27:J27" si="5">D17+D26</f>
        <v>50</v>
      </c>
      <c r="E27" s="14">
        <f t="shared" si="5"/>
        <v>0</v>
      </c>
      <c r="F27" s="14">
        <f t="shared" si="5"/>
        <v>65</v>
      </c>
      <c r="G27" s="14">
        <f t="shared" si="5"/>
        <v>50</v>
      </c>
      <c r="H27" s="14">
        <f t="shared" si="5"/>
        <v>55</v>
      </c>
      <c r="I27" s="14">
        <f t="shared" si="5"/>
        <v>40</v>
      </c>
      <c r="J27" s="14">
        <f t="shared" si="5"/>
        <v>45</v>
      </c>
      <c r="K27" s="14">
        <f t="shared" si="0"/>
        <v>360</v>
      </c>
    </row>
  </sheetData>
  <mergeCells count="2">
    <mergeCell ref="C11:K11"/>
    <mergeCell ref="C13:K13"/>
  </mergeCell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E1CA-4300-4853-BF46-C891F3CE1083}">
  <dimension ref="B2:M23"/>
  <sheetViews>
    <sheetView zoomScale="140" zoomScaleNormal="140" workbookViewId="0">
      <selection activeCell="C8" sqref="C8:F8"/>
    </sheetView>
  </sheetViews>
  <sheetFormatPr defaultRowHeight="15"/>
  <cols>
    <col min="1" max="1" width="8.28515625" customWidth="1"/>
    <col min="2" max="2" width="14" bestFit="1" customWidth="1"/>
    <col min="3" max="3" width="14" customWidth="1"/>
    <col min="4" max="4" width="13.85546875" customWidth="1"/>
    <col min="5" max="5" width="17.42578125" customWidth="1"/>
    <col min="6" max="6" width="16" bestFit="1" customWidth="1"/>
    <col min="7" max="7" width="22.85546875" bestFit="1" customWidth="1"/>
    <col min="8" max="8" width="11.7109375" bestFit="1" customWidth="1"/>
    <col min="9" max="10" width="18.42578125" bestFit="1" customWidth="1"/>
    <col min="11" max="11" width="5.28515625" bestFit="1" customWidth="1"/>
  </cols>
  <sheetData>
    <row r="2" spans="2:13" ht="15" customHeight="1">
      <c r="C2" s="18" t="s">
        <v>228</v>
      </c>
      <c r="D2" s="20" t="s">
        <v>300</v>
      </c>
      <c r="E2" s="24" t="s">
        <v>285</v>
      </c>
      <c r="F2" s="20" t="s">
        <v>321</v>
      </c>
      <c r="G2" s="18" t="s">
        <v>526</v>
      </c>
      <c r="H2" s="20" t="s">
        <v>613</v>
      </c>
      <c r="L2" s="16"/>
      <c r="M2" s="16"/>
    </row>
    <row r="3" spans="2:13">
      <c r="C3" s="18" t="s">
        <v>284</v>
      </c>
      <c r="D3" s="14" t="s">
        <v>323</v>
      </c>
      <c r="E3" s="24" t="s">
        <v>286</v>
      </c>
      <c r="F3" s="20" t="s">
        <v>322</v>
      </c>
      <c r="G3" s="18" t="s">
        <v>527</v>
      </c>
      <c r="H3" s="20">
        <v>7</v>
      </c>
      <c r="I3" s="14"/>
      <c r="L3" s="17"/>
      <c r="M3" s="17"/>
    </row>
    <row r="4" spans="2:13" ht="15" customHeight="1">
      <c r="C4" s="24" t="s">
        <v>530</v>
      </c>
      <c r="D4" s="20">
        <v>12</v>
      </c>
      <c r="E4" s="18" t="s">
        <v>531</v>
      </c>
      <c r="F4" s="20">
        <v>17</v>
      </c>
      <c r="G4" s="18" t="s">
        <v>615</v>
      </c>
      <c r="H4" s="20" t="s">
        <v>831</v>
      </c>
      <c r="I4" s="18" t="s">
        <v>665</v>
      </c>
      <c r="J4" s="14" t="s">
        <v>832</v>
      </c>
    </row>
    <row r="5" spans="2:13">
      <c r="C5" s="24" t="s">
        <v>535</v>
      </c>
      <c r="D5" s="20">
        <v>10</v>
      </c>
      <c r="E5" s="18" t="s">
        <v>536</v>
      </c>
      <c r="F5" s="20">
        <v>16</v>
      </c>
      <c r="G5" s="18" t="s">
        <v>616</v>
      </c>
      <c r="H5" s="20" t="s">
        <v>831</v>
      </c>
      <c r="I5" s="18" t="s">
        <v>666</v>
      </c>
      <c r="J5" s="22" t="s">
        <v>833</v>
      </c>
    </row>
    <row r="6" spans="2:13">
      <c r="C6" s="18" t="s">
        <v>537</v>
      </c>
      <c r="D6" s="14" t="s">
        <v>491</v>
      </c>
      <c r="E6" s="15" t="s">
        <v>834</v>
      </c>
      <c r="F6" s="18"/>
      <c r="G6" s="20"/>
    </row>
    <row r="7" spans="2:13">
      <c r="C7" s="18" t="s">
        <v>2007</v>
      </c>
      <c r="D7" s="18" t="s">
        <v>2008</v>
      </c>
      <c r="E7" s="18" t="s">
        <v>25</v>
      </c>
      <c r="F7" s="18" t="s">
        <v>26</v>
      </c>
      <c r="G7" s="18" t="s">
        <v>790</v>
      </c>
      <c r="H7" s="14" t="s">
        <v>799</v>
      </c>
      <c r="I7" s="22"/>
    </row>
    <row r="8" spans="2:13" ht="15" customHeight="1">
      <c r="B8" s="18" t="s">
        <v>2005</v>
      </c>
      <c r="C8" s="20" t="s">
        <v>2012</v>
      </c>
      <c r="D8" s="20" t="s">
        <v>2024</v>
      </c>
      <c r="E8" s="20" t="s">
        <v>2013</v>
      </c>
      <c r="F8" s="20" t="s">
        <v>2036</v>
      </c>
      <c r="G8" s="18" t="s">
        <v>540</v>
      </c>
      <c r="H8" s="23" t="s">
        <v>835</v>
      </c>
      <c r="J8" s="23"/>
      <c r="K8" s="21"/>
    </row>
    <row r="9" spans="2:13">
      <c r="B9" s="18" t="s">
        <v>2006</v>
      </c>
      <c r="C9" s="20" t="s">
        <v>1338</v>
      </c>
      <c r="D9" s="20" t="s">
        <v>2015</v>
      </c>
      <c r="E9" s="20" t="s">
        <v>2016</v>
      </c>
      <c r="F9" s="20" t="s">
        <v>2056</v>
      </c>
      <c r="G9" s="18" t="s">
        <v>231</v>
      </c>
      <c r="H9" s="23" t="s">
        <v>324</v>
      </c>
      <c r="I9" s="23"/>
      <c r="J9" s="23"/>
      <c r="K9" s="21"/>
    </row>
    <row r="10" spans="2:13">
      <c r="B10" s="18" t="s">
        <v>545</v>
      </c>
      <c r="C10" t="s">
        <v>579</v>
      </c>
      <c r="E10" s="18" t="s">
        <v>542</v>
      </c>
      <c r="F10" t="s">
        <v>736</v>
      </c>
    </row>
    <row r="11" spans="2:13" ht="45.75" customHeight="1">
      <c r="B11" s="18" t="s">
        <v>543</v>
      </c>
      <c r="C11" s="68" t="s">
        <v>2061</v>
      </c>
      <c r="D11" s="68"/>
      <c r="E11" s="68"/>
      <c r="F11" s="68"/>
      <c r="G11" s="68"/>
      <c r="H11" s="68"/>
      <c r="I11" s="68"/>
      <c r="J11" s="68"/>
      <c r="K11" s="68"/>
    </row>
    <row r="12" spans="2:13">
      <c r="B12" s="18" t="s">
        <v>562</v>
      </c>
      <c r="C12" t="s">
        <v>836</v>
      </c>
    </row>
    <row r="13" spans="2:13" ht="15" customHeight="1">
      <c r="B13" s="18" t="s">
        <v>563</v>
      </c>
      <c r="C13" s="68" t="s">
        <v>837</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607</v>
      </c>
      <c r="C15" s="14">
        <v>25</v>
      </c>
      <c r="D15" s="14">
        <v>13</v>
      </c>
      <c r="E15" s="14">
        <v>0</v>
      </c>
      <c r="F15" s="14">
        <v>9</v>
      </c>
      <c r="G15" s="14">
        <v>13</v>
      </c>
      <c r="H15" s="14">
        <v>9</v>
      </c>
      <c r="I15" s="14">
        <v>10</v>
      </c>
      <c r="J15" s="14">
        <v>10</v>
      </c>
      <c r="K15" s="14">
        <f>SUM(C15:J15)</f>
        <v>89</v>
      </c>
    </row>
    <row r="16" spans="2:13">
      <c r="B16" s="18" t="s">
        <v>627</v>
      </c>
      <c r="C16" s="14">
        <v>27</v>
      </c>
      <c r="D16" s="14">
        <v>16</v>
      </c>
      <c r="E16" s="14">
        <v>0</v>
      </c>
      <c r="F16" s="14">
        <v>10</v>
      </c>
      <c r="G16" s="14">
        <v>15</v>
      </c>
      <c r="H16" s="14">
        <v>12</v>
      </c>
      <c r="I16" s="14">
        <v>12</v>
      </c>
      <c r="J16" s="14">
        <v>11</v>
      </c>
      <c r="K16" s="14">
        <f>SUM(C16:J16)</f>
        <v>103</v>
      </c>
    </row>
    <row r="17" spans="2:11">
      <c r="B17" s="18" t="s">
        <v>230</v>
      </c>
      <c r="C17" s="14">
        <v>30</v>
      </c>
      <c r="D17" s="14">
        <v>50</v>
      </c>
      <c r="E17" s="14">
        <v>5</v>
      </c>
      <c r="F17" s="14">
        <v>30</v>
      </c>
      <c r="G17" s="14">
        <v>50</v>
      </c>
      <c r="H17" s="14">
        <v>35</v>
      </c>
      <c r="I17" s="14">
        <v>25</v>
      </c>
      <c r="J17" s="14">
        <v>45</v>
      </c>
      <c r="K17" s="14">
        <f t="shared" ref="K17:K23" si="0">SUM(C17:J17)</f>
        <v>270</v>
      </c>
    </row>
    <row r="18" spans="2:11">
      <c r="B18" s="18" t="s">
        <v>628</v>
      </c>
      <c r="C18" s="14">
        <v>10</v>
      </c>
      <c r="D18" s="14">
        <v>15</v>
      </c>
      <c r="E18" s="14">
        <v>0</v>
      </c>
      <c r="F18" s="14">
        <v>10</v>
      </c>
      <c r="G18" s="14">
        <v>10</v>
      </c>
      <c r="H18" s="14">
        <v>15</v>
      </c>
      <c r="I18" s="14">
        <v>10</v>
      </c>
      <c r="J18" s="14">
        <v>5</v>
      </c>
      <c r="K18" s="14">
        <f t="shared" si="0"/>
        <v>75</v>
      </c>
    </row>
    <row r="19" spans="2:11">
      <c r="B19" s="18" t="s">
        <v>242</v>
      </c>
      <c r="C19" s="14">
        <f t="shared" ref="C19:J19" si="1">SUM(C17:C18)</f>
        <v>40</v>
      </c>
      <c r="D19" s="14">
        <f t="shared" si="1"/>
        <v>65</v>
      </c>
      <c r="E19" s="14">
        <f t="shared" si="1"/>
        <v>5</v>
      </c>
      <c r="F19" s="14">
        <f t="shared" si="1"/>
        <v>40</v>
      </c>
      <c r="G19" s="14">
        <f t="shared" si="1"/>
        <v>60</v>
      </c>
      <c r="H19" s="14">
        <f t="shared" si="1"/>
        <v>50</v>
      </c>
      <c r="I19" s="14">
        <f t="shared" si="1"/>
        <v>35</v>
      </c>
      <c r="J19" s="14">
        <f t="shared" si="1"/>
        <v>50</v>
      </c>
      <c r="K19" s="14">
        <f t="shared" si="0"/>
        <v>345</v>
      </c>
    </row>
    <row r="20" spans="2:11">
      <c r="B20" s="18" t="s">
        <v>582</v>
      </c>
      <c r="C20" s="14">
        <v>10</v>
      </c>
      <c r="D20" s="14">
        <v>15</v>
      </c>
      <c r="E20" s="14">
        <v>0</v>
      </c>
      <c r="F20" s="14">
        <v>10</v>
      </c>
      <c r="G20" s="14">
        <v>10</v>
      </c>
      <c r="H20" s="14">
        <v>15</v>
      </c>
      <c r="I20" s="14">
        <v>10</v>
      </c>
      <c r="J20" s="14">
        <v>10</v>
      </c>
      <c r="K20" s="14">
        <f t="shared" si="0"/>
        <v>80</v>
      </c>
    </row>
    <row r="21" spans="2:11">
      <c r="B21" s="18" t="s">
        <v>242</v>
      </c>
      <c r="C21" s="14">
        <f t="shared" ref="C21:J21" si="2">C17+C20</f>
        <v>40</v>
      </c>
      <c r="D21" s="14">
        <f t="shared" si="2"/>
        <v>65</v>
      </c>
      <c r="E21" s="14">
        <f t="shared" si="2"/>
        <v>5</v>
      </c>
      <c r="F21" s="14">
        <f t="shared" si="2"/>
        <v>40</v>
      </c>
      <c r="G21" s="14">
        <f t="shared" si="2"/>
        <v>60</v>
      </c>
      <c r="H21" s="14">
        <f t="shared" si="2"/>
        <v>50</v>
      </c>
      <c r="I21" s="14">
        <f t="shared" si="2"/>
        <v>35</v>
      </c>
      <c r="J21" s="14">
        <f t="shared" si="2"/>
        <v>55</v>
      </c>
      <c r="K21" s="14">
        <f t="shared" si="0"/>
        <v>350</v>
      </c>
    </row>
    <row r="22" spans="2:11">
      <c r="B22" s="18" t="s">
        <v>629</v>
      </c>
      <c r="C22" s="14">
        <v>20</v>
      </c>
      <c r="D22" s="14">
        <v>20</v>
      </c>
      <c r="E22" s="14">
        <v>0</v>
      </c>
      <c r="F22" s="14">
        <v>10</v>
      </c>
      <c r="G22" s="14">
        <v>5</v>
      </c>
      <c r="H22" s="14">
        <v>5</v>
      </c>
      <c r="I22" s="14">
        <v>20</v>
      </c>
      <c r="J22" s="14">
        <v>0</v>
      </c>
      <c r="K22" s="14">
        <f t="shared" si="0"/>
        <v>80</v>
      </c>
    </row>
    <row r="23" spans="2:11">
      <c r="B23" s="18" t="s">
        <v>242</v>
      </c>
      <c r="C23" s="14">
        <f>C17+C22</f>
        <v>50</v>
      </c>
      <c r="D23" s="14">
        <f t="shared" ref="D23:J23" si="3">D17+D22</f>
        <v>70</v>
      </c>
      <c r="E23" s="14">
        <f t="shared" si="3"/>
        <v>5</v>
      </c>
      <c r="F23" s="14">
        <f t="shared" si="3"/>
        <v>40</v>
      </c>
      <c r="G23" s="14">
        <f t="shared" si="3"/>
        <v>55</v>
      </c>
      <c r="H23" s="14">
        <f t="shared" si="3"/>
        <v>40</v>
      </c>
      <c r="I23" s="14">
        <f t="shared" si="3"/>
        <v>45</v>
      </c>
      <c r="J23" s="14">
        <f t="shared" si="3"/>
        <v>45</v>
      </c>
      <c r="K23" s="14">
        <f t="shared" si="0"/>
        <v>350</v>
      </c>
    </row>
  </sheetData>
  <mergeCells count="2">
    <mergeCell ref="C11:K11"/>
    <mergeCell ref="C13:K13"/>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1EEC-5984-4C0F-95F5-70CEB3908D81}">
  <dimension ref="B2:M22"/>
  <sheetViews>
    <sheetView zoomScale="140" zoomScaleNormal="140" workbookViewId="0">
      <selection activeCell="L23" sqref="L23"/>
    </sheetView>
  </sheetViews>
  <sheetFormatPr defaultRowHeight="15"/>
  <cols>
    <col min="1" max="1" width="8.28515625" customWidth="1"/>
    <col min="2" max="2" width="14" bestFit="1" customWidth="1"/>
    <col min="3" max="3" width="15.140625" customWidth="1"/>
    <col min="4" max="4" width="13.85546875" customWidth="1"/>
    <col min="5" max="5" width="14.140625" customWidth="1"/>
    <col min="6" max="6" width="15.5703125" customWidth="1"/>
    <col min="7" max="7" width="22" customWidth="1"/>
    <col min="8" max="8" width="9.5703125" bestFit="1" customWidth="1"/>
    <col min="9" max="9" width="18.42578125" bestFit="1" customWidth="1"/>
    <col min="10" max="10" width="17" customWidth="1"/>
    <col min="11" max="11" width="11.7109375" customWidth="1"/>
  </cols>
  <sheetData>
    <row r="2" spans="2:13" ht="15" customHeight="1">
      <c r="C2" s="18" t="s">
        <v>228</v>
      </c>
      <c r="D2" s="20" t="s">
        <v>153</v>
      </c>
      <c r="E2" s="24" t="s">
        <v>285</v>
      </c>
      <c r="F2" s="20" t="s">
        <v>349</v>
      </c>
      <c r="G2" s="18" t="s">
        <v>526</v>
      </c>
      <c r="H2" s="20" t="s">
        <v>716</v>
      </c>
      <c r="I2" s="29"/>
      <c r="J2" s="28"/>
      <c r="L2" s="16"/>
      <c r="M2" s="16"/>
    </row>
    <row r="3" spans="2:13">
      <c r="C3" s="18" t="s">
        <v>284</v>
      </c>
      <c r="D3" s="14" t="s">
        <v>351</v>
      </c>
      <c r="E3" s="24" t="s">
        <v>286</v>
      </c>
      <c r="F3" s="20" t="s">
        <v>350</v>
      </c>
      <c r="G3" s="18" t="s">
        <v>527</v>
      </c>
      <c r="H3" s="20">
        <v>4</v>
      </c>
      <c r="L3" s="17"/>
      <c r="M3" s="17"/>
    </row>
    <row r="4" spans="2:13" ht="15" customHeight="1">
      <c r="C4" s="24" t="s">
        <v>530</v>
      </c>
      <c r="D4" s="20">
        <v>13</v>
      </c>
      <c r="E4" s="18" t="s">
        <v>531</v>
      </c>
      <c r="F4" s="20">
        <v>14</v>
      </c>
      <c r="G4" s="18" t="s">
        <v>615</v>
      </c>
      <c r="H4" s="20" t="s">
        <v>838</v>
      </c>
      <c r="I4" s="18" t="s">
        <v>665</v>
      </c>
      <c r="J4" s="14" t="s">
        <v>839</v>
      </c>
    </row>
    <row r="5" spans="2:13">
      <c r="C5" s="24" t="s">
        <v>535</v>
      </c>
      <c r="D5" s="20">
        <v>15</v>
      </c>
      <c r="E5" s="18" t="s">
        <v>536</v>
      </c>
      <c r="F5" s="20">
        <v>15</v>
      </c>
      <c r="G5" s="18" t="s">
        <v>616</v>
      </c>
      <c r="H5" s="20" t="s">
        <v>838</v>
      </c>
      <c r="I5" s="18" t="s">
        <v>666</v>
      </c>
      <c r="J5" s="22" t="s">
        <v>722</v>
      </c>
    </row>
    <row r="6" spans="2:13">
      <c r="C6" s="18" t="s">
        <v>537</v>
      </c>
      <c r="D6" s="14" t="s">
        <v>461</v>
      </c>
      <c r="E6" s="15" t="s">
        <v>460</v>
      </c>
      <c r="F6" s="18"/>
      <c r="G6" s="20"/>
    </row>
    <row r="7" spans="2:13">
      <c r="C7" s="18" t="s">
        <v>2007</v>
      </c>
      <c r="D7" s="18" t="s">
        <v>2008</v>
      </c>
      <c r="E7" s="18" t="s">
        <v>25</v>
      </c>
      <c r="F7" s="18" t="s">
        <v>26</v>
      </c>
      <c r="G7" s="18" t="s">
        <v>790</v>
      </c>
      <c r="H7" s="23" t="s">
        <v>799</v>
      </c>
      <c r="I7" s="20"/>
    </row>
    <row r="8" spans="2:13" ht="15" customHeight="1">
      <c r="B8" s="18" t="s">
        <v>2005</v>
      </c>
      <c r="C8" s="20" t="s">
        <v>2012</v>
      </c>
      <c r="D8" s="20" t="s">
        <v>2024</v>
      </c>
      <c r="E8" s="20" t="s">
        <v>2013</v>
      </c>
      <c r="F8" s="20" t="s">
        <v>2036</v>
      </c>
      <c r="G8" s="18" t="s">
        <v>540</v>
      </c>
      <c r="H8" s="23" t="s">
        <v>840</v>
      </c>
      <c r="I8" s="22"/>
      <c r="J8" s="21"/>
      <c r="K8" s="21"/>
    </row>
    <row r="9" spans="2:13">
      <c r="B9" s="18" t="s">
        <v>2006</v>
      </c>
      <c r="C9" s="20" t="s">
        <v>1335</v>
      </c>
      <c r="D9" s="20" t="s">
        <v>1340</v>
      </c>
      <c r="E9" s="20" t="s">
        <v>1338</v>
      </c>
      <c r="F9" s="20" t="s">
        <v>2037</v>
      </c>
      <c r="G9" s="18" t="s">
        <v>231</v>
      </c>
      <c r="H9" s="23" t="s">
        <v>352</v>
      </c>
      <c r="I9" s="23"/>
      <c r="J9" s="21"/>
      <c r="K9" s="21"/>
    </row>
    <row r="10" spans="2:13">
      <c r="B10" s="18" t="s">
        <v>545</v>
      </c>
      <c r="C10" t="s">
        <v>723</v>
      </c>
      <c r="E10" s="18" t="s">
        <v>542</v>
      </c>
      <c r="F10" t="s">
        <v>816</v>
      </c>
    </row>
    <row r="11" spans="2:13" ht="45.75" customHeight="1">
      <c r="B11" s="18" t="s">
        <v>543</v>
      </c>
      <c r="C11" s="68" t="s">
        <v>2062</v>
      </c>
      <c r="D11" s="68"/>
      <c r="E11" s="68"/>
      <c r="F11" s="68"/>
      <c r="G11" s="68"/>
      <c r="H11" s="68"/>
      <c r="I11" s="68"/>
      <c r="J11" s="68"/>
      <c r="K11" s="68"/>
    </row>
    <row r="12" spans="2:13">
      <c r="B12" s="18" t="s">
        <v>562</v>
      </c>
      <c r="C12" t="s">
        <v>829</v>
      </c>
    </row>
    <row r="13" spans="2:13" ht="15" customHeight="1">
      <c r="B13" s="18" t="s">
        <v>563</v>
      </c>
      <c r="C13" s="68" t="s">
        <v>830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31</v>
      </c>
      <c r="D15" s="14">
        <v>15</v>
      </c>
      <c r="E15" s="14">
        <v>0</v>
      </c>
      <c r="F15" s="14">
        <v>15</v>
      </c>
      <c r="G15" s="14">
        <v>6</v>
      </c>
      <c r="H15" s="14">
        <v>12</v>
      </c>
      <c r="I15" s="14">
        <v>19</v>
      </c>
      <c r="J15" s="14">
        <v>10</v>
      </c>
      <c r="K15" s="14">
        <f>SUM(C15:J15)</f>
        <v>108</v>
      </c>
    </row>
    <row r="16" spans="2:13">
      <c r="B16" s="18" t="s">
        <v>230</v>
      </c>
      <c r="C16" s="14">
        <v>50</v>
      </c>
      <c r="D16" s="14">
        <v>40</v>
      </c>
      <c r="E16" s="14">
        <v>0</v>
      </c>
      <c r="F16" s="14">
        <v>50</v>
      </c>
      <c r="G16" s="14">
        <v>10</v>
      </c>
      <c r="H16" s="14">
        <v>35</v>
      </c>
      <c r="I16" s="14">
        <v>55</v>
      </c>
      <c r="J16" s="14">
        <v>45</v>
      </c>
      <c r="K16" s="14">
        <f t="shared" ref="K16:K22" si="0">SUM(C16:J16)</f>
        <v>285</v>
      </c>
    </row>
    <row r="17" spans="2:11">
      <c r="B17" s="18" t="s">
        <v>841</v>
      </c>
      <c r="C17" s="14">
        <v>20</v>
      </c>
      <c r="D17" s="14">
        <v>20</v>
      </c>
      <c r="E17" s="14">
        <v>0</v>
      </c>
      <c r="F17" s="14">
        <v>15</v>
      </c>
      <c r="G17" s="14">
        <v>5</v>
      </c>
      <c r="H17" s="14">
        <v>10</v>
      </c>
      <c r="I17" s="14">
        <v>20</v>
      </c>
      <c r="J17" s="14">
        <v>0</v>
      </c>
      <c r="K17" s="14">
        <f t="shared" si="0"/>
        <v>90</v>
      </c>
    </row>
    <row r="18" spans="2:11">
      <c r="B18" s="18" t="s">
        <v>242</v>
      </c>
      <c r="C18" s="14">
        <f t="shared" ref="C18:J18" si="1">SUM(C16:C17)</f>
        <v>70</v>
      </c>
      <c r="D18" s="14">
        <f t="shared" si="1"/>
        <v>60</v>
      </c>
      <c r="E18" s="14">
        <f t="shared" si="1"/>
        <v>0</v>
      </c>
      <c r="F18" s="14">
        <f t="shared" si="1"/>
        <v>65</v>
      </c>
      <c r="G18" s="14">
        <f t="shared" si="1"/>
        <v>15</v>
      </c>
      <c r="H18" s="14">
        <f t="shared" si="1"/>
        <v>45</v>
      </c>
      <c r="I18" s="14">
        <f t="shared" si="1"/>
        <v>75</v>
      </c>
      <c r="J18" s="14">
        <f t="shared" si="1"/>
        <v>45</v>
      </c>
      <c r="K18" s="14">
        <f t="shared" si="0"/>
        <v>375</v>
      </c>
    </row>
    <row r="19" spans="2:11">
      <c r="B19" s="18" t="s">
        <v>728</v>
      </c>
      <c r="C19" s="14">
        <v>25</v>
      </c>
      <c r="D19" s="14">
        <v>20</v>
      </c>
      <c r="E19" s="14">
        <v>0</v>
      </c>
      <c r="F19" s="14">
        <v>15</v>
      </c>
      <c r="G19" s="14">
        <v>0</v>
      </c>
      <c r="H19" s="14">
        <v>10</v>
      </c>
      <c r="I19" s="14">
        <v>20</v>
      </c>
      <c r="J19" s="14">
        <v>5</v>
      </c>
      <c r="K19" s="14">
        <f t="shared" si="0"/>
        <v>95</v>
      </c>
    </row>
    <row r="20" spans="2:11">
      <c r="B20" s="18" t="s">
        <v>242</v>
      </c>
      <c r="C20" s="14">
        <f t="shared" ref="C20:J20" si="2">C16+C19</f>
        <v>75</v>
      </c>
      <c r="D20" s="14">
        <f t="shared" si="2"/>
        <v>60</v>
      </c>
      <c r="E20" s="14">
        <f t="shared" si="2"/>
        <v>0</v>
      </c>
      <c r="F20" s="14">
        <f t="shared" si="2"/>
        <v>65</v>
      </c>
      <c r="G20" s="14">
        <f t="shared" si="2"/>
        <v>10</v>
      </c>
      <c r="H20" s="14">
        <f t="shared" si="2"/>
        <v>45</v>
      </c>
      <c r="I20" s="14">
        <f t="shared" si="2"/>
        <v>75</v>
      </c>
      <c r="J20" s="14">
        <f t="shared" si="2"/>
        <v>50</v>
      </c>
      <c r="K20" s="14">
        <f t="shared" si="0"/>
        <v>380</v>
      </c>
    </row>
    <row r="21" spans="2:11">
      <c r="B21" s="18" t="s">
        <v>629</v>
      </c>
      <c r="C21" s="14">
        <v>20</v>
      </c>
      <c r="D21" s="14">
        <v>20</v>
      </c>
      <c r="E21" s="14">
        <v>0</v>
      </c>
      <c r="F21" s="14">
        <v>10</v>
      </c>
      <c r="G21" s="14">
        <v>5</v>
      </c>
      <c r="H21" s="14">
        <v>5</v>
      </c>
      <c r="I21" s="14">
        <v>20</v>
      </c>
      <c r="J21" s="14">
        <v>0</v>
      </c>
      <c r="K21" s="14">
        <f t="shared" si="0"/>
        <v>80</v>
      </c>
    </row>
    <row r="22" spans="2:11">
      <c r="B22" s="18" t="s">
        <v>242</v>
      </c>
      <c r="C22" s="14">
        <f>C16+C21</f>
        <v>70</v>
      </c>
      <c r="D22" s="14">
        <f t="shared" ref="D22:J22" si="3">D16+D21</f>
        <v>60</v>
      </c>
      <c r="E22" s="14">
        <f t="shared" si="3"/>
        <v>0</v>
      </c>
      <c r="F22" s="14">
        <f t="shared" si="3"/>
        <v>60</v>
      </c>
      <c r="G22" s="14">
        <f t="shared" si="3"/>
        <v>15</v>
      </c>
      <c r="H22" s="14">
        <f t="shared" si="3"/>
        <v>40</v>
      </c>
      <c r="I22" s="14">
        <f t="shared" si="3"/>
        <v>75</v>
      </c>
      <c r="J22" s="14">
        <f t="shared" si="3"/>
        <v>45</v>
      </c>
      <c r="K22" s="14">
        <f t="shared" si="0"/>
        <v>365</v>
      </c>
    </row>
  </sheetData>
  <mergeCells count="2">
    <mergeCell ref="C11:K11"/>
    <mergeCell ref="C13:K13"/>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8A77-46D9-49BC-9D48-7A40CEB19C3D}">
  <dimension ref="B2:M22"/>
  <sheetViews>
    <sheetView zoomScale="140" zoomScaleNormal="140" workbookViewId="0">
      <selection activeCell="C8" sqref="C8:F8"/>
    </sheetView>
  </sheetViews>
  <sheetFormatPr defaultRowHeight="15"/>
  <cols>
    <col min="1" max="1" width="8.28515625" customWidth="1"/>
    <col min="2" max="2" width="14" bestFit="1" customWidth="1"/>
    <col min="3" max="3" width="13.42578125" customWidth="1"/>
    <col min="4" max="4" width="13.85546875" customWidth="1"/>
    <col min="5" max="5" width="14.140625" customWidth="1"/>
    <col min="6" max="6" width="17" customWidth="1"/>
    <col min="7" max="7" width="22.85546875" bestFit="1" customWidth="1"/>
    <col min="8" max="8" width="14.42578125" customWidth="1"/>
    <col min="9" max="9" width="18.42578125" bestFit="1" customWidth="1"/>
    <col min="10" max="11" width="5.28515625" bestFit="1" customWidth="1"/>
  </cols>
  <sheetData>
    <row r="2" spans="2:13" ht="15" customHeight="1">
      <c r="C2" s="18" t="s">
        <v>228</v>
      </c>
      <c r="D2" s="20" t="s">
        <v>112</v>
      </c>
      <c r="E2" s="24" t="s">
        <v>285</v>
      </c>
      <c r="F2" s="20" t="s">
        <v>347</v>
      </c>
      <c r="G2" s="18" t="s">
        <v>526</v>
      </c>
      <c r="H2" s="20" t="s">
        <v>702</v>
      </c>
      <c r="L2" s="16"/>
      <c r="M2" s="16"/>
    </row>
    <row r="3" spans="2:13">
      <c r="C3" s="18" t="s">
        <v>284</v>
      </c>
      <c r="D3" s="14" t="s">
        <v>348</v>
      </c>
      <c r="E3" s="24" t="s">
        <v>286</v>
      </c>
      <c r="F3" s="20" t="s">
        <v>347</v>
      </c>
      <c r="G3" s="18" t="s">
        <v>527</v>
      </c>
      <c r="H3" s="20">
        <v>5</v>
      </c>
      <c r="I3" s="14"/>
      <c r="L3" s="17"/>
      <c r="M3" s="17"/>
    </row>
    <row r="4" spans="2:13" ht="15" customHeight="1">
      <c r="C4" s="24" t="s">
        <v>530</v>
      </c>
      <c r="D4" s="20">
        <v>13</v>
      </c>
      <c r="E4" s="18" t="s">
        <v>531</v>
      </c>
      <c r="F4" s="20">
        <v>14</v>
      </c>
      <c r="G4" s="18" t="s">
        <v>615</v>
      </c>
      <c r="H4" s="20" t="s">
        <v>864</v>
      </c>
      <c r="I4" s="18" t="s">
        <v>665</v>
      </c>
      <c r="J4" s="14" t="s">
        <v>865</v>
      </c>
    </row>
    <row r="5" spans="2:13">
      <c r="C5" s="24" t="s">
        <v>535</v>
      </c>
      <c r="D5" s="20">
        <v>10</v>
      </c>
      <c r="E5" s="18" t="s">
        <v>536</v>
      </c>
      <c r="F5" s="20">
        <v>10</v>
      </c>
      <c r="G5" s="18" t="s">
        <v>616</v>
      </c>
      <c r="H5" s="20" t="s">
        <v>864</v>
      </c>
      <c r="I5" s="18" t="s">
        <v>666</v>
      </c>
      <c r="J5" s="22" t="s">
        <v>865</v>
      </c>
    </row>
    <row r="6" spans="2:13">
      <c r="C6" s="18" t="s">
        <v>537</v>
      </c>
      <c r="D6" s="14" t="s">
        <v>860</v>
      </c>
      <c r="E6" s="15" t="s">
        <v>861</v>
      </c>
      <c r="F6" s="18"/>
      <c r="G6" s="20"/>
    </row>
    <row r="7" spans="2:13">
      <c r="C7" s="18" t="s">
        <v>2007</v>
      </c>
      <c r="D7" s="18" t="s">
        <v>2008</v>
      </c>
      <c r="E7" s="18" t="s">
        <v>25</v>
      </c>
      <c r="F7" s="18" t="s">
        <v>26</v>
      </c>
      <c r="G7" s="18" t="s">
        <v>790</v>
      </c>
      <c r="H7" s="14" t="s">
        <v>799</v>
      </c>
      <c r="I7" s="20"/>
    </row>
    <row r="8" spans="2:13" ht="15" customHeight="1">
      <c r="B8" s="18" t="s">
        <v>2005</v>
      </c>
      <c r="C8" s="22" t="s">
        <v>2024</v>
      </c>
      <c r="D8" s="22" t="s">
        <v>643</v>
      </c>
      <c r="E8" s="22" t="s">
        <v>2024</v>
      </c>
      <c r="F8" s="22" t="s">
        <v>2036</v>
      </c>
      <c r="G8" s="18" t="s">
        <v>540</v>
      </c>
      <c r="H8" s="23" t="s">
        <v>862</v>
      </c>
      <c r="I8" s="22"/>
      <c r="J8" s="21"/>
      <c r="K8" s="21"/>
    </row>
    <row r="9" spans="2:13">
      <c r="B9" s="18" t="s">
        <v>2006</v>
      </c>
      <c r="C9" s="22" t="s">
        <v>1338</v>
      </c>
      <c r="D9" s="22" t="s">
        <v>1338</v>
      </c>
      <c r="E9" s="22" t="s">
        <v>2015</v>
      </c>
      <c r="F9" s="22" t="s">
        <v>2056</v>
      </c>
      <c r="G9" s="18" t="s">
        <v>231</v>
      </c>
      <c r="H9" s="23" t="s">
        <v>863</v>
      </c>
      <c r="I9" s="23"/>
      <c r="J9" s="21"/>
      <c r="K9" s="21"/>
    </row>
    <row r="10" spans="2:13">
      <c r="B10" s="18" t="s">
        <v>545</v>
      </c>
      <c r="C10" t="s">
        <v>816</v>
      </c>
      <c r="E10" s="18" t="s">
        <v>542</v>
      </c>
      <c r="F10" t="s">
        <v>566</v>
      </c>
      <c r="H10" t="s">
        <v>2064</v>
      </c>
    </row>
    <row r="11" spans="2:13" ht="45.75" customHeight="1">
      <c r="B11" s="18" t="s">
        <v>543</v>
      </c>
      <c r="C11" s="68" t="s">
        <v>2063</v>
      </c>
      <c r="D11" s="68"/>
      <c r="E11" s="68"/>
      <c r="F11" s="68"/>
      <c r="G11" s="68"/>
      <c r="H11" s="68"/>
      <c r="I11" s="68"/>
      <c r="J11" s="68"/>
      <c r="K11" s="68"/>
    </row>
    <row r="12" spans="2:13">
      <c r="B12" s="18" t="s">
        <v>562</v>
      </c>
      <c r="C12" t="s">
        <v>866</v>
      </c>
    </row>
    <row r="13" spans="2:13" ht="15" customHeight="1">
      <c r="B13" s="18" t="s">
        <v>563</v>
      </c>
      <c r="C13" s="68" t="s">
        <v>867</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28</v>
      </c>
      <c r="D15" s="14">
        <v>15</v>
      </c>
      <c r="E15" s="14">
        <v>0</v>
      </c>
      <c r="F15" s="14">
        <v>10</v>
      </c>
      <c r="G15" s="14">
        <v>13</v>
      </c>
      <c r="H15" s="14">
        <v>9</v>
      </c>
      <c r="I15" s="14">
        <v>8</v>
      </c>
      <c r="J15" s="14">
        <v>2</v>
      </c>
      <c r="K15" s="14">
        <f>SUM(C15:J15)</f>
        <v>85</v>
      </c>
    </row>
    <row r="16" spans="2:13">
      <c r="B16" s="18" t="s">
        <v>230</v>
      </c>
      <c r="C16" s="14">
        <v>65</v>
      </c>
      <c r="D16" s="14">
        <v>55</v>
      </c>
      <c r="E16" s="14">
        <v>0</v>
      </c>
      <c r="F16" s="14">
        <v>35</v>
      </c>
      <c r="G16" s="14">
        <v>50</v>
      </c>
      <c r="H16" s="14">
        <v>45</v>
      </c>
      <c r="I16" s="14">
        <v>20</v>
      </c>
      <c r="J16" s="14">
        <v>5</v>
      </c>
      <c r="K16" s="14">
        <f t="shared" ref="K16:K22" si="0">SUM(C16:J16)</f>
        <v>275</v>
      </c>
    </row>
    <row r="17" spans="2:11">
      <c r="B17" s="18" t="s">
        <v>713</v>
      </c>
      <c r="C17" s="14">
        <v>20</v>
      </c>
      <c r="D17" s="14">
        <v>20</v>
      </c>
      <c r="E17" s="14">
        <v>0</v>
      </c>
      <c r="F17" s="14">
        <v>15</v>
      </c>
      <c r="G17" s="14">
        <v>15</v>
      </c>
      <c r="H17" s="14">
        <v>5</v>
      </c>
      <c r="I17" s="14">
        <v>5</v>
      </c>
      <c r="J17" s="14">
        <v>0</v>
      </c>
      <c r="K17" s="14">
        <f t="shared" si="0"/>
        <v>80</v>
      </c>
    </row>
    <row r="18" spans="2:11">
      <c r="B18" s="18" t="s">
        <v>242</v>
      </c>
      <c r="C18" s="14">
        <f t="shared" ref="C18:J18" si="1">SUM(C16:C17)</f>
        <v>85</v>
      </c>
      <c r="D18" s="14">
        <f t="shared" si="1"/>
        <v>75</v>
      </c>
      <c r="E18" s="14">
        <f t="shared" si="1"/>
        <v>0</v>
      </c>
      <c r="F18" s="14">
        <f t="shared" si="1"/>
        <v>50</v>
      </c>
      <c r="G18" s="14">
        <f t="shared" si="1"/>
        <v>65</v>
      </c>
      <c r="H18" s="14">
        <f t="shared" si="1"/>
        <v>50</v>
      </c>
      <c r="I18" s="14">
        <f t="shared" si="1"/>
        <v>25</v>
      </c>
      <c r="J18" s="14">
        <f t="shared" si="1"/>
        <v>5</v>
      </c>
      <c r="K18" s="14">
        <f t="shared" si="0"/>
        <v>355</v>
      </c>
    </row>
    <row r="19" spans="2:11">
      <c r="B19" s="18" t="s">
        <v>715</v>
      </c>
      <c r="C19" s="14">
        <v>30</v>
      </c>
      <c r="D19" s="14">
        <v>25</v>
      </c>
      <c r="E19" s="14">
        <v>0</v>
      </c>
      <c r="F19" s="14">
        <v>15</v>
      </c>
      <c r="G19" s="14">
        <v>15</v>
      </c>
      <c r="H19" s="14">
        <v>0</v>
      </c>
      <c r="I19" s="14">
        <v>0</v>
      </c>
      <c r="J19" s="14">
        <v>0</v>
      </c>
      <c r="K19" s="14">
        <f t="shared" si="0"/>
        <v>85</v>
      </c>
    </row>
    <row r="20" spans="2:11">
      <c r="B20" s="18" t="s">
        <v>242</v>
      </c>
      <c r="C20" s="14">
        <f t="shared" ref="C20:J20" si="2">C16+C19</f>
        <v>95</v>
      </c>
      <c r="D20" s="14">
        <f t="shared" si="2"/>
        <v>80</v>
      </c>
      <c r="E20" s="14">
        <f t="shared" si="2"/>
        <v>0</v>
      </c>
      <c r="F20" s="14">
        <f t="shared" si="2"/>
        <v>50</v>
      </c>
      <c r="G20" s="14">
        <f t="shared" si="2"/>
        <v>65</v>
      </c>
      <c r="H20" s="14">
        <f t="shared" si="2"/>
        <v>45</v>
      </c>
      <c r="I20" s="14">
        <f t="shared" si="2"/>
        <v>20</v>
      </c>
      <c r="J20" s="14">
        <f t="shared" si="2"/>
        <v>5</v>
      </c>
      <c r="K20" s="14">
        <f t="shared" si="0"/>
        <v>360</v>
      </c>
    </row>
    <row r="21" spans="2:11">
      <c r="B21" s="18" t="s">
        <v>714</v>
      </c>
      <c r="C21" s="14">
        <v>20</v>
      </c>
      <c r="D21" s="14">
        <v>15</v>
      </c>
      <c r="E21" s="14">
        <v>0</v>
      </c>
      <c r="F21" s="14">
        <v>20</v>
      </c>
      <c r="G21" s="14">
        <v>15</v>
      </c>
      <c r="H21" s="14">
        <v>5</v>
      </c>
      <c r="I21" s="14">
        <v>10</v>
      </c>
      <c r="J21" s="14">
        <v>0</v>
      </c>
      <c r="K21" s="14">
        <f t="shared" si="0"/>
        <v>85</v>
      </c>
    </row>
    <row r="22" spans="2:11">
      <c r="B22" s="18" t="s">
        <v>242</v>
      </c>
      <c r="C22" s="14">
        <f>C16+C21</f>
        <v>85</v>
      </c>
      <c r="D22" s="14">
        <f t="shared" ref="D22:J22" si="3">D16+D21</f>
        <v>70</v>
      </c>
      <c r="E22" s="14">
        <f t="shared" si="3"/>
        <v>0</v>
      </c>
      <c r="F22" s="14">
        <f t="shared" si="3"/>
        <v>55</v>
      </c>
      <c r="G22" s="14">
        <f t="shared" si="3"/>
        <v>65</v>
      </c>
      <c r="H22" s="14">
        <f t="shared" si="3"/>
        <v>50</v>
      </c>
      <c r="I22" s="14">
        <f t="shared" si="3"/>
        <v>30</v>
      </c>
      <c r="J22" s="14">
        <f t="shared" si="3"/>
        <v>5</v>
      </c>
      <c r="K22" s="14">
        <f t="shared" si="0"/>
        <v>360</v>
      </c>
    </row>
  </sheetData>
  <mergeCells count="2">
    <mergeCell ref="C11:K11"/>
    <mergeCell ref="C13:K13"/>
  </mergeCells>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A4AE-EAAE-4EC4-B753-3E8ABAE4D8E4}">
  <dimension ref="B2:M22"/>
  <sheetViews>
    <sheetView zoomScale="150" zoomScaleNormal="150" workbookViewId="0">
      <selection activeCell="C11" sqref="C11:K11"/>
    </sheetView>
  </sheetViews>
  <sheetFormatPr defaultRowHeight="15"/>
  <cols>
    <col min="1" max="1" width="8.28515625" customWidth="1"/>
    <col min="2" max="2" width="14" bestFit="1" customWidth="1"/>
    <col min="3" max="3" width="14.42578125" customWidth="1"/>
    <col min="4" max="4" width="13.85546875" customWidth="1"/>
    <col min="5" max="5" width="14.140625" customWidth="1"/>
    <col min="6" max="6" width="15" customWidth="1"/>
    <col min="7" max="7" width="22.85546875" bestFit="1" customWidth="1"/>
    <col min="8" max="8" width="18.42578125" bestFit="1" customWidth="1"/>
    <col min="9" max="9" width="18.7109375" customWidth="1"/>
    <col min="10" max="10" width="17" customWidth="1"/>
    <col min="11" max="11" width="5.28515625" bestFit="1" customWidth="1"/>
  </cols>
  <sheetData>
    <row r="2" spans="2:13" ht="15" customHeight="1">
      <c r="C2" s="18" t="s">
        <v>228</v>
      </c>
      <c r="D2" s="20" t="s">
        <v>80</v>
      </c>
      <c r="E2" s="24" t="s">
        <v>285</v>
      </c>
      <c r="F2" s="20" t="s">
        <v>314</v>
      </c>
      <c r="G2" s="18" t="s">
        <v>526</v>
      </c>
      <c r="H2" s="20" t="s">
        <v>868</v>
      </c>
      <c r="L2" s="16"/>
      <c r="M2" s="16"/>
    </row>
    <row r="3" spans="2:13">
      <c r="C3" s="18" t="s">
        <v>284</v>
      </c>
      <c r="D3" s="14" t="s">
        <v>316</v>
      </c>
      <c r="E3" s="24" t="s">
        <v>286</v>
      </c>
      <c r="F3" s="20" t="s">
        <v>315</v>
      </c>
      <c r="G3" s="18" t="s">
        <v>527</v>
      </c>
      <c r="H3" s="20">
        <v>8</v>
      </c>
      <c r="L3" s="17"/>
      <c r="M3" s="17"/>
    </row>
    <row r="4" spans="2:13" ht="15" customHeight="1">
      <c r="C4" s="24" t="s">
        <v>530</v>
      </c>
      <c r="D4" s="20">
        <v>14</v>
      </c>
      <c r="E4" s="18" t="s">
        <v>531</v>
      </c>
      <c r="F4" s="20">
        <v>17</v>
      </c>
      <c r="G4" s="18" t="s">
        <v>615</v>
      </c>
      <c r="H4" s="20" t="s">
        <v>870</v>
      </c>
      <c r="I4" s="18" t="s">
        <v>665</v>
      </c>
      <c r="J4" s="14" t="s">
        <v>871</v>
      </c>
    </row>
    <row r="5" spans="2:13">
      <c r="C5" s="24" t="s">
        <v>535</v>
      </c>
      <c r="D5" s="20">
        <v>22</v>
      </c>
      <c r="E5" s="18" t="s">
        <v>536</v>
      </c>
      <c r="F5" s="20">
        <v>22</v>
      </c>
      <c r="G5" s="18" t="s">
        <v>616</v>
      </c>
      <c r="H5" s="20" t="s">
        <v>870</v>
      </c>
      <c r="I5" s="18" t="s">
        <v>666</v>
      </c>
      <c r="J5" s="22" t="s">
        <v>872</v>
      </c>
    </row>
    <row r="6" spans="2:13">
      <c r="C6" s="18" t="s">
        <v>537</v>
      </c>
      <c r="D6" s="14" t="s">
        <v>493</v>
      </c>
      <c r="E6" s="15" t="s">
        <v>494</v>
      </c>
      <c r="F6" s="18"/>
      <c r="G6" s="20"/>
    </row>
    <row r="7" spans="2:13">
      <c r="C7" s="18" t="s">
        <v>2007</v>
      </c>
      <c r="D7" s="18" t="s">
        <v>2008</v>
      </c>
      <c r="E7" s="18" t="s">
        <v>25</v>
      </c>
      <c r="F7" s="18" t="s">
        <v>26</v>
      </c>
      <c r="G7" s="18" t="s">
        <v>790</v>
      </c>
      <c r="H7" s="22" t="s">
        <v>791</v>
      </c>
    </row>
    <row r="8" spans="2:13" ht="15" customHeight="1">
      <c r="B8" s="18" t="s">
        <v>2005</v>
      </c>
      <c r="C8" s="14" t="s">
        <v>2024</v>
      </c>
      <c r="D8" s="14" t="s">
        <v>2013</v>
      </c>
      <c r="E8" s="14" t="s">
        <v>2024</v>
      </c>
      <c r="F8" s="14" t="s">
        <v>2069</v>
      </c>
      <c r="G8" s="18" t="s">
        <v>540</v>
      </c>
      <c r="H8" s="23" t="s">
        <v>869</v>
      </c>
      <c r="I8" s="20"/>
      <c r="J8" s="21"/>
      <c r="K8" s="21"/>
    </row>
    <row r="9" spans="2:13">
      <c r="B9" s="18" t="s">
        <v>2006</v>
      </c>
      <c r="C9" s="14" t="s">
        <v>1343</v>
      </c>
      <c r="D9" s="14" t="s">
        <v>2016</v>
      </c>
      <c r="E9" s="14" t="s">
        <v>2015</v>
      </c>
      <c r="F9" s="14" t="s">
        <v>2070</v>
      </c>
      <c r="G9" s="18" t="s">
        <v>231</v>
      </c>
      <c r="H9" s="23" t="s">
        <v>2067</v>
      </c>
      <c r="I9" s="29" t="s">
        <v>2068</v>
      </c>
    </row>
    <row r="10" spans="2:13">
      <c r="B10" s="18" t="s">
        <v>545</v>
      </c>
      <c r="C10" t="s">
        <v>873</v>
      </c>
      <c r="D10" s="18" t="s">
        <v>542</v>
      </c>
      <c r="E10" t="s">
        <v>2065</v>
      </c>
    </row>
    <row r="11" spans="2:13" ht="45.75" customHeight="1">
      <c r="B11" s="18" t="s">
        <v>543</v>
      </c>
      <c r="C11" s="68" t="s">
        <v>2066</v>
      </c>
      <c r="D11" s="68"/>
      <c r="E11" s="68"/>
      <c r="F11" s="68"/>
      <c r="G11" s="68"/>
      <c r="H11" s="68"/>
      <c r="I11" s="68"/>
      <c r="J11" s="68"/>
      <c r="K11" s="68"/>
    </row>
    <row r="12" spans="2:13">
      <c r="B12" s="18" t="s">
        <v>562</v>
      </c>
      <c r="C12" t="s">
        <v>874</v>
      </c>
    </row>
    <row r="13" spans="2:13" ht="15" customHeight="1">
      <c r="B13" s="18" t="s">
        <v>563</v>
      </c>
      <c r="C13" s="68" t="s">
        <v>875</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34</v>
      </c>
      <c r="D15" s="14">
        <v>14</v>
      </c>
      <c r="E15" s="14">
        <v>20</v>
      </c>
      <c r="F15" s="14">
        <v>14</v>
      </c>
      <c r="G15" s="14">
        <v>15</v>
      </c>
      <c r="H15" s="14">
        <v>15</v>
      </c>
      <c r="I15" s="14">
        <v>16</v>
      </c>
      <c r="J15" s="14">
        <v>20</v>
      </c>
      <c r="K15" s="14">
        <f>SUM(C15:J15)</f>
        <v>148</v>
      </c>
    </row>
    <row r="16" spans="2:13">
      <c r="B16" s="18" t="s">
        <v>230</v>
      </c>
      <c r="C16" s="14">
        <v>45</v>
      </c>
      <c r="D16" s="14">
        <v>25</v>
      </c>
      <c r="E16" s="14">
        <v>55</v>
      </c>
      <c r="F16" s="14">
        <v>35</v>
      </c>
      <c r="G16" s="14">
        <v>45</v>
      </c>
      <c r="H16" s="14">
        <v>45</v>
      </c>
      <c r="I16" s="14">
        <v>30</v>
      </c>
      <c r="J16" s="14">
        <v>45</v>
      </c>
      <c r="K16" s="14">
        <f t="shared" ref="K16:K22" si="0">SUM(C16:J16)</f>
        <v>325</v>
      </c>
    </row>
    <row r="17" spans="2:11">
      <c r="B17" s="18" t="s">
        <v>742</v>
      </c>
      <c r="C17" s="14">
        <v>15</v>
      </c>
      <c r="D17" s="14">
        <v>20</v>
      </c>
      <c r="E17" s="14">
        <v>10</v>
      </c>
      <c r="F17" s="14">
        <v>5</v>
      </c>
      <c r="G17" s="14">
        <v>5</v>
      </c>
      <c r="H17" s="14">
        <v>5</v>
      </c>
      <c r="I17" s="14">
        <v>15</v>
      </c>
      <c r="J17" s="14">
        <v>5</v>
      </c>
      <c r="K17" s="14">
        <f t="shared" si="0"/>
        <v>80</v>
      </c>
    </row>
    <row r="18" spans="2:11">
      <c r="B18" s="18" t="s">
        <v>242</v>
      </c>
      <c r="C18" s="14">
        <f t="shared" ref="C18:J18" si="1">SUM(C16:C17)</f>
        <v>60</v>
      </c>
      <c r="D18" s="14">
        <f t="shared" si="1"/>
        <v>45</v>
      </c>
      <c r="E18" s="14">
        <f t="shared" si="1"/>
        <v>65</v>
      </c>
      <c r="F18" s="14">
        <f t="shared" si="1"/>
        <v>40</v>
      </c>
      <c r="G18" s="14">
        <f t="shared" si="1"/>
        <v>50</v>
      </c>
      <c r="H18" s="14">
        <f t="shared" si="1"/>
        <v>50</v>
      </c>
      <c r="I18" s="14">
        <f t="shared" si="1"/>
        <v>45</v>
      </c>
      <c r="J18" s="14">
        <f t="shared" si="1"/>
        <v>50</v>
      </c>
      <c r="K18" s="14">
        <f t="shared" si="0"/>
        <v>405</v>
      </c>
    </row>
    <row r="19" spans="2:11">
      <c r="B19" s="18" t="s">
        <v>741</v>
      </c>
      <c r="C19" s="14">
        <v>0</v>
      </c>
      <c r="D19" s="14">
        <v>0</v>
      </c>
      <c r="E19" s="14">
        <v>25</v>
      </c>
      <c r="F19" s="14">
        <v>0</v>
      </c>
      <c r="G19" s="14">
        <v>10</v>
      </c>
      <c r="H19" s="14">
        <v>0</v>
      </c>
      <c r="I19" s="14">
        <v>5</v>
      </c>
      <c r="J19" s="14">
        <v>15</v>
      </c>
      <c r="K19" s="14">
        <f t="shared" si="0"/>
        <v>55</v>
      </c>
    </row>
    <row r="20" spans="2:11">
      <c r="B20" s="18" t="s">
        <v>242</v>
      </c>
      <c r="C20" s="14">
        <f t="shared" ref="C20:J20" si="2">C16+C19</f>
        <v>45</v>
      </c>
      <c r="D20" s="14">
        <f t="shared" si="2"/>
        <v>25</v>
      </c>
      <c r="E20" s="14">
        <f t="shared" si="2"/>
        <v>80</v>
      </c>
      <c r="F20" s="14">
        <f t="shared" si="2"/>
        <v>35</v>
      </c>
      <c r="G20" s="14">
        <f t="shared" si="2"/>
        <v>55</v>
      </c>
      <c r="H20" s="14">
        <f t="shared" si="2"/>
        <v>45</v>
      </c>
      <c r="I20" s="14">
        <f t="shared" si="2"/>
        <v>35</v>
      </c>
      <c r="J20" s="14">
        <f t="shared" si="2"/>
        <v>60</v>
      </c>
      <c r="K20" s="14">
        <f t="shared" si="0"/>
        <v>380</v>
      </c>
    </row>
    <row r="21" spans="2:11">
      <c r="B21" s="18" t="s">
        <v>570</v>
      </c>
      <c r="C21" s="14">
        <v>0</v>
      </c>
      <c r="D21" s="14">
        <v>0</v>
      </c>
      <c r="E21" s="14">
        <v>15</v>
      </c>
      <c r="F21" s="14">
        <v>5</v>
      </c>
      <c r="G21" s="14">
        <v>10</v>
      </c>
      <c r="H21" s="14">
        <v>20</v>
      </c>
      <c r="I21" s="14">
        <v>0</v>
      </c>
      <c r="J21" s="14">
        <v>15</v>
      </c>
      <c r="K21" s="14">
        <f t="shared" si="0"/>
        <v>65</v>
      </c>
    </row>
    <row r="22" spans="2:11">
      <c r="B22" s="18" t="s">
        <v>242</v>
      </c>
      <c r="C22" s="14">
        <f>C16+C21</f>
        <v>45</v>
      </c>
      <c r="D22" s="14">
        <f t="shared" ref="D22:J22" si="3">D16+D21</f>
        <v>25</v>
      </c>
      <c r="E22" s="14">
        <f t="shared" si="3"/>
        <v>70</v>
      </c>
      <c r="F22" s="14">
        <f t="shared" si="3"/>
        <v>40</v>
      </c>
      <c r="G22" s="14">
        <f t="shared" si="3"/>
        <v>55</v>
      </c>
      <c r="H22" s="14">
        <f t="shared" si="3"/>
        <v>65</v>
      </c>
      <c r="I22" s="14">
        <f t="shared" si="3"/>
        <v>30</v>
      </c>
      <c r="J22" s="14">
        <f t="shared" si="3"/>
        <v>60</v>
      </c>
      <c r="K22" s="14">
        <f t="shared" si="0"/>
        <v>390</v>
      </c>
    </row>
  </sheetData>
  <mergeCells count="2">
    <mergeCell ref="C11:K11"/>
    <mergeCell ref="C13:K13"/>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A180-995D-4724-B09F-5935322335F9}">
  <dimension ref="B2:M18"/>
  <sheetViews>
    <sheetView zoomScale="150" zoomScaleNormal="150" workbookViewId="0">
      <selection activeCell="B7" sqref="B7:F9"/>
    </sheetView>
  </sheetViews>
  <sheetFormatPr defaultRowHeight="15"/>
  <cols>
    <col min="1" max="1" width="8.28515625" customWidth="1"/>
    <col min="2" max="2" width="14" bestFit="1" customWidth="1"/>
    <col min="3" max="3" width="14.140625" customWidth="1"/>
    <col min="4" max="4" width="9.5703125" bestFit="1" customWidth="1"/>
    <col min="5" max="5" width="17" customWidth="1"/>
    <col min="6" max="6" width="20.5703125" bestFit="1" customWidth="1"/>
    <col min="7" max="7" width="22.85546875" bestFit="1" customWidth="1"/>
    <col min="8" max="8" width="11.7109375" customWidth="1"/>
    <col min="9" max="9" width="18.42578125" bestFit="1" customWidth="1"/>
    <col min="10" max="10" width="14" bestFit="1" customWidth="1"/>
    <col min="11" max="11" width="5.28515625" bestFit="1" customWidth="1"/>
  </cols>
  <sheetData>
    <row r="2" spans="2:13" ht="15" customHeight="1">
      <c r="C2" s="18" t="s">
        <v>228</v>
      </c>
      <c r="D2" s="20" t="s">
        <v>113</v>
      </c>
      <c r="E2" s="24" t="s">
        <v>285</v>
      </c>
      <c r="F2" s="20" t="s">
        <v>353</v>
      </c>
      <c r="G2" s="18" t="s">
        <v>526</v>
      </c>
      <c r="H2" s="20" t="s">
        <v>2071</v>
      </c>
      <c r="L2" s="16"/>
      <c r="M2" s="16"/>
    </row>
    <row r="3" spans="2:13">
      <c r="C3" s="18" t="s">
        <v>284</v>
      </c>
      <c r="D3" s="14" t="s">
        <v>356</v>
      </c>
      <c r="E3" s="24" t="s">
        <v>286</v>
      </c>
      <c r="F3" s="20" t="s">
        <v>354</v>
      </c>
      <c r="G3" s="18" t="s">
        <v>527</v>
      </c>
      <c r="H3" s="20">
        <v>5</v>
      </c>
      <c r="L3" s="17"/>
      <c r="M3" s="17"/>
    </row>
    <row r="4" spans="2:13" ht="15" customHeight="1">
      <c r="C4" s="24" t="s">
        <v>530</v>
      </c>
      <c r="D4" s="20">
        <v>14</v>
      </c>
      <c r="E4" s="18" t="s">
        <v>531</v>
      </c>
      <c r="F4" s="20">
        <v>13</v>
      </c>
      <c r="G4" s="18" t="s">
        <v>615</v>
      </c>
      <c r="H4" s="20" t="s">
        <v>883</v>
      </c>
      <c r="I4" s="19" t="s">
        <v>665</v>
      </c>
      <c r="J4" s="14" t="s">
        <v>880</v>
      </c>
    </row>
    <row r="5" spans="2:13">
      <c r="C5" s="24" t="s">
        <v>535</v>
      </c>
      <c r="D5" s="20">
        <v>15</v>
      </c>
      <c r="E5" s="18" t="s">
        <v>536</v>
      </c>
      <c r="F5" s="20">
        <v>15</v>
      </c>
      <c r="G5" s="18" t="s">
        <v>616</v>
      </c>
      <c r="H5" s="20" t="s">
        <v>883</v>
      </c>
      <c r="I5" s="19" t="s">
        <v>666</v>
      </c>
      <c r="J5" s="22" t="s">
        <v>881</v>
      </c>
    </row>
    <row r="6" spans="2:13">
      <c r="C6" s="18" t="s">
        <v>537</v>
      </c>
      <c r="D6" s="14" t="s">
        <v>878</v>
      </c>
      <c r="E6" s="15" t="s">
        <v>879</v>
      </c>
      <c r="F6" s="18"/>
      <c r="G6" s="20"/>
    </row>
    <row r="7" spans="2:13">
      <c r="C7" s="18" t="s">
        <v>2007</v>
      </c>
      <c r="D7" s="18" t="s">
        <v>2008</v>
      </c>
      <c r="E7" s="18" t="s">
        <v>25</v>
      </c>
      <c r="F7" s="18" t="s">
        <v>26</v>
      </c>
      <c r="G7" s="18" t="s">
        <v>790</v>
      </c>
      <c r="H7" s="22" t="s">
        <v>799</v>
      </c>
      <c r="I7" s="20"/>
    </row>
    <row r="8" spans="2:13" ht="15" customHeight="1">
      <c r="B8" s="18" t="s">
        <v>2005</v>
      </c>
      <c r="C8" s="20" t="s">
        <v>2013</v>
      </c>
      <c r="D8" s="20" t="s">
        <v>643</v>
      </c>
      <c r="E8" s="20" t="s">
        <v>2013</v>
      </c>
      <c r="F8" s="20" t="s">
        <v>2043</v>
      </c>
      <c r="G8" s="18" t="s">
        <v>540</v>
      </c>
      <c r="H8" s="23" t="s">
        <v>877</v>
      </c>
      <c r="I8" s="22"/>
      <c r="J8" s="21"/>
      <c r="K8" s="21"/>
    </row>
    <row r="9" spans="2:13">
      <c r="B9" s="18" t="s">
        <v>2006</v>
      </c>
      <c r="C9" s="20" t="s">
        <v>1338</v>
      </c>
      <c r="D9" s="20" t="s">
        <v>1338</v>
      </c>
      <c r="E9" s="20" t="s">
        <v>1335</v>
      </c>
      <c r="F9" s="20" t="s">
        <v>2037</v>
      </c>
      <c r="G9" s="18" t="s">
        <v>231</v>
      </c>
      <c r="H9" s="23" t="s">
        <v>876</v>
      </c>
      <c r="I9" s="23"/>
      <c r="J9" s="21"/>
      <c r="K9" s="21"/>
    </row>
    <row r="10" spans="2:13">
      <c r="B10" s="18" t="s">
        <v>545</v>
      </c>
      <c r="C10" t="s">
        <v>884</v>
      </c>
      <c r="E10" s="18" t="s">
        <v>542</v>
      </c>
      <c r="F10" t="s">
        <v>816</v>
      </c>
      <c r="H10" s="23" t="s">
        <v>2072</v>
      </c>
    </row>
    <row r="11" spans="2:13" ht="45.75" customHeight="1">
      <c r="B11" s="18" t="s">
        <v>543</v>
      </c>
      <c r="C11" s="68" t="s">
        <v>2073</v>
      </c>
      <c r="D11" s="68"/>
      <c r="E11" s="68"/>
      <c r="F11" s="68"/>
      <c r="G11" s="68"/>
      <c r="H11" s="68"/>
      <c r="I11" s="68"/>
      <c r="J11" s="68"/>
      <c r="K11" s="68"/>
    </row>
    <row r="12" spans="2:13">
      <c r="B12" s="18" t="s">
        <v>562</v>
      </c>
      <c r="C12" t="s">
        <v>885</v>
      </c>
    </row>
    <row r="13" spans="2:13" ht="15" customHeight="1">
      <c r="B13" s="18" t="s">
        <v>563</v>
      </c>
      <c r="C13" s="68" t="s">
        <v>886</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35</v>
      </c>
      <c r="D15" s="14">
        <v>19</v>
      </c>
      <c r="E15" s="14">
        <v>0</v>
      </c>
      <c r="F15" s="14">
        <v>10</v>
      </c>
      <c r="G15" s="14">
        <v>14</v>
      </c>
      <c r="H15" s="14">
        <v>9</v>
      </c>
      <c r="I15" s="14">
        <v>16</v>
      </c>
      <c r="J15" s="14">
        <v>7</v>
      </c>
      <c r="K15" s="14">
        <f>SUM(C15:J15)</f>
        <v>110</v>
      </c>
    </row>
    <row r="16" spans="2:13">
      <c r="B16" s="18" t="s">
        <v>230</v>
      </c>
      <c r="C16" s="14">
        <v>60</v>
      </c>
      <c r="D16" s="14">
        <v>60</v>
      </c>
      <c r="E16" s="14">
        <v>0</v>
      </c>
      <c r="F16" s="14">
        <v>20</v>
      </c>
      <c r="G16" s="14">
        <v>35</v>
      </c>
      <c r="H16" s="14">
        <v>30</v>
      </c>
      <c r="I16" s="14">
        <v>50</v>
      </c>
      <c r="J16" s="14">
        <v>25</v>
      </c>
      <c r="K16" s="14">
        <f>SUM(C16:J16)</f>
        <v>280</v>
      </c>
    </row>
    <row r="17" spans="2:11">
      <c r="B17" s="18" t="s">
        <v>887</v>
      </c>
      <c r="C17" s="14">
        <v>20</v>
      </c>
      <c r="D17" s="14">
        <v>20</v>
      </c>
      <c r="E17" s="14">
        <v>0</v>
      </c>
      <c r="F17" s="14">
        <v>5</v>
      </c>
      <c r="G17" s="14">
        <v>15</v>
      </c>
      <c r="H17" s="14">
        <v>5</v>
      </c>
      <c r="I17" s="14">
        <v>10</v>
      </c>
      <c r="J17" s="14">
        <v>0</v>
      </c>
      <c r="K17" s="14">
        <f>SUM(C17:J17)</f>
        <v>75</v>
      </c>
    </row>
    <row r="18" spans="2:11">
      <c r="B18" s="18" t="s">
        <v>242</v>
      </c>
      <c r="C18" s="14">
        <f t="shared" ref="C18:J18" si="0">SUM(C16:C17)</f>
        <v>80</v>
      </c>
      <c r="D18" s="14">
        <f t="shared" si="0"/>
        <v>80</v>
      </c>
      <c r="E18" s="14">
        <f t="shared" si="0"/>
        <v>0</v>
      </c>
      <c r="F18" s="14">
        <f t="shared" si="0"/>
        <v>25</v>
      </c>
      <c r="G18" s="14">
        <f t="shared" si="0"/>
        <v>50</v>
      </c>
      <c r="H18" s="14">
        <f t="shared" si="0"/>
        <v>35</v>
      </c>
      <c r="I18" s="14">
        <f t="shared" si="0"/>
        <v>60</v>
      </c>
      <c r="J18" s="14">
        <f t="shared" si="0"/>
        <v>25</v>
      </c>
      <c r="K18" s="14">
        <f>SUM(C18:J18)</f>
        <v>355</v>
      </c>
    </row>
  </sheetData>
  <mergeCells count="2">
    <mergeCell ref="C11:K11"/>
    <mergeCell ref="C13:K13"/>
  </mergeCell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6375-44F0-455C-A1E0-0017ECDA66F7}">
  <dimension ref="B2:M22"/>
  <sheetViews>
    <sheetView zoomScale="140" zoomScaleNormal="140" workbookViewId="0">
      <selection activeCell="E9" sqref="E9"/>
    </sheetView>
  </sheetViews>
  <sheetFormatPr defaultRowHeight="15"/>
  <cols>
    <col min="1" max="1" width="8.28515625" customWidth="1"/>
    <col min="2" max="2" width="14" bestFit="1" customWidth="1"/>
    <col min="3" max="3" width="16.28515625" customWidth="1"/>
    <col min="4" max="4" width="11.7109375" bestFit="1" customWidth="1"/>
    <col min="5" max="5" width="16.5703125" customWidth="1"/>
    <col min="6" max="6" width="16" bestFit="1" customWidth="1"/>
    <col min="7" max="7" width="22.85546875" bestFit="1" customWidth="1"/>
    <col min="8" max="8" width="12.85546875" customWidth="1"/>
    <col min="9" max="9" width="18.42578125" bestFit="1" customWidth="1"/>
    <col min="10" max="10" width="17.140625" customWidth="1"/>
    <col min="11" max="11" width="11.7109375" bestFit="1" customWidth="1"/>
  </cols>
  <sheetData>
    <row r="2" spans="2:13" ht="15" customHeight="1">
      <c r="C2" s="18" t="s">
        <v>228</v>
      </c>
      <c r="D2" s="20" t="s">
        <v>121</v>
      </c>
      <c r="E2" s="24" t="s">
        <v>285</v>
      </c>
      <c r="F2" s="20" t="s">
        <v>308</v>
      </c>
      <c r="G2" s="18" t="s">
        <v>526</v>
      </c>
      <c r="H2" s="20" t="s">
        <v>257</v>
      </c>
      <c r="L2" s="16"/>
      <c r="M2" s="16"/>
    </row>
    <row r="3" spans="2:13">
      <c r="C3" s="18" t="s">
        <v>284</v>
      </c>
      <c r="D3" s="14" t="s">
        <v>310</v>
      </c>
      <c r="E3" s="24" t="s">
        <v>286</v>
      </c>
      <c r="F3" s="20" t="s">
        <v>309</v>
      </c>
      <c r="G3" s="18" t="s">
        <v>527</v>
      </c>
      <c r="H3" s="20">
        <v>8</v>
      </c>
      <c r="L3" s="17"/>
      <c r="M3" s="17"/>
    </row>
    <row r="4" spans="2:13" ht="15" customHeight="1">
      <c r="C4" s="24" t="s">
        <v>530</v>
      </c>
      <c r="D4" s="20">
        <v>16</v>
      </c>
      <c r="E4" s="18" t="s">
        <v>531</v>
      </c>
      <c r="F4" s="20">
        <v>17</v>
      </c>
      <c r="G4" s="18" t="s">
        <v>615</v>
      </c>
      <c r="H4" s="20" t="s">
        <v>888</v>
      </c>
      <c r="I4" s="18" t="s">
        <v>665</v>
      </c>
      <c r="J4" s="14" t="s">
        <v>889</v>
      </c>
    </row>
    <row r="5" spans="2:13">
      <c r="C5" s="24" t="s">
        <v>535</v>
      </c>
      <c r="D5" s="20">
        <v>24</v>
      </c>
      <c r="E5" s="18" t="s">
        <v>536</v>
      </c>
      <c r="F5" s="20">
        <v>24</v>
      </c>
      <c r="G5" s="18" t="s">
        <v>616</v>
      </c>
      <c r="H5" s="20" t="s">
        <v>888</v>
      </c>
      <c r="I5" s="18" t="s">
        <v>666</v>
      </c>
      <c r="J5" s="22" t="s">
        <v>889</v>
      </c>
    </row>
    <row r="6" spans="2:13">
      <c r="C6" s="18" t="s">
        <v>537</v>
      </c>
      <c r="D6" s="14" t="s">
        <v>464</v>
      </c>
      <c r="E6" s="15" t="s">
        <v>465</v>
      </c>
      <c r="F6" s="18"/>
      <c r="G6" s="20"/>
    </row>
    <row r="7" spans="2:13">
      <c r="C7" s="18" t="s">
        <v>2007</v>
      </c>
      <c r="D7" s="18" t="s">
        <v>2008</v>
      </c>
      <c r="E7" s="18" t="s">
        <v>25</v>
      </c>
      <c r="F7" s="18" t="s">
        <v>26</v>
      </c>
      <c r="G7" s="18" t="s">
        <v>790</v>
      </c>
      <c r="H7" s="22" t="s">
        <v>791</v>
      </c>
      <c r="I7" s="20"/>
    </row>
    <row r="8" spans="2:13" ht="15" customHeight="1">
      <c r="B8" s="18" t="s">
        <v>2005</v>
      </c>
      <c r="C8" s="20" t="s">
        <v>2013</v>
      </c>
      <c r="D8" s="20" t="s">
        <v>643</v>
      </c>
      <c r="E8" s="20" t="s">
        <v>2013</v>
      </c>
      <c r="F8" s="20" t="s">
        <v>2074</v>
      </c>
      <c r="G8" s="18" t="s">
        <v>540</v>
      </c>
      <c r="H8" s="23" t="s">
        <v>890</v>
      </c>
      <c r="I8" s="22"/>
      <c r="J8" s="21"/>
      <c r="K8" s="21"/>
    </row>
    <row r="9" spans="2:13">
      <c r="B9" s="18" t="s">
        <v>2006</v>
      </c>
      <c r="C9" s="20" t="s">
        <v>1338</v>
      </c>
      <c r="D9" s="20" t="s">
        <v>1345</v>
      </c>
      <c r="E9" s="20" t="s">
        <v>1335</v>
      </c>
      <c r="F9" s="20" t="s">
        <v>2060</v>
      </c>
      <c r="G9" s="18" t="s">
        <v>231</v>
      </c>
      <c r="H9" s="23" t="s">
        <v>891</v>
      </c>
      <c r="I9" s="23"/>
      <c r="J9" s="21"/>
      <c r="K9" s="21"/>
    </row>
    <row r="10" spans="2:13">
      <c r="B10" s="18" t="s">
        <v>545</v>
      </c>
      <c r="C10" t="s">
        <v>892</v>
      </c>
      <c r="D10" s="18" t="s">
        <v>542</v>
      </c>
      <c r="E10" t="s">
        <v>893</v>
      </c>
    </row>
    <row r="11" spans="2:13" ht="45.75" customHeight="1">
      <c r="B11" s="18" t="s">
        <v>543</v>
      </c>
      <c r="C11" s="68" t="s">
        <v>894</v>
      </c>
      <c r="D11" s="68"/>
      <c r="E11" s="68"/>
      <c r="F11" s="68"/>
      <c r="G11" s="68"/>
      <c r="H11" s="68"/>
      <c r="I11" s="68"/>
      <c r="J11" s="68"/>
      <c r="K11" s="68"/>
    </row>
    <row r="12" spans="2:13">
      <c r="B12" s="18" t="s">
        <v>562</v>
      </c>
      <c r="C12" t="s">
        <v>895</v>
      </c>
    </row>
    <row r="13" spans="2:13" ht="15" customHeight="1">
      <c r="B13" s="18" t="s">
        <v>563</v>
      </c>
      <c r="C13" s="68" t="s">
        <v>875</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38</v>
      </c>
      <c r="D15" s="14">
        <v>23</v>
      </c>
      <c r="E15" s="14">
        <v>4</v>
      </c>
      <c r="F15" s="14">
        <v>18</v>
      </c>
      <c r="G15" s="14">
        <v>15</v>
      </c>
      <c r="H15" s="14">
        <v>20</v>
      </c>
      <c r="I15" s="14">
        <v>23</v>
      </c>
      <c r="J15" s="14">
        <v>11</v>
      </c>
      <c r="K15" s="14">
        <f>SUM(C15:J15)</f>
        <v>152</v>
      </c>
    </row>
    <row r="16" spans="2:13">
      <c r="B16" s="18" t="s">
        <v>230</v>
      </c>
      <c r="C16" s="14">
        <v>45</v>
      </c>
      <c r="D16" s="14">
        <v>50</v>
      </c>
      <c r="E16" s="14">
        <v>5</v>
      </c>
      <c r="F16" s="14">
        <v>40</v>
      </c>
      <c r="G16" s="14">
        <v>35</v>
      </c>
      <c r="H16" s="14">
        <v>60</v>
      </c>
      <c r="I16" s="14">
        <v>40</v>
      </c>
      <c r="J16" s="14">
        <v>15</v>
      </c>
      <c r="K16" s="14">
        <f t="shared" ref="K16:K22" si="0">SUM(C16:J16)</f>
        <v>290</v>
      </c>
    </row>
    <row r="17" spans="2:11">
      <c r="B17" s="18" t="s">
        <v>582</v>
      </c>
      <c r="C17" s="14">
        <v>10</v>
      </c>
      <c r="D17" s="14">
        <v>15</v>
      </c>
      <c r="E17" s="14">
        <v>0</v>
      </c>
      <c r="F17" s="14">
        <v>10</v>
      </c>
      <c r="G17" s="14">
        <v>10</v>
      </c>
      <c r="H17" s="14">
        <v>15</v>
      </c>
      <c r="I17" s="14">
        <v>10</v>
      </c>
      <c r="J17" s="14">
        <v>10</v>
      </c>
      <c r="K17" s="14">
        <f t="shared" si="0"/>
        <v>80</v>
      </c>
    </row>
    <row r="18" spans="2:11">
      <c r="B18" s="18" t="s">
        <v>242</v>
      </c>
      <c r="C18" s="14">
        <f t="shared" ref="C18:J18" si="1">SUM(C16:C17)</f>
        <v>55</v>
      </c>
      <c r="D18" s="14">
        <f t="shared" si="1"/>
        <v>65</v>
      </c>
      <c r="E18" s="14">
        <f t="shared" si="1"/>
        <v>5</v>
      </c>
      <c r="F18" s="14">
        <f t="shared" si="1"/>
        <v>50</v>
      </c>
      <c r="G18" s="14">
        <f t="shared" si="1"/>
        <v>45</v>
      </c>
      <c r="H18" s="14">
        <f t="shared" si="1"/>
        <v>75</v>
      </c>
      <c r="I18" s="14">
        <f t="shared" si="1"/>
        <v>50</v>
      </c>
      <c r="J18" s="14">
        <f t="shared" si="1"/>
        <v>25</v>
      </c>
      <c r="K18" s="14">
        <f t="shared" si="0"/>
        <v>370</v>
      </c>
    </row>
    <row r="19" spans="2:11">
      <c r="B19" s="18" t="s">
        <v>629</v>
      </c>
      <c r="C19" s="14">
        <v>20</v>
      </c>
      <c r="D19" s="14">
        <v>20</v>
      </c>
      <c r="E19" s="14">
        <v>0</v>
      </c>
      <c r="F19" s="14">
        <v>10</v>
      </c>
      <c r="G19" s="14">
        <v>5</v>
      </c>
      <c r="H19" s="14">
        <v>5</v>
      </c>
      <c r="I19" s="14">
        <v>20</v>
      </c>
      <c r="J19" s="14">
        <v>0</v>
      </c>
      <c r="K19" s="14">
        <f t="shared" si="0"/>
        <v>80</v>
      </c>
    </row>
    <row r="20" spans="2:11">
      <c r="B20" s="18" t="s">
        <v>242</v>
      </c>
      <c r="C20" s="14">
        <f t="shared" ref="C20:J20" si="2">C16+C19</f>
        <v>65</v>
      </c>
      <c r="D20" s="14">
        <f t="shared" si="2"/>
        <v>70</v>
      </c>
      <c r="E20" s="14">
        <f t="shared" si="2"/>
        <v>5</v>
      </c>
      <c r="F20" s="14">
        <f t="shared" si="2"/>
        <v>50</v>
      </c>
      <c r="G20" s="14">
        <f t="shared" si="2"/>
        <v>40</v>
      </c>
      <c r="H20" s="14">
        <f t="shared" si="2"/>
        <v>65</v>
      </c>
      <c r="I20" s="14">
        <f t="shared" si="2"/>
        <v>60</v>
      </c>
      <c r="J20" s="14">
        <f t="shared" si="2"/>
        <v>15</v>
      </c>
      <c r="K20" s="14">
        <f t="shared" si="0"/>
        <v>370</v>
      </c>
    </row>
    <row r="21" spans="2:11">
      <c r="B21" s="18" t="s">
        <v>714</v>
      </c>
      <c r="C21" s="14">
        <v>20</v>
      </c>
      <c r="D21" s="14">
        <v>15</v>
      </c>
      <c r="E21" s="14">
        <v>0</v>
      </c>
      <c r="F21" s="14">
        <v>20</v>
      </c>
      <c r="G21" s="14">
        <v>15</v>
      </c>
      <c r="H21" s="14">
        <v>5</v>
      </c>
      <c r="I21" s="14">
        <v>10</v>
      </c>
      <c r="J21" s="14">
        <v>0</v>
      </c>
      <c r="K21" s="14">
        <f t="shared" si="0"/>
        <v>85</v>
      </c>
    </row>
    <row r="22" spans="2:11">
      <c r="B22" s="18" t="s">
        <v>242</v>
      </c>
      <c r="C22" s="14">
        <f>C16+C21</f>
        <v>65</v>
      </c>
      <c r="D22" s="14">
        <f t="shared" ref="D22:J22" si="3">D16+D21</f>
        <v>65</v>
      </c>
      <c r="E22" s="14">
        <f t="shared" si="3"/>
        <v>5</v>
      </c>
      <c r="F22" s="14">
        <f t="shared" si="3"/>
        <v>60</v>
      </c>
      <c r="G22" s="14">
        <f t="shared" si="3"/>
        <v>50</v>
      </c>
      <c r="H22" s="14">
        <f t="shared" si="3"/>
        <v>65</v>
      </c>
      <c r="I22" s="14">
        <f t="shared" si="3"/>
        <v>50</v>
      </c>
      <c r="J22" s="14">
        <f t="shared" si="3"/>
        <v>15</v>
      </c>
      <c r="K22" s="14">
        <f t="shared" si="0"/>
        <v>375</v>
      </c>
    </row>
  </sheetData>
  <mergeCells count="2">
    <mergeCell ref="C11:K11"/>
    <mergeCell ref="C13:K13"/>
  </mergeCell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A8E1-EA53-4CD0-B124-219179F1A118}">
  <dimension ref="B2:O17"/>
  <sheetViews>
    <sheetView zoomScale="160" zoomScaleNormal="160" workbookViewId="0">
      <selection activeCell="C8" sqref="C8:F8"/>
    </sheetView>
  </sheetViews>
  <sheetFormatPr defaultRowHeight="15"/>
  <cols>
    <col min="1" max="1" width="8.28515625" customWidth="1"/>
    <col min="2" max="3" width="14" bestFit="1" customWidth="1"/>
    <col min="4" max="4" width="11.7109375" bestFit="1" customWidth="1"/>
    <col min="5" max="5" width="18.42578125" bestFit="1" customWidth="1"/>
    <col min="6" max="6" width="16" bestFit="1" customWidth="1"/>
    <col min="7" max="7" width="22.85546875" bestFit="1" customWidth="1"/>
    <col min="8" max="8" width="16.140625" bestFit="1" customWidth="1"/>
    <col min="9" max="9" width="18.42578125" bestFit="1" customWidth="1"/>
    <col min="10" max="10" width="5.28515625" bestFit="1" customWidth="1"/>
    <col min="11" max="11" width="11.7109375" bestFit="1" customWidth="1"/>
  </cols>
  <sheetData>
    <row r="2" spans="2:15" ht="15" customHeight="1">
      <c r="C2" s="18" t="s">
        <v>228</v>
      </c>
      <c r="D2" s="20" t="s">
        <v>36</v>
      </c>
      <c r="E2" s="24" t="s">
        <v>285</v>
      </c>
      <c r="F2" s="20" t="s">
        <v>360</v>
      </c>
      <c r="G2" s="18" t="s">
        <v>526</v>
      </c>
      <c r="H2" s="20" t="s">
        <v>249</v>
      </c>
      <c r="L2" s="16"/>
      <c r="M2" s="16"/>
    </row>
    <row r="3" spans="2:15">
      <c r="C3" s="18" t="s">
        <v>284</v>
      </c>
      <c r="D3" s="14" t="s">
        <v>361</v>
      </c>
      <c r="E3" s="24" t="s">
        <v>286</v>
      </c>
      <c r="F3" s="20" t="s">
        <v>360</v>
      </c>
      <c r="G3" s="18" t="s">
        <v>527</v>
      </c>
      <c r="H3" s="20">
        <v>6</v>
      </c>
      <c r="I3" s="20"/>
      <c r="L3" s="17"/>
      <c r="M3" s="17"/>
    </row>
    <row r="4" spans="2:15" ht="15" customHeight="1">
      <c r="C4" s="24" t="s">
        <v>530</v>
      </c>
      <c r="D4" s="20" t="s">
        <v>1099</v>
      </c>
      <c r="E4" s="18" t="s">
        <v>531</v>
      </c>
      <c r="F4" s="20" t="s">
        <v>1100</v>
      </c>
      <c r="G4" s="18" t="s">
        <v>615</v>
      </c>
      <c r="H4" s="20" t="s">
        <v>1132</v>
      </c>
      <c r="I4" s="18" t="s">
        <v>665</v>
      </c>
      <c r="J4" s="14" t="s">
        <v>263</v>
      </c>
    </row>
    <row r="5" spans="2:15">
      <c r="C5" s="24" t="s">
        <v>535</v>
      </c>
      <c r="D5" s="20">
        <v>25</v>
      </c>
      <c r="E5" s="18" t="s">
        <v>536</v>
      </c>
      <c r="F5" s="20">
        <v>27</v>
      </c>
      <c r="G5" s="18" t="s">
        <v>616</v>
      </c>
      <c r="H5" s="20" t="s">
        <v>1133</v>
      </c>
      <c r="I5" s="18" t="s">
        <v>666</v>
      </c>
      <c r="J5" s="22" t="s">
        <v>263</v>
      </c>
    </row>
    <row r="6" spans="2:15">
      <c r="C6" s="18" t="s">
        <v>537</v>
      </c>
      <c r="D6" s="14" t="s">
        <v>1134</v>
      </c>
      <c r="E6" s="15" t="s">
        <v>2077</v>
      </c>
      <c r="F6" s="18"/>
      <c r="G6" s="20"/>
    </row>
    <row r="7" spans="2:15">
      <c r="C7" s="18" t="s">
        <v>2007</v>
      </c>
      <c r="D7" s="18" t="s">
        <v>2008</v>
      </c>
      <c r="E7" s="18" t="s">
        <v>25</v>
      </c>
      <c r="F7" s="18" t="s">
        <v>26</v>
      </c>
      <c r="G7" s="18" t="s">
        <v>790</v>
      </c>
      <c r="H7" s="14" t="s">
        <v>799</v>
      </c>
      <c r="I7" s="20"/>
    </row>
    <row r="8" spans="2:15" ht="15" customHeight="1">
      <c r="B8" s="18" t="s">
        <v>2005</v>
      </c>
      <c r="C8" s="22" t="s">
        <v>2024</v>
      </c>
      <c r="D8" s="22" t="s">
        <v>643</v>
      </c>
      <c r="E8" s="22" t="s">
        <v>2024</v>
      </c>
      <c r="F8" s="22" t="s">
        <v>2036</v>
      </c>
      <c r="G8" s="18" t="s">
        <v>540</v>
      </c>
      <c r="H8" s="23" t="s">
        <v>2078</v>
      </c>
      <c r="I8" s="22"/>
      <c r="J8" s="21"/>
      <c r="K8" s="21"/>
    </row>
    <row r="9" spans="2:15">
      <c r="B9" s="18" t="s">
        <v>2006</v>
      </c>
      <c r="C9" s="22" t="s">
        <v>2039</v>
      </c>
      <c r="D9" s="22" t="s">
        <v>1335</v>
      </c>
      <c r="E9" s="22" t="s">
        <v>2016</v>
      </c>
      <c r="F9" s="22" t="s">
        <v>2060</v>
      </c>
      <c r="G9" s="18" t="s">
        <v>231</v>
      </c>
      <c r="H9" s="23" t="s">
        <v>2075</v>
      </c>
      <c r="I9" s="23" t="s">
        <v>2076</v>
      </c>
      <c r="J9" s="21"/>
      <c r="K9" s="21"/>
    </row>
    <row r="10" spans="2:15">
      <c r="B10" s="18" t="s">
        <v>545</v>
      </c>
      <c r="C10" t="s">
        <v>1135</v>
      </c>
      <c r="D10" s="18" t="s">
        <v>542</v>
      </c>
      <c r="E10" t="s">
        <v>1136</v>
      </c>
      <c r="G10" s="23" t="s">
        <v>1137</v>
      </c>
    </row>
    <row r="11" spans="2:15">
      <c r="B11" s="18" t="s">
        <v>543</v>
      </c>
      <c r="C11" t="s">
        <v>263</v>
      </c>
      <c r="D11" s="18" t="s">
        <v>562</v>
      </c>
      <c r="E11" t="s">
        <v>43</v>
      </c>
      <c r="F11" s="18" t="s">
        <v>563</v>
      </c>
      <c r="G11" s="21" t="s">
        <v>1026</v>
      </c>
      <c r="H11" s="21"/>
      <c r="I11" s="21"/>
      <c r="J11" s="21"/>
      <c r="K11" s="21"/>
      <c r="L11" s="21"/>
      <c r="M11" s="21"/>
      <c r="N11" s="21"/>
      <c r="O11" s="21"/>
    </row>
    <row r="12" spans="2:15">
      <c r="B12" s="18"/>
      <c r="C12" s="24" t="s">
        <v>233</v>
      </c>
      <c r="D12" s="24" t="s">
        <v>234</v>
      </c>
      <c r="E12" s="24" t="s">
        <v>235</v>
      </c>
      <c r="F12" s="24" t="s">
        <v>236</v>
      </c>
      <c r="G12" s="24" t="s">
        <v>237</v>
      </c>
      <c r="H12" s="24" t="s">
        <v>238</v>
      </c>
      <c r="I12" s="24" t="s">
        <v>239</v>
      </c>
      <c r="J12" s="24" t="s">
        <v>240</v>
      </c>
      <c r="K12" s="24" t="s">
        <v>243</v>
      </c>
    </row>
    <row r="13" spans="2:15">
      <c r="B13" s="18" t="s">
        <v>607</v>
      </c>
      <c r="C13" s="14">
        <v>29</v>
      </c>
      <c r="D13" s="14">
        <v>18</v>
      </c>
      <c r="E13" s="14">
        <v>16</v>
      </c>
      <c r="F13" s="14">
        <v>25</v>
      </c>
      <c r="G13" s="14">
        <v>15</v>
      </c>
      <c r="H13" s="14">
        <v>11</v>
      </c>
      <c r="I13" s="14">
        <v>14</v>
      </c>
      <c r="J13" s="14">
        <v>23</v>
      </c>
      <c r="K13" s="14">
        <f>SUM(C13:J13)</f>
        <v>151</v>
      </c>
    </row>
    <row r="14" spans="2:15">
      <c r="B14" s="18" t="s">
        <v>627</v>
      </c>
      <c r="C14" s="14">
        <v>30</v>
      </c>
      <c r="D14" s="14">
        <v>19</v>
      </c>
      <c r="E14" s="14">
        <v>17</v>
      </c>
      <c r="F14" s="14">
        <v>26</v>
      </c>
      <c r="G14" s="14">
        <v>16</v>
      </c>
      <c r="H14" s="14">
        <v>12</v>
      </c>
      <c r="I14" s="14">
        <v>15</v>
      </c>
      <c r="J14" s="14">
        <v>24</v>
      </c>
      <c r="K14" s="14">
        <f>SUM(C14:J14)</f>
        <v>159</v>
      </c>
    </row>
    <row r="15" spans="2:15">
      <c r="B15" s="18" t="s">
        <v>230</v>
      </c>
      <c r="C15" s="14">
        <v>35</v>
      </c>
      <c r="D15" s="14">
        <v>40</v>
      </c>
      <c r="E15" s="14">
        <v>20</v>
      </c>
      <c r="F15" s="14">
        <v>45</v>
      </c>
      <c r="G15" s="14">
        <v>30</v>
      </c>
      <c r="H15" s="14">
        <v>35</v>
      </c>
      <c r="I15" s="14">
        <v>30</v>
      </c>
      <c r="J15" s="14">
        <v>30</v>
      </c>
      <c r="K15" s="14">
        <f>SUM(C15:J15)</f>
        <v>265</v>
      </c>
    </row>
    <row r="16" spans="2:15">
      <c r="B16" s="18" t="s">
        <v>569</v>
      </c>
      <c r="C16" s="14">
        <v>0</v>
      </c>
      <c r="D16" s="14">
        <v>10</v>
      </c>
      <c r="E16" s="14">
        <v>10</v>
      </c>
      <c r="F16" s="14">
        <v>15</v>
      </c>
      <c r="G16" s="14">
        <v>15</v>
      </c>
      <c r="H16" s="14">
        <v>10</v>
      </c>
      <c r="I16" s="14">
        <v>5</v>
      </c>
      <c r="J16" s="14">
        <v>10</v>
      </c>
      <c r="K16" s="14">
        <f>SUM(C16:J16)</f>
        <v>75</v>
      </c>
    </row>
    <row r="17" spans="2:11">
      <c r="B17" s="18" t="s">
        <v>242</v>
      </c>
      <c r="C17" s="14">
        <f t="shared" ref="C17:J17" si="0">SUM(C15:C16)</f>
        <v>35</v>
      </c>
      <c r="D17" s="14">
        <f t="shared" si="0"/>
        <v>50</v>
      </c>
      <c r="E17" s="14">
        <f t="shared" si="0"/>
        <v>30</v>
      </c>
      <c r="F17" s="14">
        <f t="shared" si="0"/>
        <v>60</v>
      </c>
      <c r="G17" s="14">
        <f t="shared" si="0"/>
        <v>45</v>
      </c>
      <c r="H17" s="14">
        <f t="shared" si="0"/>
        <v>45</v>
      </c>
      <c r="I17" s="14">
        <f t="shared" si="0"/>
        <v>35</v>
      </c>
      <c r="J17" s="14">
        <f t="shared" si="0"/>
        <v>40</v>
      </c>
      <c r="K17" s="14">
        <f>SUM(C17:J17)</f>
        <v>340</v>
      </c>
    </row>
  </sheetData>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9B2C-6234-47F6-9390-F7EA6C05C648}">
  <dimension ref="B2:P17"/>
  <sheetViews>
    <sheetView zoomScale="160" zoomScaleNormal="160" workbookViewId="0">
      <selection activeCell="B8" sqref="B8:B9"/>
    </sheetView>
  </sheetViews>
  <sheetFormatPr defaultRowHeight="15"/>
  <cols>
    <col min="1" max="1" width="8.28515625" customWidth="1"/>
    <col min="2" max="2" width="14" bestFit="1" customWidth="1"/>
    <col min="3" max="3" width="16.85546875" customWidth="1"/>
    <col min="4" max="4" width="11.7109375" bestFit="1" customWidth="1"/>
    <col min="5" max="5" width="14.140625" customWidth="1"/>
    <col min="6" max="6" width="18.42578125" bestFit="1" customWidth="1"/>
    <col min="7" max="7" width="22.85546875" bestFit="1" customWidth="1"/>
    <col min="8" max="8" width="21.7109375" customWidth="1"/>
    <col min="9" max="9" width="18.42578125" bestFit="1" customWidth="1"/>
    <col min="10" max="11" width="5.28515625" bestFit="1" customWidth="1"/>
  </cols>
  <sheetData>
    <row r="2" spans="2:16" ht="15" customHeight="1">
      <c r="C2" s="18" t="s">
        <v>228</v>
      </c>
      <c r="D2" s="20" t="s">
        <v>156</v>
      </c>
      <c r="E2" s="24" t="s">
        <v>285</v>
      </c>
      <c r="F2" s="20" t="s">
        <v>357</v>
      </c>
      <c r="G2" s="18" t="s">
        <v>526</v>
      </c>
      <c r="H2" s="20" t="s">
        <v>359</v>
      </c>
      <c r="L2" s="16"/>
      <c r="M2" s="16"/>
    </row>
    <row r="3" spans="2:16">
      <c r="C3" s="18" t="s">
        <v>284</v>
      </c>
      <c r="D3" s="14" t="s">
        <v>358</v>
      </c>
      <c r="E3" s="24" t="s">
        <v>286</v>
      </c>
      <c r="F3" s="20" t="s">
        <v>357</v>
      </c>
      <c r="G3" s="18" t="s">
        <v>527</v>
      </c>
      <c r="H3" s="20">
        <v>7</v>
      </c>
      <c r="I3" s="20"/>
      <c r="L3" s="17"/>
      <c r="M3" s="17"/>
    </row>
    <row r="4" spans="2:16" ht="15" customHeight="1">
      <c r="C4" s="24" t="s">
        <v>530</v>
      </c>
      <c r="D4" s="20">
        <v>15</v>
      </c>
      <c r="E4" s="18" t="s">
        <v>531</v>
      </c>
      <c r="F4" s="20">
        <v>7</v>
      </c>
      <c r="G4" s="18" t="s">
        <v>615</v>
      </c>
      <c r="H4" s="20" t="s">
        <v>1122</v>
      </c>
      <c r="I4" s="18" t="s">
        <v>665</v>
      </c>
      <c r="J4" s="14" t="s">
        <v>263</v>
      </c>
    </row>
    <row r="5" spans="2:16">
      <c r="C5" s="24" t="s">
        <v>535</v>
      </c>
      <c r="D5" s="20">
        <v>30</v>
      </c>
      <c r="E5" s="18" t="s">
        <v>536</v>
      </c>
      <c r="F5" s="20">
        <v>23</v>
      </c>
      <c r="G5" s="18" t="s">
        <v>616</v>
      </c>
      <c r="H5" s="20" t="s">
        <v>1123</v>
      </c>
      <c r="I5" s="18" t="s">
        <v>666</v>
      </c>
      <c r="J5" s="22" t="s">
        <v>263</v>
      </c>
    </row>
    <row r="6" spans="2:16">
      <c r="C6" s="18" t="s">
        <v>537</v>
      </c>
      <c r="D6" s="14" t="s">
        <v>462</v>
      </c>
      <c r="E6" s="15" t="s">
        <v>1124</v>
      </c>
      <c r="F6" s="18"/>
      <c r="G6" s="20"/>
    </row>
    <row r="7" spans="2:16">
      <c r="C7" s="18" t="s">
        <v>2007</v>
      </c>
      <c r="D7" s="18" t="s">
        <v>2008</v>
      </c>
      <c r="E7" s="18" t="s">
        <v>25</v>
      </c>
      <c r="F7" s="18" t="s">
        <v>26</v>
      </c>
      <c r="G7" s="18" t="s">
        <v>790</v>
      </c>
      <c r="H7" s="14" t="s">
        <v>799</v>
      </c>
      <c r="I7" s="20"/>
    </row>
    <row r="8" spans="2:16" ht="15" customHeight="1">
      <c r="B8" s="18" t="s">
        <v>2005</v>
      </c>
      <c r="C8" s="22" t="s">
        <v>2024</v>
      </c>
      <c r="D8" s="22" t="s">
        <v>643</v>
      </c>
      <c r="E8" s="22" t="s">
        <v>2024</v>
      </c>
      <c r="F8" s="22" t="s">
        <v>2036</v>
      </c>
      <c r="G8" s="18" t="s">
        <v>540</v>
      </c>
      <c r="H8" s="23" t="s">
        <v>1130</v>
      </c>
      <c r="I8" s="22"/>
      <c r="J8" s="21"/>
      <c r="K8" s="21"/>
    </row>
    <row r="9" spans="2:16">
      <c r="B9" s="18" t="s">
        <v>2006</v>
      </c>
      <c r="C9" s="22" t="s">
        <v>1335</v>
      </c>
      <c r="D9" s="22" t="s">
        <v>1338</v>
      </c>
      <c r="E9" s="22" t="s">
        <v>2039</v>
      </c>
      <c r="F9" s="22" t="s">
        <v>2037</v>
      </c>
      <c r="G9" s="18" t="s">
        <v>231</v>
      </c>
      <c r="H9" s="23" t="s">
        <v>1131</v>
      </c>
      <c r="I9" s="23"/>
      <c r="J9" s="21"/>
      <c r="K9" s="21"/>
    </row>
    <row r="10" spans="2:16">
      <c r="B10" s="18" t="s">
        <v>545</v>
      </c>
      <c r="C10" t="s">
        <v>1125</v>
      </c>
      <c r="D10" s="18" t="s">
        <v>542</v>
      </c>
      <c r="E10" t="s">
        <v>1126</v>
      </c>
    </row>
    <row r="11" spans="2:16">
      <c r="B11" s="18" t="s">
        <v>543</v>
      </c>
      <c r="C11" t="s">
        <v>1129</v>
      </c>
      <c r="E11" s="18" t="s">
        <v>562</v>
      </c>
      <c r="F11" t="s">
        <v>1128</v>
      </c>
      <c r="G11" s="18" t="s">
        <v>563</v>
      </c>
      <c r="H11" s="68" t="s">
        <v>1127</v>
      </c>
      <c r="I11" s="68"/>
      <c r="J11" s="68"/>
      <c r="K11" s="68"/>
      <c r="L11" s="68"/>
      <c r="M11" s="68"/>
      <c r="N11" s="68"/>
      <c r="O11" s="68"/>
      <c r="P11" s="68"/>
    </row>
    <row r="12" spans="2:16">
      <c r="B12" s="18"/>
      <c r="C12" s="24" t="s">
        <v>233</v>
      </c>
      <c r="D12" s="24" t="s">
        <v>234</v>
      </c>
      <c r="E12" s="24" t="s">
        <v>235</v>
      </c>
      <c r="F12" s="24" t="s">
        <v>236</v>
      </c>
      <c r="G12" s="24" t="s">
        <v>237</v>
      </c>
      <c r="H12" s="24" t="s">
        <v>238</v>
      </c>
      <c r="I12" s="24" t="s">
        <v>239</v>
      </c>
      <c r="J12" s="24" t="s">
        <v>240</v>
      </c>
      <c r="K12" s="24" t="s">
        <v>243</v>
      </c>
    </row>
    <row r="13" spans="2:16">
      <c r="B13" s="18" t="s">
        <v>607</v>
      </c>
      <c r="C13" s="14">
        <v>34</v>
      </c>
      <c r="D13" s="14">
        <v>17</v>
      </c>
      <c r="E13" s="14">
        <v>0</v>
      </c>
      <c r="F13" s="14">
        <v>24</v>
      </c>
      <c r="G13" s="14">
        <v>10</v>
      </c>
      <c r="H13" s="14">
        <v>13</v>
      </c>
      <c r="I13" s="14">
        <v>20</v>
      </c>
      <c r="J13" s="14">
        <v>6</v>
      </c>
      <c r="K13" s="14">
        <f>SUM(C13:J13)</f>
        <v>124</v>
      </c>
    </row>
    <row r="14" spans="2:16">
      <c r="B14" s="18" t="s">
        <v>627</v>
      </c>
      <c r="C14" s="14">
        <v>24</v>
      </c>
      <c r="D14" s="14">
        <v>10</v>
      </c>
      <c r="E14" s="14">
        <v>0</v>
      </c>
      <c r="F14" s="14">
        <v>15</v>
      </c>
      <c r="G14" s="14">
        <v>8</v>
      </c>
      <c r="H14" s="14">
        <v>9</v>
      </c>
      <c r="I14" s="14">
        <v>10</v>
      </c>
      <c r="J14" s="14">
        <v>4</v>
      </c>
      <c r="K14" s="14">
        <f>SUM(C14:J14)</f>
        <v>80</v>
      </c>
    </row>
    <row r="15" spans="2:16">
      <c r="B15" s="18" t="s">
        <v>230</v>
      </c>
      <c r="C15" s="14">
        <v>15</v>
      </c>
      <c r="D15" s="14">
        <v>5</v>
      </c>
      <c r="E15" s="14">
        <v>0</v>
      </c>
      <c r="F15" s="14">
        <v>5</v>
      </c>
      <c r="G15" s="14">
        <v>0</v>
      </c>
      <c r="H15" s="14">
        <v>15</v>
      </c>
      <c r="I15" s="14">
        <v>5</v>
      </c>
      <c r="J15" s="14">
        <v>5</v>
      </c>
      <c r="K15" s="14">
        <f>SUM(C15:J15)</f>
        <v>50</v>
      </c>
    </row>
    <row r="16" spans="2:16">
      <c r="B16" s="18" t="s">
        <v>629</v>
      </c>
      <c r="C16" s="14">
        <v>20</v>
      </c>
      <c r="D16" s="14">
        <v>20</v>
      </c>
      <c r="E16" s="14">
        <v>0</v>
      </c>
      <c r="F16" s="14">
        <v>10</v>
      </c>
      <c r="G16" s="14">
        <v>5</v>
      </c>
      <c r="H16" s="14">
        <v>5</v>
      </c>
      <c r="I16" s="14">
        <v>20</v>
      </c>
      <c r="J16" s="14">
        <v>0</v>
      </c>
      <c r="K16" s="14">
        <f>SUM(C16:J16)</f>
        <v>80</v>
      </c>
    </row>
    <row r="17" spans="2:11">
      <c r="B17" s="18" t="s">
        <v>242</v>
      </c>
      <c r="C17" s="14">
        <f t="shared" ref="C17:J17" si="0">SUM(C15:C16)</f>
        <v>35</v>
      </c>
      <c r="D17" s="14">
        <f t="shared" si="0"/>
        <v>25</v>
      </c>
      <c r="E17" s="14">
        <f t="shared" si="0"/>
        <v>0</v>
      </c>
      <c r="F17" s="14">
        <f t="shared" si="0"/>
        <v>15</v>
      </c>
      <c r="G17" s="14">
        <f t="shared" si="0"/>
        <v>5</v>
      </c>
      <c r="H17" s="14">
        <f t="shared" si="0"/>
        <v>20</v>
      </c>
      <c r="I17" s="14">
        <f t="shared" si="0"/>
        <v>25</v>
      </c>
      <c r="J17" s="14">
        <f t="shared" si="0"/>
        <v>5</v>
      </c>
      <c r="K17" s="14">
        <f>SUM(C17:J17)</f>
        <v>130</v>
      </c>
    </row>
  </sheetData>
  <mergeCells count="1">
    <mergeCell ref="H11:P11"/>
  </mergeCells>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511F-8AE3-4720-9F9B-4B60838A01D3}">
  <dimension ref="B2:M24"/>
  <sheetViews>
    <sheetView zoomScale="140" zoomScaleNormal="140" workbookViewId="0">
      <selection activeCell="C8" sqref="C8:F8"/>
    </sheetView>
  </sheetViews>
  <sheetFormatPr defaultRowHeight="15"/>
  <cols>
    <col min="1" max="1" width="8.28515625" customWidth="1"/>
    <col min="2" max="2" width="14" bestFit="1" customWidth="1"/>
    <col min="3" max="3" width="14.28515625" customWidth="1"/>
    <col min="4" max="4" width="13.85546875" customWidth="1"/>
    <col min="5" max="5" width="14.140625" customWidth="1"/>
    <col min="6" max="6" width="20.5703125" bestFit="1" customWidth="1"/>
    <col min="7" max="7" width="22.42578125" customWidth="1"/>
    <col min="8" max="8" width="14.28515625" customWidth="1"/>
    <col min="9" max="9" width="21.7109375" customWidth="1"/>
    <col min="10" max="10" width="18.42578125" bestFit="1" customWidth="1"/>
    <col min="11" max="11" width="13.85546875" customWidth="1"/>
  </cols>
  <sheetData>
    <row r="2" spans="2:13" ht="15" customHeight="1">
      <c r="C2" s="18" t="s">
        <v>228</v>
      </c>
      <c r="D2" s="20" t="s">
        <v>85</v>
      </c>
      <c r="E2" s="24" t="s">
        <v>285</v>
      </c>
      <c r="F2" s="20" t="s">
        <v>294</v>
      </c>
      <c r="G2" s="18" t="s">
        <v>526</v>
      </c>
      <c r="H2" s="20" t="s">
        <v>897</v>
      </c>
      <c r="L2" s="16"/>
      <c r="M2" s="16"/>
    </row>
    <row r="3" spans="2:13">
      <c r="C3" s="18" t="s">
        <v>284</v>
      </c>
      <c r="D3" s="20" t="s">
        <v>295</v>
      </c>
      <c r="E3" s="24" t="s">
        <v>286</v>
      </c>
      <c r="F3" s="20" t="s">
        <v>16</v>
      </c>
      <c r="G3" s="18" t="s">
        <v>527</v>
      </c>
      <c r="H3" s="20">
        <v>5</v>
      </c>
      <c r="I3" s="14"/>
      <c r="L3" s="17"/>
      <c r="M3" s="17"/>
    </row>
    <row r="4" spans="2:13" ht="15" customHeight="1">
      <c r="C4" s="24" t="s">
        <v>529</v>
      </c>
      <c r="D4" s="20">
        <v>4</v>
      </c>
      <c r="E4" s="18" t="s">
        <v>531</v>
      </c>
      <c r="F4" s="20" t="s">
        <v>899</v>
      </c>
      <c r="G4" s="18" t="s">
        <v>614</v>
      </c>
      <c r="H4" s="20" t="s">
        <v>901</v>
      </c>
      <c r="I4" s="18" t="s">
        <v>664</v>
      </c>
      <c r="J4" s="14" t="s">
        <v>902</v>
      </c>
    </row>
    <row r="5" spans="2:13">
      <c r="C5" s="24" t="s">
        <v>534</v>
      </c>
      <c r="D5" s="20">
        <v>4</v>
      </c>
      <c r="E5" s="18" t="s">
        <v>536</v>
      </c>
      <c r="F5" s="20">
        <v>4</v>
      </c>
      <c r="G5" s="18" t="s">
        <v>616</v>
      </c>
      <c r="H5" s="20" t="s">
        <v>901</v>
      </c>
      <c r="I5" s="18" t="s">
        <v>666</v>
      </c>
      <c r="J5" s="22" t="s">
        <v>902</v>
      </c>
    </row>
    <row r="6" spans="2:13">
      <c r="C6" s="18" t="s">
        <v>537</v>
      </c>
      <c r="D6" s="14" t="s">
        <v>479</v>
      </c>
      <c r="E6" s="15" t="s">
        <v>2079</v>
      </c>
      <c r="F6" s="18"/>
      <c r="G6" s="20"/>
    </row>
    <row r="7" spans="2:13">
      <c r="C7" s="18" t="s">
        <v>2007</v>
      </c>
      <c r="D7" s="18" t="s">
        <v>2008</v>
      </c>
      <c r="E7" s="18" t="s">
        <v>25</v>
      </c>
      <c r="F7" s="18" t="s">
        <v>26</v>
      </c>
      <c r="G7" s="18" t="s">
        <v>790</v>
      </c>
      <c r="H7" s="14" t="s">
        <v>799</v>
      </c>
      <c r="I7" s="20"/>
    </row>
    <row r="8" spans="2:13" ht="15" customHeight="1">
      <c r="B8" s="18" t="s">
        <v>2005</v>
      </c>
      <c r="C8" s="14" t="s">
        <v>2024</v>
      </c>
      <c r="D8" s="14" t="s">
        <v>2013</v>
      </c>
      <c r="E8" s="14" t="s">
        <v>2024</v>
      </c>
      <c r="F8" s="14" t="s">
        <v>2025</v>
      </c>
      <c r="G8" s="18" t="s">
        <v>540</v>
      </c>
      <c r="H8" s="23" t="s">
        <v>898</v>
      </c>
      <c r="I8" t="s">
        <v>900</v>
      </c>
      <c r="K8" s="21"/>
    </row>
    <row r="9" spans="2:13">
      <c r="B9" s="18" t="s">
        <v>2006</v>
      </c>
      <c r="C9" s="14" t="s">
        <v>1335</v>
      </c>
      <c r="D9" s="14" t="s">
        <v>2015</v>
      </c>
      <c r="E9" s="14" t="s">
        <v>1338</v>
      </c>
      <c r="F9" s="14" t="s">
        <v>2080</v>
      </c>
      <c r="G9" s="18" t="s">
        <v>231</v>
      </c>
      <c r="H9" s="23" t="s">
        <v>896</v>
      </c>
      <c r="J9" s="23"/>
      <c r="K9" s="21"/>
    </row>
    <row r="10" spans="2:13">
      <c r="B10" s="18" t="s">
        <v>545</v>
      </c>
      <c r="C10" t="s">
        <v>903</v>
      </c>
      <c r="E10" s="18" t="s">
        <v>542</v>
      </c>
      <c r="F10" t="s">
        <v>595</v>
      </c>
    </row>
    <row r="11" spans="2:13" ht="45.75" customHeight="1">
      <c r="B11" s="18" t="s">
        <v>543</v>
      </c>
      <c r="C11" s="68" t="s">
        <v>904</v>
      </c>
      <c r="D11" s="68"/>
      <c r="E11" s="68"/>
      <c r="F11" s="68"/>
      <c r="G11" s="68"/>
      <c r="H11" s="68"/>
      <c r="I11" s="68"/>
      <c r="J11" s="68"/>
      <c r="K11" s="68"/>
    </row>
    <row r="12" spans="2:13">
      <c r="B12" s="18" t="s">
        <v>562</v>
      </c>
      <c r="C12" t="s">
        <v>905</v>
      </c>
    </row>
    <row r="13" spans="2:13" ht="15" customHeight="1">
      <c r="B13" s="18" t="s">
        <v>563</v>
      </c>
      <c r="C13" s="68" t="s">
        <v>906</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20</v>
      </c>
      <c r="D15" s="14">
        <v>8</v>
      </c>
      <c r="E15" s="14">
        <v>2</v>
      </c>
      <c r="F15" s="14">
        <v>6</v>
      </c>
      <c r="G15" s="14">
        <v>8</v>
      </c>
      <c r="H15" s="14">
        <v>5</v>
      </c>
      <c r="I15" s="14">
        <v>10</v>
      </c>
      <c r="J15" s="14">
        <v>3</v>
      </c>
      <c r="K15" s="14">
        <f>SUM(C15:J15)</f>
        <v>62</v>
      </c>
    </row>
    <row r="16" spans="2:13">
      <c r="B16" s="18" t="s">
        <v>230</v>
      </c>
      <c r="C16" s="14">
        <v>20</v>
      </c>
      <c r="D16" s="14">
        <v>25</v>
      </c>
      <c r="E16" s="14">
        <v>15</v>
      </c>
      <c r="F16" s="14">
        <v>50</v>
      </c>
      <c r="G16" s="14">
        <v>45</v>
      </c>
      <c r="H16" s="14">
        <v>35</v>
      </c>
      <c r="I16" s="14">
        <v>45</v>
      </c>
      <c r="J16" s="14">
        <v>20</v>
      </c>
      <c r="K16" s="14">
        <f t="shared" ref="K16:K24" si="0">SUM(C16:J16)</f>
        <v>255</v>
      </c>
    </row>
    <row r="17" spans="2:11">
      <c r="B17" s="18" t="s">
        <v>907</v>
      </c>
      <c r="C17" s="14">
        <v>20</v>
      </c>
      <c r="D17" s="14">
        <v>20</v>
      </c>
      <c r="E17" s="14">
        <v>10</v>
      </c>
      <c r="F17" s="14">
        <v>0</v>
      </c>
      <c r="G17" s="14">
        <v>10</v>
      </c>
      <c r="H17" s="14">
        <v>0</v>
      </c>
      <c r="I17" s="14">
        <v>20</v>
      </c>
      <c r="J17" s="14">
        <v>0</v>
      </c>
      <c r="K17" s="14">
        <f t="shared" si="0"/>
        <v>80</v>
      </c>
    </row>
    <row r="18" spans="2:11">
      <c r="B18" s="18" t="s">
        <v>242</v>
      </c>
      <c r="C18" s="14">
        <f t="shared" ref="C18:J18" si="1">SUM(C16:C17)</f>
        <v>40</v>
      </c>
      <c r="D18" s="14">
        <f t="shared" si="1"/>
        <v>45</v>
      </c>
      <c r="E18" s="14">
        <f t="shared" si="1"/>
        <v>25</v>
      </c>
      <c r="F18" s="14">
        <f t="shared" si="1"/>
        <v>50</v>
      </c>
      <c r="G18" s="14">
        <f t="shared" si="1"/>
        <v>55</v>
      </c>
      <c r="H18" s="14">
        <f t="shared" si="1"/>
        <v>35</v>
      </c>
      <c r="I18" s="14">
        <f t="shared" si="1"/>
        <v>65</v>
      </c>
      <c r="J18" s="14">
        <f t="shared" si="1"/>
        <v>20</v>
      </c>
      <c r="K18" s="14">
        <f t="shared" si="0"/>
        <v>335</v>
      </c>
    </row>
    <row r="19" spans="2:11">
      <c r="B19" s="18" t="s">
        <v>908</v>
      </c>
      <c r="C19" s="14">
        <v>10</v>
      </c>
      <c r="D19" s="14">
        <v>20</v>
      </c>
      <c r="E19" s="14">
        <v>15</v>
      </c>
      <c r="F19" s="14">
        <v>0</v>
      </c>
      <c r="G19" s="14">
        <v>10</v>
      </c>
      <c r="H19" s="14">
        <v>0</v>
      </c>
      <c r="I19" s="14">
        <v>20</v>
      </c>
      <c r="J19" s="14">
        <v>5</v>
      </c>
      <c r="K19" s="14">
        <f t="shared" si="0"/>
        <v>80</v>
      </c>
    </row>
    <row r="20" spans="2:11">
      <c r="B20" s="18" t="s">
        <v>242</v>
      </c>
      <c r="C20" s="14">
        <f t="shared" ref="C20:J20" si="2">C16+C19</f>
        <v>30</v>
      </c>
      <c r="D20" s="14">
        <f t="shared" si="2"/>
        <v>45</v>
      </c>
      <c r="E20" s="14">
        <f t="shared" si="2"/>
        <v>30</v>
      </c>
      <c r="F20" s="14">
        <f t="shared" si="2"/>
        <v>50</v>
      </c>
      <c r="G20" s="14">
        <f t="shared" si="2"/>
        <v>55</v>
      </c>
      <c r="H20" s="14">
        <f t="shared" si="2"/>
        <v>35</v>
      </c>
      <c r="I20" s="14">
        <f t="shared" si="2"/>
        <v>65</v>
      </c>
      <c r="J20" s="14">
        <f t="shared" si="2"/>
        <v>25</v>
      </c>
      <c r="K20" s="14">
        <f t="shared" si="0"/>
        <v>335</v>
      </c>
    </row>
    <row r="21" spans="2:11">
      <c r="B21" s="18" t="s">
        <v>909</v>
      </c>
      <c r="C21" s="14">
        <v>20</v>
      </c>
      <c r="D21" s="14">
        <v>15</v>
      </c>
      <c r="E21" s="14">
        <v>0</v>
      </c>
      <c r="F21" s="14">
        <v>15</v>
      </c>
      <c r="G21" s="14">
        <v>10</v>
      </c>
      <c r="H21" s="14">
        <v>5</v>
      </c>
      <c r="I21" s="14">
        <v>15</v>
      </c>
      <c r="J21" s="14">
        <v>0</v>
      </c>
      <c r="K21" s="14">
        <f t="shared" si="0"/>
        <v>80</v>
      </c>
    </row>
    <row r="22" spans="2:11">
      <c r="B22" s="18" t="s">
        <v>242</v>
      </c>
      <c r="C22" s="14">
        <f>C16+C21</f>
        <v>40</v>
      </c>
      <c r="D22" s="14">
        <f t="shared" ref="D22:J22" si="3">D16+D21</f>
        <v>40</v>
      </c>
      <c r="E22" s="14">
        <f t="shared" si="3"/>
        <v>15</v>
      </c>
      <c r="F22" s="14">
        <f t="shared" si="3"/>
        <v>65</v>
      </c>
      <c r="G22" s="14">
        <f t="shared" si="3"/>
        <v>55</v>
      </c>
      <c r="H22" s="14">
        <f t="shared" si="3"/>
        <v>40</v>
      </c>
      <c r="I22" s="14">
        <f t="shared" si="3"/>
        <v>60</v>
      </c>
      <c r="J22" s="14">
        <f t="shared" si="3"/>
        <v>20</v>
      </c>
      <c r="K22" s="14">
        <f t="shared" si="0"/>
        <v>335</v>
      </c>
    </row>
    <row r="23" spans="2:11">
      <c r="B23" s="18" t="s">
        <v>715</v>
      </c>
      <c r="C23" s="14">
        <v>30</v>
      </c>
      <c r="D23" s="14">
        <v>25</v>
      </c>
      <c r="E23" s="14">
        <v>0</v>
      </c>
      <c r="F23" s="14">
        <v>15</v>
      </c>
      <c r="G23" s="14">
        <v>15</v>
      </c>
      <c r="H23" s="14">
        <v>0</v>
      </c>
      <c r="I23" s="14">
        <v>0</v>
      </c>
      <c r="J23" s="14">
        <v>0</v>
      </c>
      <c r="K23" s="14">
        <f t="shared" si="0"/>
        <v>85</v>
      </c>
    </row>
    <row r="24" spans="2:11">
      <c r="B24" s="18" t="s">
        <v>242</v>
      </c>
      <c r="C24" s="14">
        <f>C16+C23</f>
        <v>50</v>
      </c>
      <c r="D24" s="14">
        <f t="shared" ref="D24:J24" si="4">D16+D23</f>
        <v>50</v>
      </c>
      <c r="E24" s="14">
        <f t="shared" si="4"/>
        <v>15</v>
      </c>
      <c r="F24" s="14">
        <f t="shared" si="4"/>
        <v>65</v>
      </c>
      <c r="G24" s="14">
        <f t="shared" si="4"/>
        <v>60</v>
      </c>
      <c r="H24" s="14">
        <f t="shared" si="4"/>
        <v>35</v>
      </c>
      <c r="I24" s="14">
        <f t="shared" si="4"/>
        <v>45</v>
      </c>
      <c r="J24" s="14">
        <f t="shared" si="4"/>
        <v>20</v>
      </c>
      <c r="K24" s="14">
        <f t="shared" si="0"/>
        <v>340</v>
      </c>
    </row>
  </sheetData>
  <mergeCells count="2">
    <mergeCell ref="C11:K11"/>
    <mergeCell ref="C13:K13"/>
  </mergeCells>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ABB5-3DB2-440F-8050-030D4CA58EE4}">
  <dimension ref="B2:M25"/>
  <sheetViews>
    <sheetView topLeftCell="A2" zoomScale="140" zoomScaleNormal="140" workbookViewId="0">
      <selection activeCell="B8" sqref="B8:B9"/>
    </sheetView>
  </sheetViews>
  <sheetFormatPr defaultRowHeight="15"/>
  <cols>
    <col min="1" max="1" width="8.28515625" customWidth="1"/>
    <col min="2" max="2" width="14" bestFit="1" customWidth="1"/>
    <col min="3" max="3" width="14.140625" customWidth="1"/>
    <col min="4" max="4" width="13.85546875" customWidth="1"/>
    <col min="5" max="5" width="14.140625" customWidth="1"/>
    <col min="6" max="6" width="16" customWidth="1"/>
    <col min="7" max="7" width="22.5703125" customWidth="1"/>
    <col min="8" max="8" width="21.7109375" customWidth="1"/>
    <col min="9" max="9" width="18.5703125" customWidth="1"/>
    <col min="10" max="10" width="17" customWidth="1"/>
    <col min="11" max="11" width="11.7109375" customWidth="1"/>
  </cols>
  <sheetData>
    <row r="2" spans="2:13" ht="15" customHeight="1">
      <c r="C2" s="18" t="s">
        <v>228</v>
      </c>
      <c r="D2" s="20" t="s">
        <v>269</v>
      </c>
      <c r="E2" s="24" t="s">
        <v>285</v>
      </c>
      <c r="F2" s="20" t="s">
        <v>15</v>
      </c>
      <c r="G2" s="18" t="s">
        <v>526</v>
      </c>
      <c r="H2" s="20" t="s">
        <v>761</v>
      </c>
      <c r="I2" s="29"/>
      <c r="J2" s="28"/>
      <c r="L2" s="16"/>
      <c r="M2" s="16"/>
    </row>
    <row r="3" spans="2:13">
      <c r="C3" s="18" t="s">
        <v>284</v>
      </c>
      <c r="D3" s="20" t="s">
        <v>270</v>
      </c>
      <c r="E3" s="24" t="s">
        <v>286</v>
      </c>
      <c r="F3" s="20" t="s">
        <v>15</v>
      </c>
      <c r="G3" s="18" t="s">
        <v>527</v>
      </c>
      <c r="H3" s="20">
        <v>5</v>
      </c>
      <c r="L3" s="17"/>
      <c r="M3" s="17"/>
    </row>
    <row r="4" spans="2:13" ht="15" customHeight="1">
      <c r="C4" s="24" t="s">
        <v>529</v>
      </c>
      <c r="D4" s="20">
        <v>5</v>
      </c>
      <c r="E4" s="18" t="s">
        <v>531</v>
      </c>
      <c r="F4" s="20">
        <v>8</v>
      </c>
      <c r="G4" s="18" t="s">
        <v>614</v>
      </c>
      <c r="H4" s="20" t="s">
        <v>762</v>
      </c>
      <c r="I4" s="18" t="s">
        <v>664</v>
      </c>
      <c r="J4" s="14" t="s">
        <v>766</v>
      </c>
    </row>
    <row r="5" spans="2:13">
      <c r="C5" s="24" t="s">
        <v>534</v>
      </c>
      <c r="D5" s="20">
        <v>1</v>
      </c>
      <c r="E5" s="18" t="s">
        <v>536</v>
      </c>
      <c r="F5" s="20" t="s">
        <v>588</v>
      </c>
      <c r="G5" s="18" t="s">
        <v>616</v>
      </c>
      <c r="H5" s="20" t="s">
        <v>691</v>
      </c>
      <c r="I5" s="18" t="s">
        <v>666</v>
      </c>
      <c r="J5" s="22" t="s">
        <v>766</v>
      </c>
    </row>
    <row r="6" spans="2:13">
      <c r="C6" s="18" t="s">
        <v>537</v>
      </c>
      <c r="D6" s="14" t="s">
        <v>388</v>
      </c>
      <c r="E6" s="15" t="s">
        <v>765</v>
      </c>
      <c r="F6" s="18"/>
      <c r="G6" s="20"/>
    </row>
    <row r="7" spans="2:13">
      <c r="C7" s="18" t="s">
        <v>2007</v>
      </c>
      <c r="D7" s="18" t="s">
        <v>2008</v>
      </c>
      <c r="E7" s="18" t="s">
        <v>25</v>
      </c>
      <c r="F7" s="18" t="s">
        <v>26</v>
      </c>
      <c r="G7" s="22" t="s">
        <v>790</v>
      </c>
      <c r="H7" s="20" t="s">
        <v>791</v>
      </c>
      <c r="I7" s="20"/>
    </row>
    <row r="8" spans="2:13" ht="15" customHeight="1">
      <c r="B8" s="18" t="s">
        <v>2005</v>
      </c>
      <c r="C8" s="20" t="s">
        <v>2013</v>
      </c>
      <c r="D8" s="20" t="s">
        <v>643</v>
      </c>
      <c r="E8" s="20" t="s">
        <v>2013</v>
      </c>
      <c r="F8" s="20" t="s">
        <v>2074</v>
      </c>
      <c r="G8" s="18" t="s">
        <v>540</v>
      </c>
      <c r="H8" s="23" t="s">
        <v>764</v>
      </c>
      <c r="I8" t="s">
        <v>767</v>
      </c>
      <c r="J8" s="21"/>
      <c r="K8" s="21"/>
    </row>
    <row r="9" spans="2:13">
      <c r="B9" s="18" t="s">
        <v>2006</v>
      </c>
      <c r="C9" s="20" t="s">
        <v>1343</v>
      </c>
      <c r="D9" s="20" t="s">
        <v>2015</v>
      </c>
      <c r="E9" s="20" t="s">
        <v>1345</v>
      </c>
      <c r="F9" s="20" t="s">
        <v>2018</v>
      </c>
      <c r="G9" s="18" t="s">
        <v>231</v>
      </c>
      <c r="H9" s="23" t="s">
        <v>768</v>
      </c>
      <c r="I9" s="23"/>
      <c r="J9" s="21"/>
      <c r="K9" s="21"/>
    </row>
    <row r="10" spans="2:13">
      <c r="B10" s="18" t="s">
        <v>545</v>
      </c>
      <c r="C10" t="s">
        <v>763</v>
      </c>
      <c r="E10" s="18" t="s">
        <v>542</v>
      </c>
      <c r="F10" t="s">
        <v>663</v>
      </c>
    </row>
    <row r="11" spans="2:13" ht="45.75" customHeight="1">
      <c r="B11" s="18" t="s">
        <v>543</v>
      </c>
      <c r="C11" s="68" t="s">
        <v>774</v>
      </c>
      <c r="D11" s="68"/>
      <c r="E11" s="68"/>
      <c r="F11" s="68"/>
      <c r="G11" s="68"/>
      <c r="H11" s="68"/>
      <c r="I11" s="68"/>
      <c r="J11" s="68"/>
      <c r="K11" s="68"/>
    </row>
    <row r="12" spans="2:13">
      <c r="B12" s="18" t="s">
        <v>562</v>
      </c>
      <c r="C12" t="s">
        <v>775</v>
      </c>
    </row>
    <row r="13" spans="2:13" ht="15" customHeight="1">
      <c r="B13" s="18" t="s">
        <v>563</v>
      </c>
      <c r="C13" s="68" t="s">
        <v>776</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16</v>
      </c>
      <c r="D15" s="14">
        <v>3</v>
      </c>
      <c r="E15" s="14">
        <v>6</v>
      </c>
      <c r="F15" s="14">
        <v>5</v>
      </c>
      <c r="G15" s="14">
        <v>7</v>
      </c>
      <c r="H15" s="14">
        <v>9</v>
      </c>
      <c r="I15" s="14">
        <v>5</v>
      </c>
      <c r="J15" s="14">
        <v>7</v>
      </c>
      <c r="K15" s="14">
        <f>SUM(C15:J15)</f>
        <v>58</v>
      </c>
    </row>
    <row r="16" spans="2:13">
      <c r="B16" s="18" t="s">
        <v>627</v>
      </c>
      <c r="C16" s="14">
        <v>19</v>
      </c>
      <c r="D16" s="14">
        <v>4</v>
      </c>
      <c r="E16" s="14">
        <v>8</v>
      </c>
      <c r="F16" s="14">
        <v>6</v>
      </c>
      <c r="G16" s="14">
        <v>10</v>
      </c>
      <c r="H16" s="14">
        <v>11</v>
      </c>
      <c r="I16" s="14">
        <v>7</v>
      </c>
      <c r="J16" s="14">
        <v>8</v>
      </c>
      <c r="K16" s="14">
        <f>SUM(C16:J16)</f>
        <v>73</v>
      </c>
    </row>
    <row r="17" spans="2:11">
      <c r="B17" s="18" t="s">
        <v>230</v>
      </c>
      <c r="C17" s="14">
        <v>45</v>
      </c>
      <c r="D17" s="14">
        <v>30</v>
      </c>
      <c r="E17" s="14">
        <v>50</v>
      </c>
      <c r="F17" s="14">
        <v>40</v>
      </c>
      <c r="G17" s="14">
        <v>40</v>
      </c>
      <c r="H17" s="14">
        <v>55</v>
      </c>
      <c r="I17" s="14">
        <v>30</v>
      </c>
      <c r="J17" s="14">
        <v>20</v>
      </c>
      <c r="K17" s="14">
        <f t="shared" ref="K17:K25" si="0">SUM(C17:J17)</f>
        <v>310</v>
      </c>
    </row>
    <row r="18" spans="2:11">
      <c r="B18" s="18" t="s">
        <v>770</v>
      </c>
      <c r="C18" s="14">
        <v>0</v>
      </c>
      <c r="D18" s="14">
        <v>5</v>
      </c>
      <c r="E18" s="14">
        <v>10</v>
      </c>
      <c r="F18" s="14">
        <v>10</v>
      </c>
      <c r="G18" s="14">
        <v>15</v>
      </c>
      <c r="H18" s="14">
        <v>15</v>
      </c>
      <c r="I18" s="14">
        <v>0</v>
      </c>
      <c r="J18" s="14">
        <v>20</v>
      </c>
      <c r="K18" s="14">
        <f t="shared" si="0"/>
        <v>75</v>
      </c>
    </row>
    <row r="19" spans="2:11">
      <c r="B19" s="18" t="s">
        <v>242</v>
      </c>
      <c r="C19" s="14">
        <f t="shared" ref="C19:J19" si="1">SUM(C17:C18)</f>
        <v>45</v>
      </c>
      <c r="D19" s="14">
        <f t="shared" si="1"/>
        <v>35</v>
      </c>
      <c r="E19" s="14">
        <f t="shared" si="1"/>
        <v>60</v>
      </c>
      <c r="F19" s="14">
        <f t="shared" si="1"/>
        <v>50</v>
      </c>
      <c r="G19" s="14">
        <f t="shared" si="1"/>
        <v>55</v>
      </c>
      <c r="H19" s="14">
        <f t="shared" si="1"/>
        <v>70</v>
      </c>
      <c r="I19" s="14">
        <f t="shared" si="1"/>
        <v>30</v>
      </c>
      <c r="J19" s="14">
        <f t="shared" si="1"/>
        <v>40</v>
      </c>
      <c r="K19" s="14">
        <f t="shared" si="0"/>
        <v>385</v>
      </c>
    </row>
    <row r="20" spans="2:11">
      <c r="B20" s="18" t="s">
        <v>771</v>
      </c>
      <c r="C20" s="14">
        <v>10</v>
      </c>
      <c r="D20" s="14">
        <v>10</v>
      </c>
      <c r="E20" s="14">
        <v>10</v>
      </c>
      <c r="F20" s="14">
        <v>5</v>
      </c>
      <c r="G20" s="14">
        <v>15</v>
      </c>
      <c r="H20" s="14">
        <v>15</v>
      </c>
      <c r="I20" s="14">
        <v>0</v>
      </c>
      <c r="J20" s="14">
        <v>20</v>
      </c>
      <c r="K20" s="14">
        <f t="shared" si="0"/>
        <v>85</v>
      </c>
    </row>
    <row r="21" spans="2:11">
      <c r="B21" s="18" t="s">
        <v>242</v>
      </c>
      <c r="C21" s="14">
        <f t="shared" ref="C21:J21" si="2">C17+C20</f>
        <v>55</v>
      </c>
      <c r="D21" s="14">
        <f t="shared" si="2"/>
        <v>40</v>
      </c>
      <c r="E21" s="14">
        <f t="shared" si="2"/>
        <v>60</v>
      </c>
      <c r="F21" s="14">
        <f t="shared" si="2"/>
        <v>45</v>
      </c>
      <c r="G21" s="14">
        <f t="shared" si="2"/>
        <v>55</v>
      </c>
      <c r="H21" s="14">
        <f t="shared" si="2"/>
        <v>70</v>
      </c>
      <c r="I21" s="14">
        <f t="shared" si="2"/>
        <v>30</v>
      </c>
      <c r="J21" s="14">
        <f t="shared" si="2"/>
        <v>40</v>
      </c>
      <c r="K21" s="14">
        <f t="shared" si="0"/>
        <v>395</v>
      </c>
    </row>
    <row r="22" spans="2:11">
      <c r="B22" s="18" t="s">
        <v>772</v>
      </c>
      <c r="C22" s="14">
        <v>0</v>
      </c>
      <c r="D22" s="14">
        <v>0</v>
      </c>
      <c r="E22" s="14">
        <v>20</v>
      </c>
      <c r="F22" s="14">
        <v>10</v>
      </c>
      <c r="G22" s="14">
        <v>15</v>
      </c>
      <c r="H22" s="14">
        <v>0</v>
      </c>
      <c r="I22" s="14">
        <v>0</v>
      </c>
      <c r="J22" s="14">
        <v>15</v>
      </c>
      <c r="K22" s="14">
        <f t="shared" si="0"/>
        <v>60</v>
      </c>
    </row>
    <row r="23" spans="2:11">
      <c r="B23" s="18" t="s">
        <v>242</v>
      </c>
      <c r="C23" s="14">
        <f>C17+C22</f>
        <v>45</v>
      </c>
      <c r="D23" s="14">
        <f t="shared" ref="D23:J23" si="3">D17+D22</f>
        <v>30</v>
      </c>
      <c r="E23" s="14">
        <f t="shared" si="3"/>
        <v>70</v>
      </c>
      <c r="F23" s="14">
        <f t="shared" si="3"/>
        <v>50</v>
      </c>
      <c r="G23" s="14">
        <f t="shared" si="3"/>
        <v>55</v>
      </c>
      <c r="H23" s="14">
        <f t="shared" si="3"/>
        <v>55</v>
      </c>
      <c r="I23" s="14">
        <f t="shared" si="3"/>
        <v>30</v>
      </c>
      <c r="J23" s="14">
        <f t="shared" si="3"/>
        <v>35</v>
      </c>
      <c r="K23" s="14">
        <f t="shared" si="0"/>
        <v>370</v>
      </c>
    </row>
    <row r="24" spans="2:11">
      <c r="B24" s="18" t="s">
        <v>773</v>
      </c>
      <c r="C24" s="14">
        <v>0</v>
      </c>
      <c r="D24" s="14">
        <v>10</v>
      </c>
      <c r="E24" s="14">
        <v>10</v>
      </c>
      <c r="F24" s="14">
        <v>10</v>
      </c>
      <c r="G24" s="14">
        <v>15</v>
      </c>
      <c r="H24" s="14">
        <v>20</v>
      </c>
      <c r="I24" s="14">
        <v>0</v>
      </c>
      <c r="J24" s="14">
        <v>20</v>
      </c>
      <c r="K24" s="14">
        <f t="shared" si="0"/>
        <v>85</v>
      </c>
    </row>
    <row r="25" spans="2:11">
      <c r="B25" s="18" t="s">
        <v>242</v>
      </c>
      <c r="C25" s="14">
        <f>C17+C24</f>
        <v>45</v>
      </c>
      <c r="D25" s="14">
        <f t="shared" ref="D25:J25" si="4">D17+D24</f>
        <v>40</v>
      </c>
      <c r="E25" s="14">
        <f t="shared" si="4"/>
        <v>60</v>
      </c>
      <c r="F25" s="14">
        <f t="shared" si="4"/>
        <v>50</v>
      </c>
      <c r="G25" s="14">
        <f t="shared" si="4"/>
        <v>55</v>
      </c>
      <c r="H25" s="14">
        <f t="shared" si="4"/>
        <v>75</v>
      </c>
      <c r="I25" s="14">
        <f t="shared" si="4"/>
        <v>30</v>
      </c>
      <c r="J25" s="14">
        <f t="shared" si="4"/>
        <v>40</v>
      </c>
      <c r="K25" s="14">
        <f t="shared" si="0"/>
        <v>395</v>
      </c>
    </row>
  </sheetData>
  <mergeCells count="2">
    <mergeCell ref="C11:K11"/>
    <mergeCell ref="C13:K13"/>
  </mergeCell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2E7E-6527-4F05-B402-3EB59683EDA9}">
  <dimension ref="B2:M23"/>
  <sheetViews>
    <sheetView zoomScale="140" zoomScaleNormal="140" workbookViewId="0">
      <selection activeCell="C8" sqref="C8:F8"/>
    </sheetView>
  </sheetViews>
  <sheetFormatPr defaultRowHeight="15"/>
  <cols>
    <col min="1" max="1" width="8.28515625" customWidth="1"/>
    <col min="2" max="2" width="14" bestFit="1" customWidth="1"/>
    <col min="3" max="3" width="15.5703125" customWidth="1"/>
    <col min="4" max="4" width="13.85546875" customWidth="1"/>
    <col min="5" max="5" width="14.140625" customWidth="1"/>
    <col min="6" max="6" width="18.42578125" customWidth="1"/>
    <col min="7" max="7" width="22.85546875" bestFit="1" customWidth="1"/>
    <col min="8" max="8" width="20.5703125" bestFit="1" customWidth="1"/>
    <col min="9" max="9" width="18.42578125" bestFit="1" customWidth="1"/>
    <col min="10" max="10" width="17" customWidth="1"/>
    <col min="11" max="11" width="11.7109375" customWidth="1"/>
  </cols>
  <sheetData>
    <row r="2" spans="2:13" ht="15" customHeight="1">
      <c r="C2" s="18" t="s">
        <v>228</v>
      </c>
      <c r="D2" s="20" t="s">
        <v>44</v>
      </c>
      <c r="E2" s="24" t="s">
        <v>285</v>
      </c>
      <c r="F2" s="20" t="s">
        <v>288</v>
      </c>
      <c r="G2" s="18" t="s">
        <v>526</v>
      </c>
      <c r="H2" s="20" t="s">
        <v>910</v>
      </c>
      <c r="L2" s="16"/>
      <c r="M2" s="16"/>
    </row>
    <row r="3" spans="2:13">
      <c r="C3" s="18" t="s">
        <v>284</v>
      </c>
      <c r="D3" s="14" t="s">
        <v>289</v>
      </c>
      <c r="E3" s="24" t="s">
        <v>286</v>
      </c>
      <c r="F3" s="20" t="s">
        <v>2</v>
      </c>
      <c r="G3" s="18" t="s">
        <v>527</v>
      </c>
      <c r="H3" s="20">
        <v>5</v>
      </c>
      <c r="I3" s="19"/>
      <c r="L3" s="17"/>
      <c r="M3" s="17"/>
    </row>
    <row r="4" spans="2:13" ht="15" customHeight="1">
      <c r="C4" s="24" t="s">
        <v>529</v>
      </c>
      <c r="D4" s="20">
        <v>7</v>
      </c>
      <c r="E4" s="18" t="s">
        <v>531</v>
      </c>
      <c r="F4" s="20">
        <v>8</v>
      </c>
      <c r="G4" s="18" t="s">
        <v>614</v>
      </c>
      <c r="H4" s="20" t="s">
        <v>801</v>
      </c>
      <c r="I4" s="18" t="s">
        <v>664</v>
      </c>
      <c r="J4" s="14" t="s">
        <v>911</v>
      </c>
    </row>
    <row r="5" spans="2:13">
      <c r="C5" s="24" t="s">
        <v>534</v>
      </c>
      <c r="D5" s="20">
        <v>4</v>
      </c>
      <c r="E5" s="18" t="s">
        <v>536</v>
      </c>
      <c r="F5" s="20">
        <v>4</v>
      </c>
      <c r="G5" s="18" t="s">
        <v>616</v>
      </c>
      <c r="H5" s="20" t="s">
        <v>801</v>
      </c>
      <c r="I5" s="18" t="s">
        <v>666</v>
      </c>
      <c r="J5" s="22" t="s">
        <v>911</v>
      </c>
    </row>
    <row r="6" spans="2:13">
      <c r="C6" s="18" t="s">
        <v>537</v>
      </c>
      <c r="D6" s="14" t="s">
        <v>481</v>
      </c>
      <c r="E6" s="15" t="s">
        <v>482</v>
      </c>
      <c r="F6" s="18"/>
      <c r="G6" s="20"/>
    </row>
    <row r="7" spans="2:13">
      <c r="C7" s="18" t="s">
        <v>2007</v>
      </c>
      <c r="D7" s="18" t="s">
        <v>2008</v>
      </c>
      <c r="E7" s="18" t="s">
        <v>25</v>
      </c>
      <c r="F7" s="18" t="s">
        <v>26</v>
      </c>
      <c r="G7" s="18" t="s">
        <v>790</v>
      </c>
      <c r="H7" s="22" t="s">
        <v>799</v>
      </c>
    </row>
    <row r="8" spans="2:13" ht="15" customHeight="1">
      <c r="B8" s="18" t="s">
        <v>2005</v>
      </c>
      <c r="C8" s="20" t="s">
        <v>2012</v>
      </c>
      <c r="D8" s="20" t="s">
        <v>643</v>
      </c>
      <c r="E8" s="20" t="s">
        <v>2012</v>
      </c>
      <c r="F8" s="20" t="s">
        <v>2032</v>
      </c>
      <c r="G8" s="18" t="s">
        <v>540</v>
      </c>
      <c r="H8" s="23" t="s">
        <v>779</v>
      </c>
      <c r="I8" s="21"/>
      <c r="J8" s="21"/>
      <c r="K8" s="21"/>
    </row>
    <row r="9" spans="2:13">
      <c r="B9" s="18" t="s">
        <v>2006</v>
      </c>
      <c r="C9" s="20" t="s">
        <v>2015</v>
      </c>
      <c r="D9" s="20" t="s">
        <v>1338</v>
      </c>
      <c r="E9" s="20" t="s">
        <v>2039</v>
      </c>
      <c r="F9" s="20" t="s">
        <v>2056</v>
      </c>
      <c r="G9" s="18" t="s">
        <v>231</v>
      </c>
      <c r="H9" s="23" t="s">
        <v>912</v>
      </c>
      <c r="I9" s="23" t="s">
        <v>913</v>
      </c>
      <c r="J9" s="21"/>
      <c r="K9" s="21"/>
    </row>
    <row r="10" spans="2:13">
      <c r="B10" s="18" t="s">
        <v>545</v>
      </c>
      <c r="C10" t="s">
        <v>596</v>
      </c>
      <c r="E10" s="18" t="s">
        <v>542</v>
      </c>
      <c r="F10" t="s">
        <v>763</v>
      </c>
    </row>
    <row r="11" spans="2:13" ht="45.75" customHeight="1">
      <c r="B11" s="18" t="s">
        <v>543</v>
      </c>
      <c r="C11" s="68" t="s">
        <v>914</v>
      </c>
      <c r="D11" s="68"/>
      <c r="E11" s="68"/>
      <c r="F11" s="68"/>
      <c r="G11" s="68"/>
      <c r="H11" s="68"/>
      <c r="I11" s="68"/>
      <c r="J11" s="68"/>
      <c r="K11" s="68"/>
    </row>
    <row r="12" spans="2:13">
      <c r="B12" s="18" t="s">
        <v>562</v>
      </c>
      <c r="C12" t="s">
        <v>915</v>
      </c>
    </row>
    <row r="13" spans="2:13" ht="15" customHeight="1">
      <c r="B13" s="18" t="s">
        <v>563</v>
      </c>
      <c r="C13" s="68" t="s">
        <v>916</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20</v>
      </c>
      <c r="D15" s="14">
        <v>9</v>
      </c>
      <c r="E15" s="14">
        <v>0</v>
      </c>
      <c r="F15" s="14">
        <v>11</v>
      </c>
      <c r="G15" s="14">
        <v>11</v>
      </c>
      <c r="H15" s="14">
        <v>5</v>
      </c>
      <c r="I15" s="14">
        <v>6</v>
      </c>
      <c r="J15" s="14">
        <v>9</v>
      </c>
      <c r="K15" s="14">
        <f>SUM(C15:J15)</f>
        <v>71</v>
      </c>
    </row>
    <row r="16" spans="2:13">
      <c r="B16" s="18" t="s">
        <v>627</v>
      </c>
      <c r="C16" s="14">
        <v>20</v>
      </c>
      <c r="D16" s="14">
        <v>7</v>
      </c>
      <c r="E16" s="14">
        <v>0</v>
      </c>
      <c r="F16" s="14">
        <v>9</v>
      </c>
      <c r="G16" s="14">
        <v>11</v>
      </c>
      <c r="H16" s="14">
        <v>5</v>
      </c>
      <c r="I16" s="14">
        <v>6</v>
      </c>
      <c r="J16" s="14">
        <v>9</v>
      </c>
      <c r="K16" s="14">
        <f>SUM(C16:J16)</f>
        <v>67</v>
      </c>
    </row>
    <row r="17" spans="2:11">
      <c r="B17" s="18" t="s">
        <v>230</v>
      </c>
      <c r="C17" s="14">
        <v>25</v>
      </c>
      <c r="D17" s="14">
        <v>55</v>
      </c>
      <c r="E17" s="14">
        <v>10</v>
      </c>
      <c r="F17" s="14">
        <v>45</v>
      </c>
      <c r="G17" s="14">
        <v>55</v>
      </c>
      <c r="H17" s="14">
        <v>25</v>
      </c>
      <c r="I17" s="14">
        <v>20</v>
      </c>
      <c r="J17" s="14">
        <v>30</v>
      </c>
      <c r="K17" s="14">
        <f>SUM(C17:J17)</f>
        <v>265</v>
      </c>
    </row>
    <row r="18" spans="2:11">
      <c r="B18" s="18" t="s">
        <v>743</v>
      </c>
      <c r="C18" s="14">
        <v>10</v>
      </c>
      <c r="D18" s="14">
        <v>10</v>
      </c>
      <c r="E18" s="14">
        <v>0</v>
      </c>
      <c r="F18" s="14">
        <v>15</v>
      </c>
      <c r="G18" s="14">
        <v>20</v>
      </c>
      <c r="H18" s="14">
        <v>15</v>
      </c>
      <c r="I18" s="14">
        <v>0</v>
      </c>
      <c r="J18" s="14">
        <v>10</v>
      </c>
      <c r="K18" s="14">
        <f t="shared" ref="K18:K23" si="0">SUM(C18:J18)</f>
        <v>80</v>
      </c>
    </row>
    <row r="19" spans="2:11">
      <c r="B19" s="18" t="s">
        <v>242</v>
      </c>
      <c r="C19" s="14">
        <f t="shared" ref="C19:J19" si="1">SUM(C17:C18)</f>
        <v>35</v>
      </c>
      <c r="D19" s="14">
        <f t="shared" si="1"/>
        <v>65</v>
      </c>
      <c r="E19" s="14">
        <f t="shared" si="1"/>
        <v>10</v>
      </c>
      <c r="F19" s="14">
        <f t="shared" si="1"/>
        <v>60</v>
      </c>
      <c r="G19" s="14">
        <f t="shared" si="1"/>
        <v>75</v>
      </c>
      <c r="H19" s="14">
        <f t="shared" si="1"/>
        <v>40</v>
      </c>
      <c r="I19" s="14">
        <f t="shared" si="1"/>
        <v>20</v>
      </c>
      <c r="J19" s="14">
        <f t="shared" si="1"/>
        <v>40</v>
      </c>
      <c r="K19" s="14">
        <f t="shared" si="0"/>
        <v>345</v>
      </c>
    </row>
    <row r="20" spans="2:11">
      <c r="B20" s="18" t="s">
        <v>859</v>
      </c>
      <c r="C20" s="14">
        <v>10</v>
      </c>
      <c r="D20" s="14">
        <v>10</v>
      </c>
      <c r="E20" s="14">
        <v>5</v>
      </c>
      <c r="F20" s="14">
        <v>15</v>
      </c>
      <c r="G20" s="14">
        <v>20</v>
      </c>
      <c r="H20" s="14">
        <v>15</v>
      </c>
      <c r="I20" s="14">
        <v>0</v>
      </c>
      <c r="J20" s="14">
        <v>10</v>
      </c>
      <c r="K20" s="14">
        <f>SUM(C20:J20)</f>
        <v>85</v>
      </c>
    </row>
    <row r="21" spans="2:11">
      <c r="B21" s="18" t="s">
        <v>242</v>
      </c>
      <c r="C21" s="14">
        <f t="shared" ref="C21:J21" si="2">C17+C20</f>
        <v>35</v>
      </c>
      <c r="D21" s="14">
        <f t="shared" si="2"/>
        <v>65</v>
      </c>
      <c r="E21" s="14">
        <f t="shared" si="2"/>
        <v>15</v>
      </c>
      <c r="F21" s="14">
        <f t="shared" si="2"/>
        <v>60</v>
      </c>
      <c r="G21" s="14">
        <f t="shared" si="2"/>
        <v>75</v>
      </c>
      <c r="H21" s="14">
        <f t="shared" si="2"/>
        <v>40</v>
      </c>
      <c r="I21" s="14">
        <f t="shared" si="2"/>
        <v>20</v>
      </c>
      <c r="J21" s="14">
        <f t="shared" si="2"/>
        <v>40</v>
      </c>
      <c r="K21" s="14">
        <f t="shared" si="0"/>
        <v>350</v>
      </c>
    </row>
    <row r="22" spans="2:11">
      <c r="B22" s="18" t="s">
        <v>687</v>
      </c>
      <c r="C22" s="14">
        <v>20</v>
      </c>
      <c r="D22" s="14">
        <v>15</v>
      </c>
      <c r="E22" s="14">
        <v>0</v>
      </c>
      <c r="F22" s="14">
        <v>10</v>
      </c>
      <c r="G22" s="14">
        <v>10</v>
      </c>
      <c r="H22" s="14">
        <v>10</v>
      </c>
      <c r="I22" s="14">
        <v>10</v>
      </c>
      <c r="J22" s="14">
        <v>0</v>
      </c>
      <c r="K22" s="14">
        <f t="shared" si="0"/>
        <v>75</v>
      </c>
    </row>
    <row r="23" spans="2:11">
      <c r="B23" s="18" t="s">
        <v>242</v>
      </c>
      <c r="C23" s="14">
        <f t="shared" ref="C23:J23" si="3">C17+C22</f>
        <v>45</v>
      </c>
      <c r="D23" s="14">
        <f t="shared" si="3"/>
        <v>70</v>
      </c>
      <c r="E23" s="14">
        <f t="shared" si="3"/>
        <v>10</v>
      </c>
      <c r="F23" s="14">
        <f t="shared" si="3"/>
        <v>55</v>
      </c>
      <c r="G23" s="14">
        <f t="shared" si="3"/>
        <v>65</v>
      </c>
      <c r="H23" s="14">
        <f t="shared" si="3"/>
        <v>35</v>
      </c>
      <c r="I23" s="14">
        <f t="shared" si="3"/>
        <v>30</v>
      </c>
      <c r="J23" s="14">
        <f t="shared" si="3"/>
        <v>30</v>
      </c>
      <c r="K23" s="14">
        <f t="shared" si="0"/>
        <v>340</v>
      </c>
    </row>
  </sheetData>
  <mergeCells count="2">
    <mergeCell ref="C11:K11"/>
    <mergeCell ref="C13:K13"/>
  </mergeCells>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9A4F9-CEE2-4C71-8FD2-0B277BCE2EB5}">
  <dimension ref="B2:M26"/>
  <sheetViews>
    <sheetView zoomScale="130" zoomScaleNormal="130" workbookViewId="0">
      <selection activeCell="C13" sqref="C13:K13"/>
    </sheetView>
  </sheetViews>
  <sheetFormatPr defaultRowHeight="15"/>
  <cols>
    <col min="1" max="1" width="8.28515625" customWidth="1"/>
    <col min="2" max="2" width="16.28515625" bestFit="1" customWidth="1"/>
    <col min="3" max="3" width="14.7109375" customWidth="1"/>
    <col min="4" max="4" width="9.5703125" bestFit="1" customWidth="1"/>
    <col min="5" max="5" width="19.42578125" customWidth="1"/>
    <col min="6" max="6" width="20.28515625" bestFit="1" customWidth="1"/>
    <col min="7" max="7" width="22.85546875" bestFit="1" customWidth="1"/>
    <col min="8" max="8" width="21.7109375" customWidth="1"/>
    <col min="9" max="10" width="18.42578125" bestFit="1" customWidth="1"/>
    <col min="11" max="11" width="16.42578125" customWidth="1"/>
  </cols>
  <sheetData>
    <row r="2" spans="2:13" ht="15" customHeight="1">
      <c r="C2" s="18" t="s">
        <v>228</v>
      </c>
      <c r="D2" s="20" t="s">
        <v>104</v>
      </c>
      <c r="E2" s="24" t="s">
        <v>285</v>
      </c>
      <c r="F2" s="20" t="s">
        <v>290</v>
      </c>
      <c r="G2" s="18" t="s">
        <v>526</v>
      </c>
      <c r="H2" s="20" t="s">
        <v>927</v>
      </c>
      <c r="L2" s="16"/>
      <c r="M2" s="16"/>
    </row>
    <row r="3" spans="2:13">
      <c r="C3" s="18" t="s">
        <v>284</v>
      </c>
      <c r="D3" s="14" t="s">
        <v>291</v>
      </c>
      <c r="E3" s="24" t="s">
        <v>286</v>
      </c>
      <c r="F3" s="20" t="s">
        <v>19</v>
      </c>
      <c r="G3" s="18" t="s">
        <v>527</v>
      </c>
      <c r="H3" s="20">
        <v>7</v>
      </c>
      <c r="I3" s="20"/>
      <c r="L3" s="17"/>
      <c r="M3" s="17"/>
    </row>
    <row r="4" spans="2:13" ht="15" customHeight="1">
      <c r="C4" s="24" t="s">
        <v>529</v>
      </c>
      <c r="D4" s="20">
        <v>7</v>
      </c>
      <c r="E4" s="18" t="s">
        <v>531</v>
      </c>
      <c r="F4" s="20">
        <v>8</v>
      </c>
      <c r="G4" s="18" t="s">
        <v>614</v>
      </c>
      <c r="H4" s="20" t="s">
        <v>721</v>
      </c>
      <c r="I4" s="18" t="s">
        <v>664</v>
      </c>
      <c r="J4" s="14" t="s">
        <v>926</v>
      </c>
    </row>
    <row r="5" spans="2:13">
      <c r="C5" s="24" t="s">
        <v>534</v>
      </c>
      <c r="D5" s="20">
        <v>5</v>
      </c>
      <c r="E5" s="18" t="s">
        <v>536</v>
      </c>
      <c r="F5" s="20">
        <v>5</v>
      </c>
      <c r="G5" s="18" t="s">
        <v>616</v>
      </c>
      <c r="H5" s="20" t="s">
        <v>721</v>
      </c>
      <c r="I5" s="18" t="s">
        <v>666</v>
      </c>
      <c r="J5" s="22" t="s">
        <v>926</v>
      </c>
    </row>
    <row r="6" spans="2:13">
      <c r="C6" s="18" t="s">
        <v>537</v>
      </c>
      <c r="D6" s="14" t="s">
        <v>483</v>
      </c>
      <c r="E6" s="15" t="s">
        <v>484</v>
      </c>
      <c r="F6" s="18"/>
      <c r="G6" s="20"/>
    </row>
    <row r="7" spans="2:13">
      <c r="C7" s="18" t="s">
        <v>2007</v>
      </c>
      <c r="D7" s="18" t="s">
        <v>2008</v>
      </c>
      <c r="E7" s="18" t="s">
        <v>25</v>
      </c>
      <c r="F7" s="18" t="s">
        <v>26</v>
      </c>
      <c r="G7" s="18" t="s">
        <v>790</v>
      </c>
      <c r="H7" s="14" t="s">
        <v>799</v>
      </c>
      <c r="I7" s="20"/>
    </row>
    <row r="8" spans="2:13" ht="15" customHeight="1">
      <c r="B8" s="18" t="s">
        <v>2005</v>
      </c>
      <c r="C8" s="20" t="s">
        <v>2013</v>
      </c>
      <c r="D8" s="20" t="s">
        <v>643</v>
      </c>
      <c r="E8" s="20" t="s">
        <v>2013</v>
      </c>
      <c r="F8" s="20" t="s">
        <v>2043</v>
      </c>
      <c r="G8" s="18" t="s">
        <v>540</v>
      </c>
      <c r="H8" s="23" t="s">
        <v>929</v>
      </c>
      <c r="I8" s="22"/>
      <c r="J8" s="21"/>
      <c r="K8" s="21"/>
    </row>
    <row r="9" spans="2:13">
      <c r="B9" s="18" t="s">
        <v>2006</v>
      </c>
      <c r="C9" s="20" t="s">
        <v>1335</v>
      </c>
      <c r="D9" s="20" t="s">
        <v>2039</v>
      </c>
      <c r="E9" s="20" t="s">
        <v>1335</v>
      </c>
      <c r="F9" s="20" t="s">
        <v>2081</v>
      </c>
      <c r="G9" s="18" t="s">
        <v>231</v>
      </c>
      <c r="H9" s="23" t="s">
        <v>928</v>
      </c>
      <c r="I9" s="23"/>
      <c r="J9" s="21"/>
      <c r="K9" s="21"/>
    </row>
    <row r="10" spans="2:13">
      <c r="B10" s="18" t="s">
        <v>545</v>
      </c>
      <c r="C10" t="s">
        <v>663</v>
      </c>
      <c r="F10" s="18" t="s">
        <v>542</v>
      </c>
      <c r="G10" t="s">
        <v>596</v>
      </c>
    </row>
    <row r="11" spans="2:13" ht="45.75" customHeight="1">
      <c r="B11" s="18" t="s">
        <v>543</v>
      </c>
      <c r="C11" s="68" t="s">
        <v>931</v>
      </c>
      <c r="D11" s="68"/>
      <c r="E11" s="68"/>
      <c r="F11" s="68"/>
      <c r="G11" s="68"/>
      <c r="H11" s="68"/>
      <c r="I11" s="68"/>
      <c r="J11" s="68"/>
      <c r="K11" s="68"/>
    </row>
    <row r="12" spans="2:13">
      <c r="B12" s="18" t="s">
        <v>562</v>
      </c>
      <c r="C12" t="s">
        <v>932</v>
      </c>
    </row>
    <row r="13" spans="2:13" ht="15" customHeight="1">
      <c r="B13" s="18" t="s">
        <v>563</v>
      </c>
      <c r="C13" s="68" t="s">
        <v>933</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22</v>
      </c>
      <c r="D15" s="14">
        <v>8</v>
      </c>
      <c r="E15" s="14">
        <v>0</v>
      </c>
      <c r="F15" s="14">
        <v>13</v>
      </c>
      <c r="G15" s="14">
        <v>10</v>
      </c>
      <c r="H15" s="14">
        <v>7</v>
      </c>
      <c r="I15" s="14">
        <v>9</v>
      </c>
      <c r="J15" s="14">
        <v>10</v>
      </c>
      <c r="K15" s="14">
        <f>SUM(C15:J15)</f>
        <v>79</v>
      </c>
    </row>
    <row r="16" spans="2:13">
      <c r="B16" s="18" t="s">
        <v>230</v>
      </c>
      <c r="C16" s="14">
        <v>55</v>
      </c>
      <c r="D16" s="14">
        <v>30</v>
      </c>
      <c r="E16" s="14">
        <v>20</v>
      </c>
      <c r="F16" s="14">
        <v>50</v>
      </c>
      <c r="G16" s="14">
        <v>20</v>
      </c>
      <c r="H16" s="14">
        <v>25</v>
      </c>
      <c r="I16" s="14">
        <v>45</v>
      </c>
      <c r="J16" s="14">
        <v>5</v>
      </c>
      <c r="K16" s="14">
        <f t="shared" ref="K16:K26" si="0">SUM(C16:J16)</f>
        <v>250</v>
      </c>
    </row>
    <row r="17" spans="2:11">
      <c r="B17" s="18" t="s">
        <v>930</v>
      </c>
      <c r="C17" s="14">
        <v>0</v>
      </c>
      <c r="D17" s="14">
        <v>10</v>
      </c>
      <c r="E17" s="14">
        <v>0</v>
      </c>
      <c r="F17" s="14">
        <v>10</v>
      </c>
      <c r="G17" s="14">
        <v>15</v>
      </c>
      <c r="H17" s="14">
        <v>20</v>
      </c>
      <c r="I17" s="14">
        <v>0</v>
      </c>
      <c r="J17" s="14">
        <v>20</v>
      </c>
      <c r="K17" s="14">
        <f t="shared" si="0"/>
        <v>75</v>
      </c>
    </row>
    <row r="18" spans="2:11">
      <c r="B18" s="18" t="s">
        <v>242</v>
      </c>
      <c r="C18" s="14">
        <f t="shared" ref="C18:J18" si="1">SUM(C16:C17)</f>
        <v>55</v>
      </c>
      <c r="D18" s="14">
        <f t="shared" si="1"/>
        <v>40</v>
      </c>
      <c r="E18" s="14">
        <f t="shared" si="1"/>
        <v>20</v>
      </c>
      <c r="F18" s="14">
        <f t="shared" si="1"/>
        <v>60</v>
      </c>
      <c r="G18" s="14">
        <f t="shared" si="1"/>
        <v>35</v>
      </c>
      <c r="H18" s="14">
        <f t="shared" si="1"/>
        <v>45</v>
      </c>
      <c r="I18" s="14">
        <f t="shared" si="1"/>
        <v>45</v>
      </c>
      <c r="J18" s="14">
        <f t="shared" si="1"/>
        <v>25</v>
      </c>
      <c r="K18" s="14">
        <f t="shared" si="0"/>
        <v>325</v>
      </c>
    </row>
    <row r="19" spans="2:11">
      <c r="B19" s="18" t="s">
        <v>773</v>
      </c>
      <c r="C19" s="14">
        <v>0</v>
      </c>
      <c r="D19" s="14">
        <v>10</v>
      </c>
      <c r="E19" s="14">
        <v>10</v>
      </c>
      <c r="F19" s="14">
        <v>10</v>
      </c>
      <c r="G19" s="14">
        <v>15</v>
      </c>
      <c r="H19" s="14">
        <v>20</v>
      </c>
      <c r="I19" s="14">
        <v>0</v>
      </c>
      <c r="J19" s="14">
        <v>20</v>
      </c>
      <c r="K19" s="14">
        <f t="shared" si="0"/>
        <v>85</v>
      </c>
    </row>
    <row r="20" spans="2:11">
      <c r="B20" s="18" t="s">
        <v>242</v>
      </c>
      <c r="C20" s="14">
        <f t="shared" ref="C20:J20" si="2">C16+C19</f>
        <v>55</v>
      </c>
      <c r="D20" s="14">
        <f t="shared" si="2"/>
        <v>40</v>
      </c>
      <c r="E20" s="14">
        <f t="shared" si="2"/>
        <v>30</v>
      </c>
      <c r="F20" s="14">
        <f t="shared" si="2"/>
        <v>60</v>
      </c>
      <c r="G20" s="14">
        <f t="shared" si="2"/>
        <v>35</v>
      </c>
      <c r="H20" s="14">
        <f t="shared" si="2"/>
        <v>45</v>
      </c>
      <c r="I20" s="14">
        <f t="shared" si="2"/>
        <v>45</v>
      </c>
      <c r="J20" s="14">
        <f t="shared" si="2"/>
        <v>25</v>
      </c>
      <c r="K20" s="14">
        <f t="shared" si="0"/>
        <v>335</v>
      </c>
    </row>
    <row r="21" spans="2:11">
      <c r="B21" s="18" t="s">
        <v>851</v>
      </c>
      <c r="C21" s="14">
        <v>0</v>
      </c>
      <c r="D21" s="14">
        <v>5</v>
      </c>
      <c r="E21" s="14">
        <v>0</v>
      </c>
      <c r="F21" s="14">
        <v>15</v>
      </c>
      <c r="G21" s="14">
        <v>15</v>
      </c>
      <c r="H21" s="14">
        <v>15</v>
      </c>
      <c r="I21" s="14">
        <v>0</v>
      </c>
      <c r="J21" s="14">
        <v>15</v>
      </c>
      <c r="K21" s="14">
        <f t="shared" si="0"/>
        <v>65</v>
      </c>
    </row>
    <row r="22" spans="2:11">
      <c r="B22" s="18" t="s">
        <v>242</v>
      </c>
      <c r="C22" s="14">
        <f>C16+C21</f>
        <v>55</v>
      </c>
      <c r="D22" s="14">
        <f t="shared" ref="D22:J22" si="3">D16+D21</f>
        <v>35</v>
      </c>
      <c r="E22" s="14">
        <f t="shared" si="3"/>
        <v>20</v>
      </c>
      <c r="F22" s="14">
        <f t="shared" si="3"/>
        <v>65</v>
      </c>
      <c r="G22" s="14">
        <f t="shared" si="3"/>
        <v>35</v>
      </c>
      <c r="H22" s="14">
        <f t="shared" si="3"/>
        <v>40</v>
      </c>
      <c r="I22" s="14">
        <f t="shared" si="3"/>
        <v>45</v>
      </c>
      <c r="J22" s="14">
        <f t="shared" si="3"/>
        <v>20</v>
      </c>
      <c r="K22" s="14">
        <f t="shared" si="0"/>
        <v>315</v>
      </c>
    </row>
    <row r="23" spans="2:11">
      <c r="B23" s="18" t="s">
        <v>728</v>
      </c>
      <c r="C23" s="14">
        <v>25</v>
      </c>
      <c r="D23" s="14">
        <v>20</v>
      </c>
      <c r="E23" s="14">
        <v>0</v>
      </c>
      <c r="F23" s="14">
        <v>15</v>
      </c>
      <c r="G23" s="14">
        <v>0</v>
      </c>
      <c r="H23" s="14">
        <v>10</v>
      </c>
      <c r="I23" s="14">
        <v>20</v>
      </c>
      <c r="J23" s="14">
        <v>5</v>
      </c>
      <c r="K23" s="14">
        <f t="shared" si="0"/>
        <v>95</v>
      </c>
    </row>
    <row r="24" spans="2:11">
      <c r="B24" s="18" t="s">
        <v>242</v>
      </c>
      <c r="C24" s="14">
        <f>C16+C23</f>
        <v>80</v>
      </c>
      <c r="D24" s="14">
        <f t="shared" ref="D24:J24" si="4">D16+D23</f>
        <v>50</v>
      </c>
      <c r="E24" s="14">
        <f t="shared" si="4"/>
        <v>20</v>
      </c>
      <c r="F24" s="14">
        <f t="shared" si="4"/>
        <v>65</v>
      </c>
      <c r="G24" s="14">
        <f t="shared" si="4"/>
        <v>20</v>
      </c>
      <c r="H24" s="14">
        <f t="shared" si="4"/>
        <v>35</v>
      </c>
      <c r="I24" s="14">
        <f t="shared" si="4"/>
        <v>65</v>
      </c>
      <c r="J24" s="14">
        <f t="shared" si="4"/>
        <v>10</v>
      </c>
      <c r="K24" s="14">
        <f t="shared" si="0"/>
        <v>345</v>
      </c>
    </row>
    <row r="25" spans="2:11">
      <c r="B25" s="18" t="s">
        <v>687</v>
      </c>
      <c r="C25" s="14">
        <v>20</v>
      </c>
      <c r="D25" s="14">
        <v>15</v>
      </c>
      <c r="E25" s="14">
        <v>0</v>
      </c>
      <c r="F25" s="14">
        <v>10</v>
      </c>
      <c r="G25" s="14">
        <v>10</v>
      </c>
      <c r="H25" s="14">
        <v>10</v>
      </c>
      <c r="I25" s="14">
        <v>10</v>
      </c>
      <c r="J25" s="14">
        <v>0</v>
      </c>
      <c r="K25" s="14">
        <f t="shared" si="0"/>
        <v>75</v>
      </c>
    </row>
    <row r="26" spans="2:11">
      <c r="B26" s="18" t="s">
        <v>242</v>
      </c>
      <c r="C26" s="14">
        <f>C16+C25</f>
        <v>75</v>
      </c>
      <c r="D26" s="14">
        <f t="shared" ref="D26:J26" si="5">D16+D25</f>
        <v>45</v>
      </c>
      <c r="E26" s="14">
        <f t="shared" si="5"/>
        <v>20</v>
      </c>
      <c r="F26" s="14">
        <f t="shared" si="5"/>
        <v>60</v>
      </c>
      <c r="G26" s="14">
        <f t="shared" si="5"/>
        <v>30</v>
      </c>
      <c r="H26" s="14">
        <f t="shared" si="5"/>
        <v>35</v>
      </c>
      <c r="I26" s="14">
        <f t="shared" si="5"/>
        <v>55</v>
      </c>
      <c r="J26" s="14">
        <f t="shared" si="5"/>
        <v>5</v>
      </c>
      <c r="K26" s="14">
        <f t="shared" si="0"/>
        <v>325</v>
      </c>
    </row>
  </sheetData>
  <mergeCells count="2">
    <mergeCell ref="C11:K11"/>
    <mergeCell ref="C13:K13"/>
  </mergeCells>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17A0-4120-4790-98BA-CAB84D3346D3}">
  <dimension ref="B2:M23"/>
  <sheetViews>
    <sheetView zoomScale="140" zoomScaleNormal="140" workbookViewId="0">
      <selection activeCell="E9" sqref="E9"/>
    </sheetView>
  </sheetViews>
  <sheetFormatPr defaultRowHeight="15"/>
  <cols>
    <col min="1" max="1" width="8.28515625" customWidth="1"/>
    <col min="2" max="2" width="14" bestFit="1" customWidth="1"/>
    <col min="3" max="3" width="15" customWidth="1"/>
    <col min="4" max="4" width="13.85546875" customWidth="1"/>
    <col min="5" max="5" width="14.140625" customWidth="1"/>
    <col min="6" max="6" width="16.28515625" customWidth="1"/>
    <col min="7" max="7" width="22.85546875" bestFit="1" customWidth="1"/>
    <col min="8" max="8" width="21.7109375" customWidth="1"/>
    <col min="9" max="9" width="18.42578125" bestFit="1" customWidth="1"/>
    <col min="10" max="10" width="22.85546875" bestFit="1" customWidth="1"/>
    <col min="11" max="11" width="5.28515625" bestFit="1" customWidth="1"/>
  </cols>
  <sheetData>
    <row r="2" spans="2:13" ht="15" customHeight="1">
      <c r="C2" s="18" t="s">
        <v>228</v>
      </c>
      <c r="D2" s="20" t="s">
        <v>72</v>
      </c>
      <c r="E2" s="24" t="s">
        <v>285</v>
      </c>
      <c r="F2" s="20" t="s">
        <v>271</v>
      </c>
      <c r="G2" s="18" t="s">
        <v>526</v>
      </c>
      <c r="H2" s="20" t="s">
        <v>590</v>
      </c>
      <c r="L2" s="16"/>
      <c r="M2" s="16"/>
    </row>
    <row r="3" spans="2:13">
      <c r="C3" s="18" t="s">
        <v>284</v>
      </c>
      <c r="D3" s="20" t="s">
        <v>272</v>
      </c>
      <c r="E3" s="24" t="s">
        <v>286</v>
      </c>
      <c r="F3" s="20" t="s">
        <v>14</v>
      </c>
      <c r="G3" s="18" t="s">
        <v>527</v>
      </c>
      <c r="H3" s="20">
        <v>5</v>
      </c>
      <c r="I3" s="20"/>
      <c r="L3" s="17"/>
      <c r="M3" s="17"/>
    </row>
    <row r="4" spans="2:13" ht="15" customHeight="1">
      <c r="C4" s="24" t="s">
        <v>529</v>
      </c>
      <c r="D4" s="20">
        <v>7</v>
      </c>
      <c r="E4" s="18" t="s">
        <v>531</v>
      </c>
      <c r="F4" s="20">
        <v>11</v>
      </c>
      <c r="G4" s="18" t="s">
        <v>614</v>
      </c>
      <c r="H4" s="20" t="s">
        <v>594</v>
      </c>
      <c r="I4" s="18" t="s">
        <v>664</v>
      </c>
      <c r="J4" s="14" t="s">
        <v>940</v>
      </c>
    </row>
    <row r="5" spans="2:13">
      <c r="C5" s="24" t="s">
        <v>534</v>
      </c>
      <c r="D5" s="20">
        <v>7</v>
      </c>
      <c r="E5" s="18" t="s">
        <v>536</v>
      </c>
      <c r="F5" s="20">
        <v>9</v>
      </c>
      <c r="G5" s="18" t="s">
        <v>616</v>
      </c>
      <c r="H5" s="20" t="s">
        <v>594</v>
      </c>
      <c r="I5" s="18" t="s">
        <v>666</v>
      </c>
      <c r="J5" s="22" t="s">
        <v>941</v>
      </c>
    </row>
    <row r="6" spans="2:13">
      <c r="C6" s="18" t="s">
        <v>537</v>
      </c>
      <c r="D6" s="14" t="s">
        <v>934</v>
      </c>
      <c r="E6" s="15" t="s">
        <v>939</v>
      </c>
      <c r="F6" s="22"/>
      <c r="G6" s="20"/>
    </row>
    <row r="7" spans="2:13">
      <c r="C7" s="18" t="s">
        <v>2007</v>
      </c>
      <c r="D7" s="18" t="s">
        <v>2008</v>
      </c>
      <c r="E7" s="18" t="s">
        <v>25</v>
      </c>
      <c r="F7" s="18" t="s">
        <v>26</v>
      </c>
      <c r="G7" s="18" t="s">
        <v>790</v>
      </c>
      <c r="H7" s="14" t="s">
        <v>799</v>
      </c>
      <c r="I7" s="20"/>
    </row>
    <row r="8" spans="2:13" ht="15" customHeight="1">
      <c r="B8" s="18" t="s">
        <v>2005</v>
      </c>
      <c r="C8" s="20" t="s">
        <v>2024</v>
      </c>
      <c r="D8" s="20" t="s">
        <v>2013</v>
      </c>
      <c r="E8" s="20" t="s">
        <v>2024</v>
      </c>
      <c r="F8" s="20" t="s">
        <v>2069</v>
      </c>
      <c r="G8" s="18" t="s">
        <v>540</v>
      </c>
      <c r="H8" s="23" t="s">
        <v>935</v>
      </c>
      <c r="I8" s="21"/>
      <c r="J8" s="22"/>
      <c r="K8" s="21"/>
    </row>
    <row r="9" spans="2:13">
      <c r="B9" s="18" t="s">
        <v>2006</v>
      </c>
      <c r="C9" s="20" t="s">
        <v>1345</v>
      </c>
      <c r="D9" s="20" t="s">
        <v>2015</v>
      </c>
      <c r="E9" s="20" t="s">
        <v>2039</v>
      </c>
      <c r="F9" s="20" t="s">
        <v>2060</v>
      </c>
      <c r="G9" s="18" t="s">
        <v>231</v>
      </c>
      <c r="H9" s="23" t="s">
        <v>273</v>
      </c>
      <c r="I9" s="23" t="s">
        <v>275</v>
      </c>
      <c r="J9" s="23" t="s">
        <v>274</v>
      </c>
      <c r="K9" s="21"/>
    </row>
    <row r="10" spans="2:13">
      <c r="B10" s="18" t="s">
        <v>545</v>
      </c>
      <c r="C10" t="s">
        <v>595</v>
      </c>
      <c r="E10" s="18" t="s">
        <v>542</v>
      </c>
      <c r="F10" t="s">
        <v>596</v>
      </c>
    </row>
    <row r="11" spans="2:13" ht="45.75" customHeight="1">
      <c r="B11" s="18" t="s">
        <v>543</v>
      </c>
      <c r="C11" s="68" t="s">
        <v>936</v>
      </c>
      <c r="D11" s="68"/>
      <c r="E11" s="68"/>
      <c r="F11" s="68"/>
      <c r="G11" s="68"/>
      <c r="H11" s="68"/>
      <c r="I11" s="68"/>
      <c r="J11" s="68"/>
      <c r="K11" s="68"/>
    </row>
    <row r="12" spans="2:13">
      <c r="B12" s="18" t="s">
        <v>562</v>
      </c>
      <c r="C12" t="s">
        <v>937</v>
      </c>
    </row>
    <row r="13" spans="2:13" ht="15" customHeight="1">
      <c r="B13" s="18" t="s">
        <v>563</v>
      </c>
      <c r="C13" s="68" t="s">
        <v>938</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23</v>
      </c>
      <c r="D15" s="14">
        <v>11</v>
      </c>
      <c r="E15" s="14">
        <v>3</v>
      </c>
      <c r="F15" s="14">
        <v>14</v>
      </c>
      <c r="G15" s="14">
        <v>11</v>
      </c>
      <c r="H15" s="14">
        <v>9</v>
      </c>
      <c r="I15" s="14">
        <v>9</v>
      </c>
      <c r="J15" s="14">
        <v>7</v>
      </c>
      <c r="K15" s="14">
        <f>SUM(C15:J15)</f>
        <v>87</v>
      </c>
    </row>
    <row r="16" spans="2:13">
      <c r="B16" s="18" t="s">
        <v>627</v>
      </c>
      <c r="C16" s="14">
        <v>23</v>
      </c>
      <c r="D16" s="14">
        <v>11</v>
      </c>
      <c r="E16" s="14">
        <v>3</v>
      </c>
      <c r="F16" s="14">
        <v>15</v>
      </c>
      <c r="G16" s="14">
        <v>12</v>
      </c>
      <c r="H16" s="14">
        <v>9</v>
      </c>
      <c r="I16" s="14">
        <v>9</v>
      </c>
      <c r="J16" s="14">
        <v>8</v>
      </c>
      <c r="K16" s="14">
        <f>SUM(C16:J16)</f>
        <v>90</v>
      </c>
    </row>
    <row r="17" spans="2:11">
      <c r="B17" s="18" t="s">
        <v>230</v>
      </c>
      <c r="C17" s="14">
        <v>40</v>
      </c>
      <c r="D17" s="14">
        <v>50</v>
      </c>
      <c r="E17" s="14">
        <v>45</v>
      </c>
      <c r="F17" s="14">
        <v>60</v>
      </c>
      <c r="G17" s="14">
        <v>30</v>
      </c>
      <c r="H17" s="14">
        <v>55</v>
      </c>
      <c r="I17" s="14">
        <v>45</v>
      </c>
      <c r="J17" s="14">
        <v>10</v>
      </c>
      <c r="K17" s="14">
        <f t="shared" ref="K17:K23" si="0">SUM(C17:J17)</f>
        <v>335</v>
      </c>
    </row>
    <row r="18" spans="2:11">
      <c r="B18" s="18" t="s">
        <v>608</v>
      </c>
      <c r="C18" s="14">
        <v>5</v>
      </c>
      <c r="D18" s="14">
        <v>5</v>
      </c>
      <c r="E18" s="14">
        <v>0</v>
      </c>
      <c r="F18" s="14">
        <v>20</v>
      </c>
      <c r="G18" s="14">
        <v>20</v>
      </c>
      <c r="H18" s="14">
        <v>0</v>
      </c>
      <c r="I18" s="14">
        <v>5</v>
      </c>
      <c r="J18" s="14">
        <v>15</v>
      </c>
      <c r="K18" s="14">
        <f t="shared" si="0"/>
        <v>70</v>
      </c>
    </row>
    <row r="19" spans="2:11">
      <c r="B19" s="18" t="s">
        <v>242</v>
      </c>
      <c r="C19" s="14">
        <f t="shared" ref="C19:J19" si="1">SUM(C17:C18)</f>
        <v>45</v>
      </c>
      <c r="D19" s="14">
        <f t="shared" si="1"/>
        <v>55</v>
      </c>
      <c r="E19" s="14">
        <f t="shared" si="1"/>
        <v>45</v>
      </c>
      <c r="F19" s="14">
        <f t="shared" si="1"/>
        <v>80</v>
      </c>
      <c r="G19" s="14">
        <f t="shared" si="1"/>
        <v>50</v>
      </c>
      <c r="H19" s="14">
        <f t="shared" si="1"/>
        <v>55</v>
      </c>
      <c r="I19" s="14">
        <f t="shared" si="1"/>
        <v>50</v>
      </c>
      <c r="J19" s="14">
        <f t="shared" si="1"/>
        <v>25</v>
      </c>
      <c r="K19" s="14">
        <f t="shared" si="0"/>
        <v>405</v>
      </c>
    </row>
    <row r="20" spans="2:11">
      <c r="B20" s="18" t="s">
        <v>560</v>
      </c>
      <c r="C20" s="14">
        <v>5</v>
      </c>
      <c r="D20" s="14">
        <v>5</v>
      </c>
      <c r="E20" s="14">
        <v>0</v>
      </c>
      <c r="F20" s="14">
        <v>20</v>
      </c>
      <c r="G20" s="14">
        <v>20</v>
      </c>
      <c r="H20" s="14">
        <v>0</v>
      </c>
      <c r="I20" s="14">
        <v>5</v>
      </c>
      <c r="J20" s="14">
        <v>20</v>
      </c>
      <c r="K20" s="14">
        <f t="shared" si="0"/>
        <v>75</v>
      </c>
    </row>
    <row r="21" spans="2:11">
      <c r="B21" s="18" t="s">
        <v>242</v>
      </c>
      <c r="C21" s="14">
        <f t="shared" ref="C21:J21" si="2">C17+C20</f>
        <v>45</v>
      </c>
      <c r="D21" s="14">
        <f t="shared" si="2"/>
        <v>55</v>
      </c>
      <c r="E21" s="14">
        <f t="shared" si="2"/>
        <v>45</v>
      </c>
      <c r="F21" s="14">
        <f t="shared" si="2"/>
        <v>80</v>
      </c>
      <c r="G21" s="14">
        <f t="shared" si="2"/>
        <v>50</v>
      </c>
      <c r="H21" s="14">
        <f t="shared" si="2"/>
        <v>55</v>
      </c>
      <c r="I21" s="14">
        <f t="shared" si="2"/>
        <v>50</v>
      </c>
      <c r="J21" s="14">
        <f t="shared" si="2"/>
        <v>30</v>
      </c>
      <c r="K21" s="14">
        <f t="shared" si="0"/>
        <v>410</v>
      </c>
    </row>
    <row r="22" spans="2:11">
      <c r="B22" s="18" t="s">
        <v>609</v>
      </c>
      <c r="C22" s="14">
        <v>10</v>
      </c>
      <c r="D22" s="14">
        <v>10</v>
      </c>
      <c r="E22" s="14">
        <v>0</v>
      </c>
      <c r="F22" s="14">
        <v>15</v>
      </c>
      <c r="G22" s="14">
        <v>10</v>
      </c>
      <c r="H22" s="14">
        <v>5</v>
      </c>
      <c r="I22" s="14">
        <v>5</v>
      </c>
      <c r="J22" s="14">
        <v>15</v>
      </c>
      <c r="K22" s="14">
        <f t="shared" si="0"/>
        <v>70</v>
      </c>
    </row>
    <row r="23" spans="2:11">
      <c r="B23" s="18" t="s">
        <v>242</v>
      </c>
      <c r="C23" s="14">
        <f>C17+C22</f>
        <v>50</v>
      </c>
      <c r="D23" s="14">
        <f t="shared" ref="D23:J23" si="3">D17+D22</f>
        <v>60</v>
      </c>
      <c r="E23" s="14">
        <f t="shared" si="3"/>
        <v>45</v>
      </c>
      <c r="F23" s="14">
        <f t="shared" si="3"/>
        <v>75</v>
      </c>
      <c r="G23" s="14">
        <f t="shared" si="3"/>
        <v>40</v>
      </c>
      <c r="H23" s="14">
        <f t="shared" si="3"/>
        <v>60</v>
      </c>
      <c r="I23" s="14">
        <f t="shared" si="3"/>
        <v>50</v>
      </c>
      <c r="J23" s="14">
        <f t="shared" si="3"/>
        <v>25</v>
      </c>
      <c r="K23" s="14">
        <f t="shared" si="0"/>
        <v>405</v>
      </c>
    </row>
  </sheetData>
  <mergeCells count="2">
    <mergeCell ref="C11:K11"/>
    <mergeCell ref="C13:K13"/>
  </mergeCells>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73C1-27C2-4CA3-8D0D-B0BDCBD9EF3E}">
  <dimension ref="B2:M23"/>
  <sheetViews>
    <sheetView zoomScale="140" zoomScaleNormal="140" workbookViewId="0">
      <selection activeCell="B8" sqref="B8:B9"/>
    </sheetView>
  </sheetViews>
  <sheetFormatPr defaultRowHeight="15"/>
  <cols>
    <col min="1" max="1" width="8.28515625" customWidth="1"/>
    <col min="2" max="2" width="14" bestFit="1" customWidth="1"/>
    <col min="3" max="3" width="14.85546875" customWidth="1"/>
    <col min="4" max="4" width="13.85546875" customWidth="1"/>
    <col min="5" max="5" width="14.140625" customWidth="1"/>
    <col min="6" max="6" width="19.5703125" customWidth="1"/>
    <col min="7" max="7" width="22.85546875" bestFit="1" customWidth="1"/>
    <col min="8" max="8" width="15.7109375" customWidth="1"/>
    <col min="9" max="9" width="18.42578125" bestFit="1" customWidth="1"/>
    <col min="10" max="10" width="17" customWidth="1"/>
    <col min="11" max="11" width="11.7109375" customWidth="1"/>
  </cols>
  <sheetData>
    <row r="2" spans="2:13" ht="15" customHeight="1">
      <c r="C2" s="18" t="s">
        <v>228</v>
      </c>
      <c r="D2" s="20" t="s">
        <v>92</v>
      </c>
      <c r="E2" s="24" t="s">
        <v>285</v>
      </c>
      <c r="F2" s="20" t="s">
        <v>296</v>
      </c>
      <c r="G2" s="18" t="s">
        <v>526</v>
      </c>
      <c r="H2" s="20" t="s">
        <v>942</v>
      </c>
      <c r="L2" s="16"/>
      <c r="M2" s="16"/>
    </row>
    <row r="3" spans="2:13">
      <c r="C3" s="18" t="s">
        <v>284</v>
      </c>
      <c r="D3" s="14" t="s">
        <v>297</v>
      </c>
      <c r="E3" s="24" t="s">
        <v>286</v>
      </c>
      <c r="F3" s="20" t="s">
        <v>296</v>
      </c>
      <c r="G3" s="18" t="s">
        <v>527</v>
      </c>
      <c r="H3" s="20">
        <v>5</v>
      </c>
      <c r="I3" s="19"/>
      <c r="L3" s="17"/>
      <c r="M3" s="17"/>
    </row>
    <row r="4" spans="2:13" ht="15" customHeight="1">
      <c r="C4" s="24" t="s">
        <v>529</v>
      </c>
      <c r="D4" s="20">
        <v>7</v>
      </c>
      <c r="E4" s="18" t="s">
        <v>531</v>
      </c>
      <c r="F4" s="20">
        <v>11</v>
      </c>
      <c r="G4" s="18" t="s">
        <v>614</v>
      </c>
      <c r="H4" s="20" t="s">
        <v>730</v>
      </c>
      <c r="I4" s="18" t="s">
        <v>664</v>
      </c>
      <c r="J4" s="14" t="s">
        <v>943</v>
      </c>
    </row>
    <row r="5" spans="2:13">
      <c r="C5" s="24" t="s">
        <v>534</v>
      </c>
      <c r="D5" s="20">
        <v>5</v>
      </c>
      <c r="E5" s="18" t="s">
        <v>536</v>
      </c>
      <c r="F5" s="20">
        <v>7</v>
      </c>
      <c r="G5" s="18" t="s">
        <v>616</v>
      </c>
      <c r="H5" s="20" t="s">
        <v>730</v>
      </c>
      <c r="I5" s="18" t="s">
        <v>666</v>
      </c>
      <c r="J5" s="22" t="s">
        <v>944</v>
      </c>
    </row>
    <row r="6" spans="2:13">
      <c r="C6" s="18" t="s">
        <v>537</v>
      </c>
      <c r="D6" s="14" t="s">
        <v>945</v>
      </c>
      <c r="E6" s="15" t="s">
        <v>750</v>
      </c>
      <c r="F6" s="18"/>
      <c r="G6" s="20"/>
    </row>
    <row r="7" spans="2:13">
      <c r="C7" s="18" t="s">
        <v>2007</v>
      </c>
      <c r="D7" s="18" t="s">
        <v>2008</v>
      </c>
      <c r="E7" s="18" t="s">
        <v>25</v>
      </c>
      <c r="F7" s="18" t="s">
        <v>26</v>
      </c>
      <c r="G7" s="18" t="s">
        <v>790</v>
      </c>
      <c r="H7" s="22" t="s">
        <v>799</v>
      </c>
      <c r="I7" s="20"/>
    </row>
    <row r="8" spans="2:13" ht="15" customHeight="1">
      <c r="B8" s="18" t="s">
        <v>2005</v>
      </c>
      <c r="C8" s="20" t="s">
        <v>643</v>
      </c>
      <c r="D8" s="20" t="s">
        <v>2012</v>
      </c>
      <c r="E8" s="20" t="s">
        <v>643</v>
      </c>
      <c r="F8" s="20" t="s">
        <v>644</v>
      </c>
      <c r="G8" s="18" t="s">
        <v>540</v>
      </c>
      <c r="H8" s="23" t="s">
        <v>946</v>
      </c>
      <c r="I8" s="21"/>
      <c r="J8" s="22"/>
    </row>
    <row r="9" spans="2:13">
      <c r="B9" s="18" t="s">
        <v>2006</v>
      </c>
      <c r="C9" s="20" t="s">
        <v>1343</v>
      </c>
      <c r="D9" s="20" t="s">
        <v>2039</v>
      </c>
      <c r="E9" s="20" t="s">
        <v>2016</v>
      </c>
      <c r="F9" s="20" t="s">
        <v>2047</v>
      </c>
      <c r="G9" s="18" t="s">
        <v>231</v>
      </c>
      <c r="H9" s="23" t="s">
        <v>947</v>
      </c>
      <c r="J9" s="23" t="s">
        <v>948</v>
      </c>
    </row>
    <row r="10" spans="2:13">
      <c r="B10" s="18" t="s">
        <v>545</v>
      </c>
      <c r="C10" t="s">
        <v>951</v>
      </c>
      <c r="E10" s="18" t="s">
        <v>542</v>
      </c>
      <c r="F10" t="s">
        <v>952</v>
      </c>
    </row>
    <row r="11" spans="2:13" ht="45.75" customHeight="1">
      <c r="B11" s="18" t="s">
        <v>543</v>
      </c>
      <c r="C11" s="68" t="s">
        <v>953</v>
      </c>
      <c r="D11" s="68"/>
      <c r="E11" s="68"/>
      <c r="F11" s="68"/>
      <c r="G11" s="68"/>
      <c r="H11" s="68"/>
      <c r="I11" s="68"/>
      <c r="J11" s="68"/>
      <c r="K11" s="68"/>
    </row>
    <row r="12" spans="2:13">
      <c r="B12" s="18" t="s">
        <v>562</v>
      </c>
      <c r="C12" t="s">
        <v>954</v>
      </c>
    </row>
    <row r="13" spans="2:13" ht="15" customHeight="1">
      <c r="B13" s="18" t="s">
        <v>563</v>
      </c>
      <c r="C13" s="68" t="s">
        <v>955</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20</v>
      </c>
      <c r="D15" s="14">
        <v>0</v>
      </c>
      <c r="E15" s="14">
        <v>9</v>
      </c>
      <c r="F15" s="14">
        <v>11</v>
      </c>
      <c r="G15" s="14">
        <v>7</v>
      </c>
      <c r="H15" s="14">
        <v>6</v>
      </c>
      <c r="I15" s="14">
        <v>5</v>
      </c>
      <c r="J15" s="14">
        <v>10</v>
      </c>
      <c r="K15" s="14">
        <f>SUM(C15:J15)</f>
        <v>68</v>
      </c>
    </row>
    <row r="16" spans="2:13">
      <c r="B16" s="18" t="s">
        <v>627</v>
      </c>
      <c r="C16" s="14">
        <v>20</v>
      </c>
      <c r="D16" s="14">
        <v>1</v>
      </c>
      <c r="E16" s="14">
        <v>10</v>
      </c>
      <c r="F16" s="14">
        <v>12</v>
      </c>
      <c r="G16" s="14">
        <v>7</v>
      </c>
      <c r="H16" s="14">
        <v>6</v>
      </c>
      <c r="I16" s="14">
        <v>5</v>
      </c>
      <c r="J16" s="14">
        <v>10</v>
      </c>
      <c r="K16" s="14">
        <f>SUM(C16:J16)</f>
        <v>71</v>
      </c>
    </row>
    <row r="17" spans="2:11">
      <c r="B17" s="18" t="s">
        <v>230</v>
      </c>
      <c r="C17" s="14">
        <v>35</v>
      </c>
      <c r="D17" s="14">
        <v>5</v>
      </c>
      <c r="E17" s="14">
        <v>65</v>
      </c>
      <c r="F17" s="14">
        <v>50</v>
      </c>
      <c r="G17" s="14">
        <v>15</v>
      </c>
      <c r="H17" s="14">
        <v>35</v>
      </c>
      <c r="I17" s="14">
        <v>25</v>
      </c>
      <c r="J17" s="14">
        <v>45</v>
      </c>
      <c r="K17" s="14">
        <f>SUM(C17:J17)</f>
        <v>275</v>
      </c>
    </row>
    <row r="18" spans="2:11">
      <c r="B18" s="18" t="s">
        <v>949</v>
      </c>
      <c r="C18" s="14">
        <v>0</v>
      </c>
      <c r="D18" s="14">
        <v>5</v>
      </c>
      <c r="E18" s="14">
        <v>15</v>
      </c>
      <c r="F18" s="14">
        <v>10</v>
      </c>
      <c r="G18" s="14">
        <v>15</v>
      </c>
      <c r="H18" s="14">
        <v>5</v>
      </c>
      <c r="I18" s="14">
        <v>0</v>
      </c>
      <c r="J18" s="14">
        <v>10</v>
      </c>
      <c r="K18" s="14">
        <f t="shared" ref="K18:K23" si="0">SUM(C18:J18)</f>
        <v>60</v>
      </c>
    </row>
    <row r="19" spans="2:11">
      <c r="B19" s="18" t="s">
        <v>242</v>
      </c>
      <c r="C19" s="14">
        <f t="shared" ref="C19:J19" si="1">SUM(C17:C18)</f>
        <v>35</v>
      </c>
      <c r="D19" s="14">
        <f t="shared" si="1"/>
        <v>10</v>
      </c>
      <c r="E19" s="14">
        <f t="shared" si="1"/>
        <v>80</v>
      </c>
      <c r="F19" s="14">
        <f t="shared" si="1"/>
        <v>60</v>
      </c>
      <c r="G19" s="14">
        <f t="shared" si="1"/>
        <v>30</v>
      </c>
      <c r="H19" s="14">
        <f t="shared" si="1"/>
        <v>40</v>
      </c>
      <c r="I19" s="14">
        <f t="shared" si="1"/>
        <v>25</v>
      </c>
      <c r="J19" s="14">
        <f t="shared" si="1"/>
        <v>55</v>
      </c>
      <c r="K19" s="14">
        <f t="shared" si="0"/>
        <v>335</v>
      </c>
    </row>
    <row r="20" spans="2:11">
      <c r="B20" s="18" t="s">
        <v>772</v>
      </c>
      <c r="C20" s="14">
        <v>0</v>
      </c>
      <c r="D20" s="14">
        <v>0</v>
      </c>
      <c r="E20" s="14">
        <v>20</v>
      </c>
      <c r="F20" s="14">
        <v>10</v>
      </c>
      <c r="G20" s="14">
        <v>15</v>
      </c>
      <c r="H20" s="14">
        <v>0</v>
      </c>
      <c r="I20" s="14">
        <v>0</v>
      </c>
      <c r="J20" s="14">
        <v>15</v>
      </c>
      <c r="K20" s="14">
        <f>SUM(C20:J20)</f>
        <v>60</v>
      </c>
    </row>
    <row r="21" spans="2:11">
      <c r="B21" s="18" t="s">
        <v>242</v>
      </c>
      <c r="C21" s="14">
        <f t="shared" ref="C21:J21" si="2">C17+C20</f>
        <v>35</v>
      </c>
      <c r="D21" s="14">
        <f t="shared" si="2"/>
        <v>5</v>
      </c>
      <c r="E21" s="14">
        <f t="shared" si="2"/>
        <v>85</v>
      </c>
      <c r="F21" s="14">
        <f t="shared" si="2"/>
        <v>60</v>
      </c>
      <c r="G21" s="14">
        <f t="shared" si="2"/>
        <v>30</v>
      </c>
      <c r="H21" s="14">
        <f t="shared" si="2"/>
        <v>35</v>
      </c>
      <c r="I21" s="14">
        <f t="shared" si="2"/>
        <v>25</v>
      </c>
      <c r="J21" s="14">
        <f t="shared" si="2"/>
        <v>60</v>
      </c>
      <c r="K21" s="14">
        <f t="shared" si="0"/>
        <v>335</v>
      </c>
    </row>
    <row r="22" spans="2:11">
      <c r="B22" s="18" t="s">
        <v>950</v>
      </c>
      <c r="C22" s="14">
        <v>20</v>
      </c>
      <c r="D22" s="14">
        <v>10</v>
      </c>
      <c r="E22" s="14">
        <v>10</v>
      </c>
      <c r="F22" s="14">
        <v>10</v>
      </c>
      <c r="G22" s="14">
        <v>10</v>
      </c>
      <c r="H22" s="14">
        <v>15</v>
      </c>
      <c r="I22" s="14">
        <v>5</v>
      </c>
      <c r="J22" s="14">
        <v>10</v>
      </c>
      <c r="K22" s="14">
        <f t="shared" si="0"/>
        <v>90</v>
      </c>
    </row>
    <row r="23" spans="2:11">
      <c r="B23" s="18" t="s">
        <v>242</v>
      </c>
      <c r="C23" s="14">
        <f t="shared" ref="C23:J23" si="3">C17+C22</f>
        <v>55</v>
      </c>
      <c r="D23" s="14">
        <f t="shared" si="3"/>
        <v>15</v>
      </c>
      <c r="E23" s="14">
        <f t="shared" si="3"/>
        <v>75</v>
      </c>
      <c r="F23" s="14">
        <f t="shared" si="3"/>
        <v>60</v>
      </c>
      <c r="G23" s="14">
        <f t="shared" si="3"/>
        <v>25</v>
      </c>
      <c r="H23" s="14">
        <f t="shared" si="3"/>
        <v>50</v>
      </c>
      <c r="I23" s="14">
        <f t="shared" si="3"/>
        <v>30</v>
      </c>
      <c r="J23" s="14">
        <f t="shared" si="3"/>
        <v>55</v>
      </c>
      <c r="K23" s="14">
        <f t="shared" si="0"/>
        <v>365</v>
      </c>
    </row>
  </sheetData>
  <mergeCells count="2">
    <mergeCell ref="C11:K11"/>
    <mergeCell ref="C13:K13"/>
  </mergeCells>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636-B288-4D15-969B-94AFFE7DA4F3}">
  <dimension ref="B2:M26"/>
  <sheetViews>
    <sheetView zoomScale="130" zoomScaleNormal="130" workbookViewId="0">
      <selection activeCell="C10" sqref="C10"/>
    </sheetView>
  </sheetViews>
  <sheetFormatPr defaultRowHeight="15"/>
  <cols>
    <col min="1" max="1" width="8.28515625" customWidth="1"/>
    <col min="2" max="2" width="16.140625" bestFit="1" customWidth="1"/>
    <col min="3" max="3" width="17.140625" customWidth="1"/>
    <col min="4" max="4" width="9.5703125" bestFit="1" customWidth="1"/>
    <col min="5" max="5" width="21.5703125" bestFit="1" customWidth="1"/>
    <col min="6" max="6" width="15.85546875" bestFit="1" customWidth="1"/>
    <col min="7" max="7" width="22.85546875" bestFit="1" customWidth="1"/>
    <col min="8" max="8" width="14.5703125" customWidth="1"/>
    <col min="9" max="9" width="18.42578125" bestFit="1" customWidth="1"/>
    <col min="10" max="10" width="17" customWidth="1"/>
    <col min="11" max="11" width="11.7109375" customWidth="1"/>
  </cols>
  <sheetData>
    <row r="2" spans="2:13" ht="15" customHeight="1">
      <c r="C2" s="18" t="s">
        <v>228</v>
      </c>
      <c r="D2" s="20" t="s">
        <v>70</v>
      </c>
      <c r="E2" s="24" t="s">
        <v>285</v>
      </c>
      <c r="F2" s="20" t="s">
        <v>13</v>
      </c>
      <c r="G2" s="18" t="s">
        <v>526</v>
      </c>
      <c r="H2" s="20" t="s">
        <v>927</v>
      </c>
      <c r="I2" s="18" t="s">
        <v>790</v>
      </c>
      <c r="J2" s="22" t="s">
        <v>791</v>
      </c>
      <c r="L2" s="16"/>
      <c r="M2" s="16"/>
    </row>
    <row r="3" spans="2:13">
      <c r="C3" s="18" t="s">
        <v>284</v>
      </c>
      <c r="D3" s="14" t="s">
        <v>267</v>
      </c>
      <c r="E3" s="24" t="s">
        <v>286</v>
      </c>
      <c r="F3" s="20" t="s">
        <v>13</v>
      </c>
      <c r="G3" s="18" t="s">
        <v>527</v>
      </c>
      <c r="H3" s="20">
        <v>7</v>
      </c>
      <c r="I3" s="19"/>
      <c r="L3" s="17"/>
      <c r="M3" s="17"/>
    </row>
    <row r="4" spans="2:13" ht="15" customHeight="1">
      <c r="C4" s="24" t="s">
        <v>529</v>
      </c>
      <c r="D4" s="20">
        <v>8</v>
      </c>
      <c r="E4" s="18" t="s">
        <v>531</v>
      </c>
      <c r="F4" s="20">
        <v>16</v>
      </c>
      <c r="G4" s="18" t="s">
        <v>614</v>
      </c>
      <c r="H4" s="20" t="s">
        <v>838</v>
      </c>
      <c r="I4" s="18" t="s">
        <v>664</v>
      </c>
      <c r="J4" s="14" t="s">
        <v>959</v>
      </c>
    </row>
    <row r="5" spans="2:13">
      <c r="C5" s="24" t="s">
        <v>534</v>
      </c>
      <c r="D5" s="20">
        <v>8</v>
      </c>
      <c r="E5" s="18" t="s">
        <v>536</v>
      </c>
      <c r="F5" s="20">
        <v>17</v>
      </c>
      <c r="G5" s="18" t="s">
        <v>616</v>
      </c>
      <c r="H5" s="20" t="s">
        <v>964</v>
      </c>
      <c r="I5" s="18" t="s">
        <v>666</v>
      </c>
      <c r="J5" s="22" t="s">
        <v>959</v>
      </c>
    </row>
    <row r="6" spans="2:13">
      <c r="C6" s="18" t="s">
        <v>537</v>
      </c>
      <c r="D6" s="14" t="s">
        <v>391</v>
      </c>
      <c r="E6" s="15" t="s">
        <v>958</v>
      </c>
      <c r="F6" s="18"/>
      <c r="G6" s="20"/>
    </row>
    <row r="7" spans="2:13">
      <c r="C7" s="18" t="s">
        <v>2007</v>
      </c>
      <c r="D7" s="18" t="s">
        <v>2008</v>
      </c>
      <c r="E7" s="18" t="s">
        <v>25</v>
      </c>
      <c r="F7" s="18" t="s">
        <v>26</v>
      </c>
      <c r="G7" s="22"/>
      <c r="I7" s="20"/>
    </row>
    <row r="8" spans="2:13" ht="15" customHeight="1">
      <c r="B8" s="18" t="s">
        <v>2005</v>
      </c>
      <c r="C8" s="20" t="s">
        <v>2012</v>
      </c>
      <c r="D8" s="20" t="s">
        <v>2024</v>
      </c>
      <c r="E8" s="20" t="s">
        <v>2013</v>
      </c>
      <c r="F8" s="20" t="s">
        <v>2036</v>
      </c>
      <c r="G8" s="18" t="s">
        <v>540</v>
      </c>
      <c r="H8" s="23" t="s">
        <v>960</v>
      </c>
      <c r="I8" s="21"/>
      <c r="J8" s="21"/>
      <c r="K8" s="21"/>
    </row>
    <row r="9" spans="2:13">
      <c r="B9" s="18" t="s">
        <v>2006</v>
      </c>
      <c r="C9" s="20" t="s">
        <v>2016</v>
      </c>
      <c r="D9" s="20" t="s">
        <v>1345</v>
      </c>
      <c r="E9" s="20" t="s">
        <v>1338</v>
      </c>
      <c r="F9" s="20" t="s">
        <v>2018</v>
      </c>
      <c r="G9" s="18" t="s">
        <v>231</v>
      </c>
      <c r="H9" s="23" t="s">
        <v>956</v>
      </c>
      <c r="I9" s="23" t="s">
        <v>957</v>
      </c>
      <c r="J9" s="21"/>
      <c r="K9" s="21"/>
    </row>
    <row r="10" spans="2:13">
      <c r="B10" s="18" t="s">
        <v>545</v>
      </c>
      <c r="C10" t="s">
        <v>663</v>
      </c>
      <c r="F10" s="18" t="s">
        <v>542</v>
      </c>
      <c r="G10" t="s">
        <v>961</v>
      </c>
    </row>
    <row r="11" spans="2:13" ht="45.75" customHeight="1">
      <c r="B11" s="18" t="s">
        <v>543</v>
      </c>
      <c r="C11" s="68" t="s">
        <v>962</v>
      </c>
      <c r="D11" s="68"/>
      <c r="E11" s="68"/>
      <c r="F11" s="68"/>
      <c r="G11" s="68"/>
      <c r="H11" s="68"/>
      <c r="I11" s="68"/>
      <c r="J11" s="68"/>
      <c r="K11" s="68"/>
    </row>
    <row r="12" spans="2:13">
      <c r="B12" s="18" t="s">
        <v>562</v>
      </c>
      <c r="C12" t="s">
        <v>965</v>
      </c>
    </row>
    <row r="13" spans="2:13" ht="15" customHeight="1">
      <c r="B13" s="18" t="s">
        <v>563</v>
      </c>
      <c r="C13" s="68" t="s">
        <v>776</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23</v>
      </c>
      <c r="D15" s="14">
        <v>9</v>
      </c>
      <c r="E15" s="14">
        <v>4</v>
      </c>
      <c r="F15" s="14">
        <v>13</v>
      </c>
      <c r="G15" s="14">
        <v>16</v>
      </c>
      <c r="H15" s="14">
        <v>12</v>
      </c>
      <c r="I15" s="14">
        <v>9</v>
      </c>
      <c r="J15" s="14">
        <v>15</v>
      </c>
      <c r="K15" s="14">
        <f>SUM(C15:J15)</f>
        <v>101</v>
      </c>
    </row>
    <row r="16" spans="2:13">
      <c r="B16" s="18" t="s">
        <v>627</v>
      </c>
      <c r="C16" s="14">
        <v>24</v>
      </c>
      <c r="D16" s="14">
        <v>14</v>
      </c>
      <c r="E16" s="14">
        <v>5</v>
      </c>
      <c r="F16" s="14">
        <v>18</v>
      </c>
      <c r="G16" s="14">
        <v>23</v>
      </c>
      <c r="H16" s="14">
        <v>16</v>
      </c>
      <c r="I16" s="14">
        <v>12</v>
      </c>
      <c r="J16" s="14">
        <v>23</v>
      </c>
      <c r="K16" s="14">
        <f>SUM(C16:J16)</f>
        <v>135</v>
      </c>
    </row>
    <row r="17" spans="2:11">
      <c r="B17" s="18" t="s">
        <v>230</v>
      </c>
      <c r="C17" s="14">
        <v>45</v>
      </c>
      <c r="D17" s="14">
        <v>45</v>
      </c>
      <c r="E17" s="14">
        <v>15</v>
      </c>
      <c r="F17" s="14">
        <v>40</v>
      </c>
      <c r="G17" s="14">
        <v>45</v>
      </c>
      <c r="H17" s="14">
        <v>40</v>
      </c>
      <c r="I17" s="14">
        <v>35</v>
      </c>
      <c r="J17" s="14">
        <v>40</v>
      </c>
      <c r="K17" s="14">
        <f>SUM(C17:J17)</f>
        <v>305</v>
      </c>
    </row>
    <row r="18" spans="2:11">
      <c r="B18" s="18" t="s">
        <v>930</v>
      </c>
      <c r="C18" s="14">
        <v>0</v>
      </c>
      <c r="D18" s="14">
        <v>10</v>
      </c>
      <c r="E18" s="14">
        <v>0</v>
      </c>
      <c r="F18" s="14">
        <v>10</v>
      </c>
      <c r="G18" s="14">
        <v>15</v>
      </c>
      <c r="H18" s="14">
        <v>20</v>
      </c>
      <c r="I18" s="14">
        <v>0</v>
      </c>
      <c r="J18" s="14">
        <v>20</v>
      </c>
      <c r="K18" s="14">
        <f t="shared" ref="K18:K25" si="0">SUM(C18:J18)</f>
        <v>75</v>
      </c>
    </row>
    <row r="19" spans="2:11">
      <c r="B19" s="18" t="s">
        <v>242</v>
      </c>
      <c r="C19" s="14">
        <f t="shared" ref="C19:J19" si="1">SUM(C17:C18)</f>
        <v>45</v>
      </c>
      <c r="D19" s="14">
        <f t="shared" si="1"/>
        <v>55</v>
      </c>
      <c r="E19" s="14">
        <f t="shared" si="1"/>
        <v>15</v>
      </c>
      <c r="F19" s="14">
        <f t="shared" si="1"/>
        <v>50</v>
      </c>
      <c r="G19" s="14">
        <f t="shared" si="1"/>
        <v>60</v>
      </c>
      <c r="H19" s="14">
        <f t="shared" si="1"/>
        <v>60</v>
      </c>
      <c r="I19" s="14">
        <f t="shared" si="1"/>
        <v>35</v>
      </c>
      <c r="J19" s="14">
        <f t="shared" si="1"/>
        <v>60</v>
      </c>
      <c r="K19" s="14">
        <f t="shared" si="0"/>
        <v>380</v>
      </c>
    </row>
    <row r="20" spans="2:11">
      <c r="B20" s="18" t="s">
        <v>773</v>
      </c>
      <c r="C20" s="14">
        <v>0</v>
      </c>
      <c r="D20" s="14">
        <v>10</v>
      </c>
      <c r="E20" s="14">
        <v>10</v>
      </c>
      <c r="F20" s="14">
        <v>10</v>
      </c>
      <c r="G20" s="14">
        <v>15</v>
      </c>
      <c r="H20" s="14">
        <v>20</v>
      </c>
      <c r="I20" s="14">
        <v>0</v>
      </c>
      <c r="J20" s="14">
        <v>20</v>
      </c>
      <c r="K20" s="14">
        <f>SUM(C20:J20)</f>
        <v>85</v>
      </c>
    </row>
    <row r="21" spans="2:11">
      <c r="B21" s="18" t="s">
        <v>242</v>
      </c>
      <c r="C21" s="14">
        <f t="shared" ref="C21:J21" si="2">C17+C20</f>
        <v>45</v>
      </c>
      <c r="D21" s="14">
        <f t="shared" si="2"/>
        <v>55</v>
      </c>
      <c r="E21" s="14">
        <f t="shared" si="2"/>
        <v>25</v>
      </c>
      <c r="F21" s="14">
        <f t="shared" si="2"/>
        <v>50</v>
      </c>
      <c r="G21" s="14">
        <f t="shared" si="2"/>
        <v>60</v>
      </c>
      <c r="H21" s="14">
        <f t="shared" si="2"/>
        <v>60</v>
      </c>
      <c r="I21" s="14">
        <f t="shared" si="2"/>
        <v>35</v>
      </c>
      <c r="J21" s="14">
        <f t="shared" si="2"/>
        <v>60</v>
      </c>
      <c r="K21" s="14">
        <f t="shared" si="0"/>
        <v>390</v>
      </c>
    </row>
    <row r="22" spans="2:11">
      <c r="B22" s="18" t="s">
        <v>851</v>
      </c>
      <c r="C22" s="14">
        <v>0</v>
      </c>
      <c r="D22" s="14">
        <v>5</v>
      </c>
      <c r="E22" s="14">
        <v>0</v>
      </c>
      <c r="F22" s="14">
        <v>15</v>
      </c>
      <c r="G22" s="14">
        <v>15</v>
      </c>
      <c r="H22" s="14">
        <v>15</v>
      </c>
      <c r="I22" s="14">
        <v>0</v>
      </c>
      <c r="J22" s="14">
        <v>15</v>
      </c>
      <c r="K22" s="14">
        <f t="shared" si="0"/>
        <v>65</v>
      </c>
    </row>
    <row r="23" spans="2:11">
      <c r="B23" s="18" t="s">
        <v>242</v>
      </c>
      <c r="C23" s="14">
        <f t="shared" ref="C23:J23" si="3">C17+C22</f>
        <v>45</v>
      </c>
      <c r="D23" s="14">
        <f t="shared" si="3"/>
        <v>50</v>
      </c>
      <c r="E23" s="14">
        <f t="shared" si="3"/>
        <v>15</v>
      </c>
      <c r="F23" s="14">
        <f t="shared" si="3"/>
        <v>55</v>
      </c>
      <c r="G23" s="14">
        <f t="shared" si="3"/>
        <v>60</v>
      </c>
      <c r="H23" s="14">
        <f t="shared" si="3"/>
        <v>55</v>
      </c>
      <c r="I23" s="14">
        <f t="shared" si="3"/>
        <v>35</v>
      </c>
      <c r="J23" s="14">
        <f t="shared" si="3"/>
        <v>55</v>
      </c>
      <c r="K23" s="14">
        <f t="shared" si="0"/>
        <v>370</v>
      </c>
    </row>
    <row r="24" spans="2:11">
      <c r="B24" s="18" t="s">
        <v>963</v>
      </c>
      <c r="C24" s="14">
        <v>15</v>
      </c>
      <c r="D24" s="14">
        <v>15</v>
      </c>
      <c r="E24" s="14">
        <v>0</v>
      </c>
      <c r="F24" s="14">
        <v>15</v>
      </c>
      <c r="G24" s="14">
        <v>15</v>
      </c>
      <c r="H24" s="14">
        <v>5</v>
      </c>
      <c r="I24" s="14">
        <v>10</v>
      </c>
      <c r="J24" s="14">
        <v>5</v>
      </c>
      <c r="K24" s="14">
        <f t="shared" si="0"/>
        <v>80</v>
      </c>
    </row>
    <row r="25" spans="2:11">
      <c r="B25" s="18" t="s">
        <v>242</v>
      </c>
      <c r="C25" s="14">
        <f>C17+C24</f>
        <v>60</v>
      </c>
      <c r="D25" s="14">
        <f t="shared" ref="D25:J25" si="4">D17+D24</f>
        <v>60</v>
      </c>
      <c r="E25" s="14">
        <f t="shared" si="4"/>
        <v>15</v>
      </c>
      <c r="F25" s="14">
        <f t="shared" si="4"/>
        <v>55</v>
      </c>
      <c r="G25" s="14">
        <f t="shared" si="4"/>
        <v>60</v>
      </c>
      <c r="H25" s="14">
        <f t="shared" si="4"/>
        <v>45</v>
      </c>
      <c r="I25" s="14">
        <f t="shared" si="4"/>
        <v>45</v>
      </c>
      <c r="J25" s="14">
        <f t="shared" si="4"/>
        <v>45</v>
      </c>
      <c r="K25" s="14">
        <f t="shared" si="0"/>
        <v>385</v>
      </c>
    </row>
    <row r="26" spans="2:11">
      <c r="C26" s="14"/>
      <c r="D26" s="14"/>
      <c r="E26" s="14"/>
      <c r="F26" s="14"/>
      <c r="G26" s="14"/>
      <c r="H26" s="14"/>
      <c r="I26" s="14"/>
      <c r="J26" s="14"/>
    </row>
  </sheetData>
  <mergeCells count="2">
    <mergeCell ref="C11:K11"/>
    <mergeCell ref="C13:K13"/>
  </mergeCells>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2E0C8-A3DF-41D2-BDD1-002A819B0A8C}">
  <dimension ref="B2:M29"/>
  <sheetViews>
    <sheetView zoomScale="120" zoomScaleNormal="120" workbookViewId="0">
      <selection activeCell="E9" sqref="E9"/>
    </sheetView>
  </sheetViews>
  <sheetFormatPr defaultRowHeight="15"/>
  <cols>
    <col min="1" max="1" width="8.28515625" customWidth="1"/>
    <col min="2" max="2" width="14" bestFit="1" customWidth="1"/>
    <col min="3" max="3" width="17.140625" customWidth="1"/>
    <col min="4" max="4" width="13.85546875" customWidth="1"/>
    <col min="5" max="5" width="14.140625" customWidth="1"/>
    <col min="6" max="6" width="20.85546875" customWidth="1"/>
    <col min="7" max="7" width="22.7109375" customWidth="1"/>
    <col min="8" max="8" width="5.28515625" bestFit="1" customWidth="1"/>
    <col min="9" max="9" width="18.28515625" customWidth="1"/>
    <col min="10" max="10" width="18.42578125" bestFit="1" customWidth="1"/>
    <col min="11" max="11" width="11.7109375" bestFit="1" customWidth="1"/>
  </cols>
  <sheetData>
    <row r="2" spans="2:13" ht="15" customHeight="1">
      <c r="C2" s="18" t="s">
        <v>228</v>
      </c>
      <c r="D2" s="20" t="s">
        <v>91</v>
      </c>
      <c r="E2" s="24" t="s">
        <v>285</v>
      </c>
      <c r="F2" s="20" t="s">
        <v>280</v>
      </c>
      <c r="G2" s="18" t="s">
        <v>526</v>
      </c>
      <c r="H2" s="20" t="s">
        <v>966</v>
      </c>
      <c r="L2" s="16"/>
      <c r="M2" s="16"/>
    </row>
    <row r="3" spans="2:13">
      <c r="C3" s="18" t="s">
        <v>284</v>
      </c>
      <c r="D3" s="20" t="s">
        <v>281</v>
      </c>
      <c r="E3" s="24" t="s">
        <v>286</v>
      </c>
      <c r="F3" s="20" t="s">
        <v>18</v>
      </c>
      <c r="G3" s="18" t="s">
        <v>527</v>
      </c>
      <c r="H3" s="20">
        <v>5</v>
      </c>
      <c r="I3" s="20"/>
      <c r="L3" s="17"/>
      <c r="M3" s="17"/>
    </row>
    <row r="4" spans="2:13" ht="15" customHeight="1">
      <c r="C4" s="24" t="s">
        <v>529</v>
      </c>
      <c r="D4" s="20">
        <v>8</v>
      </c>
      <c r="E4" s="18" t="s">
        <v>531</v>
      </c>
      <c r="F4" s="20">
        <v>16</v>
      </c>
      <c r="G4" s="18" t="s">
        <v>614</v>
      </c>
      <c r="H4" s="20" t="s">
        <v>691</v>
      </c>
      <c r="I4" s="18" t="s">
        <v>664</v>
      </c>
      <c r="J4" s="14" t="s">
        <v>968</v>
      </c>
    </row>
    <row r="5" spans="2:13">
      <c r="C5" s="24" t="s">
        <v>534</v>
      </c>
      <c r="D5" s="20">
        <v>7</v>
      </c>
      <c r="E5" s="18" t="s">
        <v>536</v>
      </c>
      <c r="F5" s="20">
        <v>13</v>
      </c>
      <c r="G5" s="18" t="s">
        <v>616</v>
      </c>
      <c r="H5" s="20" t="s">
        <v>967</v>
      </c>
      <c r="I5" s="18" t="s">
        <v>666</v>
      </c>
      <c r="J5" s="22" t="s">
        <v>969</v>
      </c>
    </row>
    <row r="6" spans="2:13">
      <c r="C6" s="18" t="s">
        <v>537</v>
      </c>
      <c r="D6" s="14" t="s">
        <v>972</v>
      </c>
      <c r="E6" s="15" t="s">
        <v>973</v>
      </c>
      <c r="F6" s="18"/>
      <c r="G6" s="20"/>
    </row>
    <row r="7" spans="2:13">
      <c r="C7" s="18" t="s">
        <v>2007</v>
      </c>
      <c r="D7" s="18" t="s">
        <v>2008</v>
      </c>
      <c r="E7" s="18" t="s">
        <v>25</v>
      </c>
      <c r="F7" s="18" t="s">
        <v>26</v>
      </c>
      <c r="G7" s="18" t="s">
        <v>790</v>
      </c>
      <c r="H7" s="14" t="s">
        <v>799</v>
      </c>
      <c r="I7" s="20"/>
    </row>
    <row r="8" spans="2:13" ht="15" customHeight="1">
      <c r="B8" s="18" t="s">
        <v>2005</v>
      </c>
      <c r="C8" s="20" t="s">
        <v>2012</v>
      </c>
      <c r="D8" s="20" t="s">
        <v>2013</v>
      </c>
      <c r="E8" s="20" t="s">
        <v>2012</v>
      </c>
      <c r="F8" s="20" t="s">
        <v>2014</v>
      </c>
      <c r="G8" s="18" t="s">
        <v>540</v>
      </c>
      <c r="H8" s="23" t="s">
        <v>970</v>
      </c>
      <c r="I8" s="21"/>
      <c r="J8" s="22"/>
      <c r="K8" s="21"/>
    </row>
    <row r="9" spans="2:13">
      <c r="B9" s="18" t="s">
        <v>2006</v>
      </c>
      <c r="C9" s="20" t="s">
        <v>1338</v>
      </c>
      <c r="D9" s="20" t="s">
        <v>2015</v>
      </c>
      <c r="E9" s="20" t="s">
        <v>1335</v>
      </c>
      <c r="F9" s="20" t="s">
        <v>2060</v>
      </c>
      <c r="G9" s="18" t="s">
        <v>231</v>
      </c>
      <c r="H9" s="23" t="s">
        <v>282</v>
      </c>
      <c r="J9" s="23" t="s">
        <v>971</v>
      </c>
      <c r="K9" s="21"/>
    </row>
    <row r="10" spans="2:13">
      <c r="B10" s="18" t="s">
        <v>545</v>
      </c>
      <c r="C10" t="s">
        <v>974</v>
      </c>
      <c r="E10" s="18" t="s">
        <v>542</v>
      </c>
      <c r="F10" t="s">
        <v>952</v>
      </c>
    </row>
    <row r="11" spans="2:13" ht="45.75" customHeight="1">
      <c r="B11" s="18" t="s">
        <v>543</v>
      </c>
      <c r="C11" s="68" t="s">
        <v>975</v>
      </c>
      <c r="D11" s="68"/>
      <c r="E11" s="68"/>
      <c r="F11" s="68"/>
      <c r="G11" s="68"/>
      <c r="H11" s="68"/>
      <c r="I11" s="68"/>
      <c r="J11" s="68"/>
      <c r="K11" s="68"/>
    </row>
    <row r="12" spans="2:13">
      <c r="B12" s="18" t="s">
        <v>562</v>
      </c>
      <c r="C12" t="s">
        <v>976</v>
      </c>
    </row>
    <row r="13" spans="2:13" ht="15" customHeight="1">
      <c r="B13" s="18" t="s">
        <v>563</v>
      </c>
      <c r="C13" s="68" t="s">
        <v>977</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25</v>
      </c>
      <c r="D15" s="14">
        <v>9</v>
      </c>
      <c r="E15" s="14">
        <v>7</v>
      </c>
      <c r="F15" s="14">
        <v>9</v>
      </c>
      <c r="G15" s="14">
        <v>10</v>
      </c>
      <c r="H15" s="14">
        <v>12</v>
      </c>
      <c r="I15" s="14">
        <v>10</v>
      </c>
      <c r="J15" s="14">
        <v>8</v>
      </c>
      <c r="K15" s="14">
        <f>SUM(C15:J15)</f>
        <v>90</v>
      </c>
    </row>
    <row r="16" spans="2:13">
      <c r="B16" s="18" t="s">
        <v>627</v>
      </c>
      <c r="C16" s="14">
        <v>28</v>
      </c>
      <c r="D16" s="14">
        <v>10</v>
      </c>
      <c r="E16" s="14">
        <v>8</v>
      </c>
      <c r="F16" s="14">
        <v>11</v>
      </c>
      <c r="G16" s="14">
        <v>13</v>
      </c>
      <c r="H16" s="14">
        <v>16</v>
      </c>
      <c r="I16" s="14">
        <v>14</v>
      </c>
      <c r="J16" s="14">
        <v>10</v>
      </c>
      <c r="K16" s="14">
        <f>SUM(C16:J16)</f>
        <v>110</v>
      </c>
    </row>
    <row r="17" spans="2:11">
      <c r="B17" s="18" t="s">
        <v>230</v>
      </c>
      <c r="C17" s="14">
        <v>55</v>
      </c>
      <c r="D17" s="14">
        <v>50</v>
      </c>
      <c r="E17" s="14">
        <v>20</v>
      </c>
      <c r="F17" s="14">
        <v>40</v>
      </c>
      <c r="G17" s="14">
        <v>45</v>
      </c>
      <c r="H17" s="14">
        <v>40</v>
      </c>
      <c r="I17" s="14">
        <v>40</v>
      </c>
      <c r="J17" s="14">
        <v>20</v>
      </c>
      <c r="K17" s="14">
        <f t="shared" ref="K17:K29" si="0">SUM(C17:J17)</f>
        <v>310</v>
      </c>
    </row>
    <row r="18" spans="2:11">
      <c r="B18" s="18" t="s">
        <v>978</v>
      </c>
      <c r="C18" s="14">
        <v>0</v>
      </c>
      <c r="D18" s="14">
        <v>5</v>
      </c>
      <c r="E18" s="14">
        <v>10</v>
      </c>
      <c r="F18" s="14">
        <v>10</v>
      </c>
      <c r="G18" s="14">
        <v>15</v>
      </c>
      <c r="H18" s="14">
        <v>15</v>
      </c>
      <c r="I18" s="14">
        <v>0</v>
      </c>
      <c r="J18" s="14">
        <v>20</v>
      </c>
      <c r="K18" s="14">
        <f t="shared" si="0"/>
        <v>75</v>
      </c>
    </row>
    <row r="19" spans="2:11">
      <c r="B19" s="18" t="s">
        <v>242</v>
      </c>
      <c r="C19" s="14">
        <f t="shared" ref="C19:J19" si="1">SUM(C17:C18)</f>
        <v>55</v>
      </c>
      <c r="D19" s="14">
        <f t="shared" si="1"/>
        <v>55</v>
      </c>
      <c r="E19" s="14">
        <f t="shared" si="1"/>
        <v>30</v>
      </c>
      <c r="F19" s="14">
        <f t="shared" si="1"/>
        <v>50</v>
      </c>
      <c r="G19" s="14">
        <f t="shared" si="1"/>
        <v>60</v>
      </c>
      <c r="H19" s="14">
        <f t="shared" si="1"/>
        <v>55</v>
      </c>
      <c r="I19" s="14">
        <f t="shared" si="1"/>
        <v>40</v>
      </c>
      <c r="J19" s="14">
        <f t="shared" si="1"/>
        <v>40</v>
      </c>
      <c r="K19" s="14">
        <f t="shared" si="0"/>
        <v>385</v>
      </c>
    </row>
    <row r="20" spans="2:11">
      <c r="B20" s="18" t="s">
        <v>979</v>
      </c>
      <c r="C20" s="14">
        <v>10</v>
      </c>
      <c r="D20" s="14">
        <v>15</v>
      </c>
      <c r="E20" s="14">
        <v>5</v>
      </c>
      <c r="F20" s="14">
        <v>5</v>
      </c>
      <c r="G20" s="14">
        <v>15</v>
      </c>
      <c r="H20" s="14">
        <v>15</v>
      </c>
      <c r="I20" s="14">
        <v>10</v>
      </c>
      <c r="J20" s="14">
        <v>10</v>
      </c>
      <c r="K20" s="14">
        <f t="shared" si="0"/>
        <v>85</v>
      </c>
    </row>
    <row r="21" spans="2:11">
      <c r="B21" s="18" t="s">
        <v>242</v>
      </c>
      <c r="C21" s="14">
        <f t="shared" ref="C21:J21" si="2">C17+C20</f>
        <v>65</v>
      </c>
      <c r="D21" s="14">
        <f t="shared" si="2"/>
        <v>65</v>
      </c>
      <c r="E21" s="14">
        <f t="shared" si="2"/>
        <v>25</v>
      </c>
      <c r="F21" s="14">
        <f t="shared" si="2"/>
        <v>45</v>
      </c>
      <c r="G21" s="14">
        <f t="shared" si="2"/>
        <v>60</v>
      </c>
      <c r="H21" s="14">
        <f t="shared" si="2"/>
        <v>55</v>
      </c>
      <c r="I21" s="14">
        <f t="shared" si="2"/>
        <v>50</v>
      </c>
      <c r="J21" s="14">
        <f t="shared" si="2"/>
        <v>30</v>
      </c>
      <c r="K21" s="14">
        <f t="shared" si="0"/>
        <v>395</v>
      </c>
    </row>
    <row r="22" spans="2:11">
      <c r="B22" s="18" t="s">
        <v>772</v>
      </c>
      <c r="C22" s="14">
        <v>0</v>
      </c>
      <c r="D22" s="14">
        <v>0</v>
      </c>
      <c r="E22" s="14">
        <v>20</v>
      </c>
      <c r="F22" s="14">
        <v>10</v>
      </c>
      <c r="G22" s="14">
        <v>15</v>
      </c>
      <c r="H22" s="14">
        <v>0</v>
      </c>
      <c r="I22" s="14">
        <v>0</v>
      </c>
      <c r="J22" s="14">
        <v>15</v>
      </c>
      <c r="K22" s="14">
        <f t="shared" si="0"/>
        <v>60</v>
      </c>
    </row>
    <row r="23" spans="2:11">
      <c r="B23" s="18" t="s">
        <v>242</v>
      </c>
      <c r="C23" s="14">
        <f>C17+C22</f>
        <v>55</v>
      </c>
      <c r="D23" s="14">
        <f t="shared" ref="D23:J23" si="3">D17+D22</f>
        <v>50</v>
      </c>
      <c r="E23" s="14">
        <f t="shared" si="3"/>
        <v>40</v>
      </c>
      <c r="F23" s="14">
        <f t="shared" si="3"/>
        <v>50</v>
      </c>
      <c r="G23" s="14">
        <f t="shared" si="3"/>
        <v>60</v>
      </c>
      <c r="H23" s="14">
        <f t="shared" si="3"/>
        <v>40</v>
      </c>
      <c r="I23" s="14">
        <f t="shared" si="3"/>
        <v>40</v>
      </c>
      <c r="J23" s="14">
        <f t="shared" si="3"/>
        <v>35</v>
      </c>
      <c r="K23" s="14">
        <f t="shared" si="0"/>
        <v>370</v>
      </c>
    </row>
    <row r="24" spans="2:11">
      <c r="B24" s="18" t="s">
        <v>980</v>
      </c>
      <c r="C24" s="14">
        <v>20</v>
      </c>
      <c r="D24" s="14">
        <v>20</v>
      </c>
      <c r="E24" s="14">
        <v>0</v>
      </c>
      <c r="F24" s="14">
        <v>10</v>
      </c>
      <c r="G24" s="14">
        <v>10</v>
      </c>
      <c r="H24" s="14">
        <v>5</v>
      </c>
      <c r="I24" s="14">
        <v>10</v>
      </c>
      <c r="J24" s="14">
        <v>5</v>
      </c>
      <c r="K24" s="14">
        <f t="shared" si="0"/>
        <v>80</v>
      </c>
    </row>
    <row r="25" spans="2:11">
      <c r="B25" s="18" t="s">
        <v>242</v>
      </c>
      <c r="C25" s="14">
        <f>C17+C24</f>
        <v>75</v>
      </c>
      <c r="D25" s="14">
        <f t="shared" ref="D25:J25" si="4">D17+D24</f>
        <v>70</v>
      </c>
      <c r="E25" s="14">
        <f t="shared" si="4"/>
        <v>20</v>
      </c>
      <c r="F25" s="14">
        <f t="shared" si="4"/>
        <v>50</v>
      </c>
      <c r="G25" s="14">
        <f t="shared" si="4"/>
        <v>55</v>
      </c>
      <c r="H25" s="14">
        <f t="shared" si="4"/>
        <v>45</v>
      </c>
      <c r="I25" s="14">
        <f t="shared" si="4"/>
        <v>50</v>
      </c>
      <c r="J25" s="14">
        <f t="shared" si="4"/>
        <v>25</v>
      </c>
      <c r="K25" s="14">
        <f t="shared" si="0"/>
        <v>390</v>
      </c>
    </row>
    <row r="26" spans="2:11">
      <c r="B26" s="18" t="s">
        <v>686</v>
      </c>
      <c r="C26" s="14">
        <v>20</v>
      </c>
      <c r="D26" s="14">
        <v>20</v>
      </c>
      <c r="E26" s="14">
        <v>0</v>
      </c>
      <c r="F26" s="14">
        <v>10</v>
      </c>
      <c r="G26" s="14">
        <v>5</v>
      </c>
      <c r="H26" s="14">
        <v>15</v>
      </c>
      <c r="I26" s="14">
        <v>10</v>
      </c>
      <c r="J26" s="14">
        <v>5</v>
      </c>
      <c r="K26" s="14">
        <f t="shared" si="0"/>
        <v>85</v>
      </c>
    </row>
    <row r="27" spans="2:11">
      <c r="B27" s="18" t="s">
        <v>242</v>
      </c>
      <c r="C27" s="14">
        <f>C17+C26</f>
        <v>75</v>
      </c>
      <c r="D27" s="14">
        <f t="shared" ref="D27:J27" si="5">D17+D26</f>
        <v>70</v>
      </c>
      <c r="E27" s="14">
        <f t="shared" si="5"/>
        <v>20</v>
      </c>
      <c r="F27" s="14">
        <f t="shared" si="5"/>
        <v>50</v>
      </c>
      <c r="G27" s="14">
        <f t="shared" si="5"/>
        <v>50</v>
      </c>
      <c r="H27" s="14">
        <f t="shared" si="5"/>
        <v>55</v>
      </c>
      <c r="I27" s="14">
        <f t="shared" si="5"/>
        <v>50</v>
      </c>
      <c r="J27" s="14">
        <f t="shared" si="5"/>
        <v>25</v>
      </c>
      <c r="K27" s="14">
        <f t="shared" si="0"/>
        <v>395</v>
      </c>
    </row>
    <row r="28" spans="2:11">
      <c r="B28" s="18" t="s">
        <v>609</v>
      </c>
      <c r="C28" s="14">
        <v>10</v>
      </c>
      <c r="D28" s="14">
        <v>10</v>
      </c>
      <c r="E28" s="14">
        <v>0</v>
      </c>
      <c r="F28" s="14">
        <v>15</v>
      </c>
      <c r="G28" s="14">
        <v>10</v>
      </c>
      <c r="H28" s="14">
        <v>5</v>
      </c>
      <c r="I28" s="14">
        <v>5</v>
      </c>
      <c r="J28" s="14">
        <v>15</v>
      </c>
      <c r="K28" s="14">
        <f t="shared" si="0"/>
        <v>70</v>
      </c>
    </row>
    <row r="29" spans="2:11">
      <c r="B29" s="18" t="s">
        <v>242</v>
      </c>
      <c r="C29" s="14">
        <f>C17+C28</f>
        <v>65</v>
      </c>
      <c r="D29" s="14">
        <f t="shared" ref="D29:J29" si="6">D17+D28</f>
        <v>60</v>
      </c>
      <c r="E29" s="14">
        <f t="shared" si="6"/>
        <v>20</v>
      </c>
      <c r="F29" s="14">
        <f t="shared" si="6"/>
        <v>55</v>
      </c>
      <c r="G29" s="14">
        <f t="shared" si="6"/>
        <v>55</v>
      </c>
      <c r="H29" s="14">
        <f t="shared" si="6"/>
        <v>45</v>
      </c>
      <c r="I29" s="14">
        <f t="shared" si="6"/>
        <v>45</v>
      </c>
      <c r="J29" s="14">
        <f t="shared" si="6"/>
        <v>35</v>
      </c>
      <c r="K29" s="14">
        <f t="shared" si="0"/>
        <v>380</v>
      </c>
    </row>
  </sheetData>
  <mergeCells count="2">
    <mergeCell ref="C11:K11"/>
    <mergeCell ref="C13:K13"/>
  </mergeCells>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D98B-F925-40EB-940E-AD3EC37BD3FB}">
  <dimension ref="B2:M23"/>
  <sheetViews>
    <sheetView zoomScale="140" zoomScaleNormal="140" workbookViewId="0">
      <selection activeCell="C8" sqref="C8:F8"/>
    </sheetView>
  </sheetViews>
  <sheetFormatPr defaultRowHeight="15"/>
  <cols>
    <col min="1" max="1" width="8.28515625" customWidth="1"/>
    <col min="2" max="2" width="16.140625" bestFit="1" customWidth="1"/>
    <col min="3" max="3" width="14.7109375" customWidth="1"/>
    <col min="4" max="4" width="13.85546875" customWidth="1"/>
    <col min="5" max="5" width="14.140625" customWidth="1"/>
    <col min="6" max="6" width="15" customWidth="1"/>
    <col min="7" max="7" width="22.85546875" bestFit="1" customWidth="1"/>
    <col min="8" max="8" width="7.42578125" bestFit="1" customWidth="1"/>
    <col min="9" max="9" width="18.42578125" bestFit="1" customWidth="1"/>
    <col min="10" max="10" width="17" customWidth="1"/>
    <col min="11" max="11" width="11.7109375" customWidth="1"/>
  </cols>
  <sheetData>
    <row r="2" spans="2:13" ht="15" customHeight="1">
      <c r="C2" s="18" t="s">
        <v>228</v>
      </c>
      <c r="D2" s="20" t="s">
        <v>71</v>
      </c>
      <c r="E2" s="24" t="s">
        <v>285</v>
      </c>
      <c r="F2" s="20" t="s">
        <v>296</v>
      </c>
      <c r="G2" s="18" t="s">
        <v>526</v>
      </c>
      <c r="H2" s="20" t="s">
        <v>842</v>
      </c>
      <c r="L2" s="16"/>
      <c r="M2" s="16"/>
    </row>
    <row r="3" spans="2:13">
      <c r="C3" s="18" t="s">
        <v>284</v>
      </c>
      <c r="D3" s="20" t="s">
        <v>278</v>
      </c>
      <c r="E3" s="24" t="s">
        <v>286</v>
      </c>
      <c r="F3" s="20" t="s">
        <v>296</v>
      </c>
      <c r="G3" s="18" t="s">
        <v>527</v>
      </c>
      <c r="H3" s="20">
        <v>5</v>
      </c>
      <c r="I3" s="19"/>
      <c r="L3" s="17"/>
      <c r="M3" s="17"/>
    </row>
    <row r="4" spans="2:13" ht="15" customHeight="1">
      <c r="C4" s="24" t="s">
        <v>529</v>
      </c>
      <c r="D4" s="20">
        <v>8</v>
      </c>
      <c r="E4" s="18" t="s">
        <v>531</v>
      </c>
      <c r="F4" s="20">
        <v>16</v>
      </c>
      <c r="G4" s="18" t="s">
        <v>614</v>
      </c>
      <c r="H4" s="20" t="s">
        <v>745</v>
      </c>
      <c r="I4" s="18" t="s">
        <v>664</v>
      </c>
      <c r="J4" s="14" t="s">
        <v>983</v>
      </c>
    </row>
    <row r="5" spans="2:13">
      <c r="C5" s="24" t="s">
        <v>534</v>
      </c>
      <c r="D5" s="20">
        <v>3</v>
      </c>
      <c r="E5" s="18" t="s">
        <v>536</v>
      </c>
      <c r="F5" s="20">
        <v>11</v>
      </c>
      <c r="G5" s="18" t="s">
        <v>616</v>
      </c>
      <c r="H5" s="20" t="s">
        <v>746</v>
      </c>
      <c r="I5" s="18" t="s">
        <v>666</v>
      </c>
      <c r="J5" s="22" t="s">
        <v>984</v>
      </c>
    </row>
    <row r="6" spans="2:13">
      <c r="C6" s="18" t="s">
        <v>537</v>
      </c>
      <c r="D6" s="14" t="s">
        <v>981</v>
      </c>
      <c r="E6" s="15" t="s">
        <v>982</v>
      </c>
      <c r="F6" s="18"/>
      <c r="G6" s="20"/>
    </row>
    <row r="7" spans="2:13">
      <c r="C7" s="18" t="s">
        <v>2007</v>
      </c>
      <c r="D7" s="18" t="s">
        <v>2008</v>
      </c>
      <c r="E7" s="18" t="s">
        <v>25</v>
      </c>
      <c r="F7" s="18" t="s">
        <v>26</v>
      </c>
      <c r="G7" s="18" t="s">
        <v>790</v>
      </c>
      <c r="H7" s="22" t="s">
        <v>799</v>
      </c>
      <c r="I7" s="20"/>
    </row>
    <row r="8" spans="2:13" ht="15" customHeight="1">
      <c r="B8" s="18" t="s">
        <v>2005</v>
      </c>
      <c r="C8" s="20" t="s">
        <v>2012</v>
      </c>
      <c r="D8" s="20" t="s">
        <v>2024</v>
      </c>
      <c r="E8" s="20" t="s">
        <v>2012</v>
      </c>
      <c r="F8" s="20" t="s">
        <v>2048</v>
      </c>
      <c r="G8" s="18" t="s">
        <v>540</v>
      </c>
      <c r="H8" s="23" t="s">
        <v>779</v>
      </c>
      <c r="I8" s="22"/>
      <c r="J8" s="21"/>
      <c r="K8" s="21"/>
    </row>
    <row r="9" spans="2:13">
      <c r="B9" s="18" t="s">
        <v>2006</v>
      </c>
      <c r="C9" s="20" t="s">
        <v>2015</v>
      </c>
      <c r="D9" s="20" t="s">
        <v>2015</v>
      </c>
      <c r="E9" s="20" t="s">
        <v>2016</v>
      </c>
      <c r="F9" s="20" t="s">
        <v>2082</v>
      </c>
      <c r="G9" s="18" t="s">
        <v>231</v>
      </c>
      <c r="H9" s="23" t="s">
        <v>279</v>
      </c>
      <c r="I9" s="23"/>
      <c r="J9" s="21"/>
      <c r="K9" s="21"/>
    </row>
    <row r="10" spans="2:13">
      <c r="B10" s="18" t="s">
        <v>545</v>
      </c>
      <c r="C10" t="s">
        <v>680</v>
      </c>
      <c r="E10" s="18" t="s">
        <v>542</v>
      </c>
      <c r="F10" t="s">
        <v>595</v>
      </c>
    </row>
    <row r="11" spans="2:13" ht="45.75" customHeight="1">
      <c r="B11" s="18" t="s">
        <v>543</v>
      </c>
      <c r="C11" s="68" t="s">
        <v>985</v>
      </c>
      <c r="D11" s="68"/>
      <c r="E11" s="68"/>
      <c r="F11" s="68"/>
      <c r="G11" s="68"/>
      <c r="H11" s="68"/>
      <c r="I11" s="68"/>
      <c r="J11" s="68"/>
      <c r="K11" s="68"/>
    </row>
    <row r="12" spans="2:13">
      <c r="B12" s="18" t="s">
        <v>562</v>
      </c>
      <c r="C12" t="s">
        <v>986</v>
      </c>
    </row>
    <row r="13" spans="2:13" ht="15" customHeight="1">
      <c r="B13" s="18" t="s">
        <v>563</v>
      </c>
      <c r="C13" s="68" t="s">
        <v>987</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19</v>
      </c>
      <c r="D15" s="14">
        <v>8</v>
      </c>
      <c r="E15" s="14">
        <v>0</v>
      </c>
      <c r="F15" s="14">
        <v>9</v>
      </c>
      <c r="G15" s="14">
        <v>10</v>
      </c>
      <c r="H15" s="14">
        <v>6</v>
      </c>
      <c r="I15" s="14">
        <v>5</v>
      </c>
      <c r="J15" s="14">
        <v>3</v>
      </c>
      <c r="K15" s="14">
        <f>SUM(C15:J15)</f>
        <v>60</v>
      </c>
    </row>
    <row r="16" spans="2:13">
      <c r="B16" s="18" t="s">
        <v>627</v>
      </c>
      <c r="C16" s="14">
        <v>25</v>
      </c>
      <c r="D16" s="14">
        <v>12</v>
      </c>
      <c r="E16" s="14">
        <v>0</v>
      </c>
      <c r="F16" s="14">
        <v>15</v>
      </c>
      <c r="G16" s="14">
        <v>17</v>
      </c>
      <c r="H16" s="14">
        <v>11</v>
      </c>
      <c r="I16" s="14">
        <v>8</v>
      </c>
      <c r="J16" s="14">
        <v>10</v>
      </c>
      <c r="K16" s="14">
        <f>SUM(C16:J16)</f>
        <v>98</v>
      </c>
    </row>
    <row r="17" spans="2:11">
      <c r="B17" s="18" t="s">
        <v>230</v>
      </c>
      <c r="C17" s="14">
        <v>30</v>
      </c>
      <c r="D17" s="14">
        <v>20</v>
      </c>
      <c r="E17" s="14">
        <v>0</v>
      </c>
      <c r="F17" s="14">
        <v>30</v>
      </c>
      <c r="G17" s="14">
        <v>60</v>
      </c>
      <c r="H17" s="14">
        <v>30</v>
      </c>
      <c r="I17" s="14">
        <v>15</v>
      </c>
      <c r="J17" s="14">
        <v>40</v>
      </c>
      <c r="K17" s="14">
        <f>SUM(C17:J17)</f>
        <v>225</v>
      </c>
    </row>
    <row r="18" spans="2:11">
      <c r="B18" s="18" t="s">
        <v>688</v>
      </c>
      <c r="C18" s="14">
        <v>10</v>
      </c>
      <c r="D18" s="14">
        <v>15</v>
      </c>
      <c r="E18" s="14">
        <v>0</v>
      </c>
      <c r="F18" s="14">
        <v>15</v>
      </c>
      <c r="G18" s="14">
        <v>15</v>
      </c>
      <c r="H18" s="14">
        <v>5</v>
      </c>
      <c r="I18" s="14">
        <v>10</v>
      </c>
      <c r="J18" s="14">
        <v>0</v>
      </c>
      <c r="K18" s="14">
        <f t="shared" ref="K18:K23" si="0">SUM(C18:J18)</f>
        <v>70</v>
      </c>
    </row>
    <row r="19" spans="2:11">
      <c r="B19" s="18" t="s">
        <v>242</v>
      </c>
      <c r="C19" s="14">
        <f t="shared" ref="C19:J19" si="1">SUM(C17:C18)</f>
        <v>40</v>
      </c>
      <c r="D19" s="14">
        <f t="shared" si="1"/>
        <v>35</v>
      </c>
      <c r="E19" s="14">
        <f t="shared" si="1"/>
        <v>0</v>
      </c>
      <c r="F19" s="14">
        <f t="shared" si="1"/>
        <v>45</v>
      </c>
      <c r="G19" s="14">
        <f t="shared" si="1"/>
        <v>75</v>
      </c>
      <c r="H19" s="14">
        <f t="shared" si="1"/>
        <v>35</v>
      </c>
      <c r="I19" s="14">
        <f t="shared" si="1"/>
        <v>25</v>
      </c>
      <c r="J19" s="14">
        <f t="shared" si="1"/>
        <v>40</v>
      </c>
      <c r="K19" s="14">
        <f t="shared" si="0"/>
        <v>295</v>
      </c>
    </row>
    <row r="20" spans="2:11">
      <c r="B20" s="18" t="s">
        <v>689</v>
      </c>
      <c r="C20" s="14">
        <v>10</v>
      </c>
      <c r="D20" s="14">
        <v>15</v>
      </c>
      <c r="E20" s="14">
        <v>0</v>
      </c>
      <c r="F20" s="14">
        <v>20</v>
      </c>
      <c r="G20" s="14">
        <v>15</v>
      </c>
      <c r="H20" s="14">
        <v>5</v>
      </c>
      <c r="I20" s="14">
        <v>10</v>
      </c>
      <c r="J20" s="14">
        <v>0</v>
      </c>
      <c r="K20" s="14">
        <f>SUM(C20:J20)</f>
        <v>75</v>
      </c>
    </row>
    <row r="21" spans="2:11">
      <c r="B21" s="18" t="s">
        <v>242</v>
      </c>
      <c r="C21" s="14">
        <f t="shared" ref="C21:J21" si="2">C17+C20</f>
        <v>40</v>
      </c>
      <c r="D21" s="14">
        <f t="shared" si="2"/>
        <v>35</v>
      </c>
      <c r="E21" s="14">
        <f t="shared" si="2"/>
        <v>0</v>
      </c>
      <c r="F21" s="14">
        <f t="shared" si="2"/>
        <v>50</v>
      </c>
      <c r="G21" s="14">
        <f t="shared" si="2"/>
        <v>75</v>
      </c>
      <c r="H21" s="14">
        <f t="shared" si="2"/>
        <v>35</v>
      </c>
      <c r="I21" s="14">
        <f t="shared" si="2"/>
        <v>25</v>
      </c>
      <c r="J21" s="14">
        <f t="shared" si="2"/>
        <v>40</v>
      </c>
      <c r="K21" s="14">
        <f t="shared" si="0"/>
        <v>300</v>
      </c>
    </row>
    <row r="22" spans="2:11">
      <c r="B22" s="18" t="s">
        <v>851</v>
      </c>
      <c r="C22" s="14">
        <v>0</v>
      </c>
      <c r="D22" s="14">
        <v>5</v>
      </c>
      <c r="E22" s="14">
        <v>0</v>
      </c>
      <c r="F22" s="14">
        <v>15</v>
      </c>
      <c r="G22" s="14">
        <v>15</v>
      </c>
      <c r="H22" s="14">
        <v>15</v>
      </c>
      <c r="I22" s="14">
        <v>0</v>
      </c>
      <c r="J22" s="14">
        <v>15</v>
      </c>
      <c r="K22" s="14">
        <f t="shared" si="0"/>
        <v>65</v>
      </c>
    </row>
    <row r="23" spans="2:11">
      <c r="B23" s="18" t="s">
        <v>242</v>
      </c>
      <c r="C23" s="14">
        <f t="shared" ref="C23:J23" si="3">C17+C22</f>
        <v>30</v>
      </c>
      <c r="D23" s="14">
        <f t="shared" si="3"/>
        <v>25</v>
      </c>
      <c r="E23" s="14">
        <f t="shared" si="3"/>
        <v>0</v>
      </c>
      <c r="F23" s="14">
        <f t="shared" si="3"/>
        <v>45</v>
      </c>
      <c r="G23" s="14">
        <f t="shared" si="3"/>
        <v>75</v>
      </c>
      <c r="H23" s="14">
        <f t="shared" si="3"/>
        <v>45</v>
      </c>
      <c r="I23" s="14">
        <f t="shared" si="3"/>
        <v>15</v>
      </c>
      <c r="J23" s="14">
        <f t="shared" si="3"/>
        <v>55</v>
      </c>
      <c r="K23" s="14">
        <f t="shared" si="0"/>
        <v>290</v>
      </c>
    </row>
  </sheetData>
  <mergeCells count="2">
    <mergeCell ref="C11:K11"/>
    <mergeCell ref="C13:K13"/>
  </mergeCells>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E2FE-0F06-4480-B54F-276728CA083E}">
  <dimension ref="B2:M25"/>
  <sheetViews>
    <sheetView zoomScale="130" zoomScaleNormal="130" workbookViewId="0">
      <selection activeCell="E9" sqref="E9"/>
    </sheetView>
  </sheetViews>
  <sheetFormatPr defaultRowHeight="15"/>
  <cols>
    <col min="1" max="1" width="8.28515625" customWidth="1"/>
    <col min="2" max="2" width="14" bestFit="1" customWidth="1"/>
    <col min="3" max="3" width="14.5703125" customWidth="1"/>
    <col min="4" max="4" width="13.85546875" customWidth="1"/>
    <col min="5" max="5" width="14.140625" customWidth="1"/>
    <col min="6" max="6" width="18.42578125" bestFit="1" customWidth="1"/>
    <col min="7" max="7" width="22.85546875" bestFit="1" customWidth="1"/>
    <col min="8" max="8" width="20.5703125" bestFit="1" customWidth="1"/>
    <col min="9" max="10" width="18.42578125" bestFit="1" customWidth="1"/>
    <col min="11" max="11" width="11.7109375" bestFit="1" customWidth="1"/>
  </cols>
  <sheetData>
    <row r="2" spans="2:13" ht="15" customHeight="1">
      <c r="C2" s="18" t="s">
        <v>228</v>
      </c>
      <c r="D2" s="20" t="s">
        <v>108</v>
      </c>
      <c r="E2" s="24" t="s">
        <v>285</v>
      </c>
      <c r="F2" s="20" t="s">
        <v>292</v>
      </c>
      <c r="G2" s="18" t="s">
        <v>526</v>
      </c>
      <c r="H2" s="20" t="s">
        <v>942</v>
      </c>
      <c r="L2" s="16"/>
      <c r="M2" s="16"/>
    </row>
    <row r="3" spans="2:13">
      <c r="C3" s="18" t="s">
        <v>284</v>
      </c>
      <c r="D3" s="20" t="s">
        <v>293</v>
      </c>
      <c r="E3" s="24" t="s">
        <v>286</v>
      </c>
      <c r="F3" s="20" t="s">
        <v>20</v>
      </c>
      <c r="G3" s="18" t="s">
        <v>527</v>
      </c>
      <c r="H3" s="20">
        <v>5</v>
      </c>
      <c r="I3" s="20"/>
      <c r="L3" s="17"/>
      <c r="M3" s="17"/>
    </row>
    <row r="4" spans="2:13" ht="15" customHeight="1">
      <c r="C4" s="24" t="s">
        <v>529</v>
      </c>
      <c r="D4" s="20">
        <v>8</v>
      </c>
      <c r="E4" s="18" t="s">
        <v>531</v>
      </c>
      <c r="F4" s="20">
        <v>9</v>
      </c>
      <c r="G4" s="18" t="s">
        <v>614</v>
      </c>
      <c r="H4" s="20" t="s">
        <v>730</v>
      </c>
      <c r="I4" s="18" t="s">
        <v>664</v>
      </c>
      <c r="J4" s="14" t="s">
        <v>944</v>
      </c>
    </row>
    <row r="5" spans="2:13">
      <c r="C5" s="24" t="s">
        <v>534</v>
      </c>
      <c r="D5" s="20">
        <v>1</v>
      </c>
      <c r="E5" s="18" t="s">
        <v>536</v>
      </c>
      <c r="F5" s="20">
        <v>9</v>
      </c>
      <c r="G5" s="18" t="s">
        <v>616</v>
      </c>
      <c r="H5" s="20" t="s">
        <v>730</v>
      </c>
      <c r="I5" s="18" t="s">
        <v>666</v>
      </c>
      <c r="J5" s="22" t="s">
        <v>943</v>
      </c>
    </row>
    <row r="6" spans="2:13">
      <c r="C6" s="18" t="s">
        <v>537</v>
      </c>
      <c r="D6" s="14" t="s">
        <v>991</v>
      </c>
      <c r="E6" s="15" t="s">
        <v>995</v>
      </c>
      <c r="F6" s="18"/>
      <c r="G6" s="20"/>
    </row>
    <row r="7" spans="2:13">
      <c r="C7" s="18" t="s">
        <v>2007</v>
      </c>
      <c r="D7" s="18" t="s">
        <v>2008</v>
      </c>
      <c r="E7" s="18" t="s">
        <v>25</v>
      </c>
      <c r="F7" s="18" t="s">
        <v>26</v>
      </c>
      <c r="G7" s="18" t="s">
        <v>790</v>
      </c>
      <c r="H7" s="14" t="s">
        <v>799</v>
      </c>
      <c r="I7" s="20"/>
    </row>
    <row r="8" spans="2:13" ht="15" customHeight="1">
      <c r="B8" s="18" t="s">
        <v>2005</v>
      </c>
      <c r="C8" s="20" t="s">
        <v>2024</v>
      </c>
      <c r="D8" s="20" t="s">
        <v>2012</v>
      </c>
      <c r="E8" s="20" t="s">
        <v>2024</v>
      </c>
      <c r="F8" s="20" t="s">
        <v>2050</v>
      </c>
      <c r="G8" s="18" t="s">
        <v>540</v>
      </c>
      <c r="H8" s="23" t="s">
        <v>988</v>
      </c>
      <c r="I8" s="21"/>
      <c r="J8" s="22"/>
      <c r="K8" s="21"/>
    </row>
    <row r="9" spans="2:13">
      <c r="B9" s="18" t="s">
        <v>2006</v>
      </c>
      <c r="C9" s="20" t="s">
        <v>2015</v>
      </c>
      <c r="D9" s="20" t="s">
        <v>1345</v>
      </c>
      <c r="E9" s="20" t="s">
        <v>1343</v>
      </c>
      <c r="F9" s="20" t="s">
        <v>2040</v>
      </c>
      <c r="G9" s="18" t="s">
        <v>231</v>
      </c>
      <c r="H9" s="23" t="s">
        <v>989</v>
      </c>
      <c r="J9" s="23" t="s">
        <v>990</v>
      </c>
      <c r="K9" s="21"/>
    </row>
    <row r="10" spans="2:13">
      <c r="B10" s="18" t="s">
        <v>545</v>
      </c>
      <c r="C10" t="s">
        <v>951</v>
      </c>
      <c r="E10" s="18" t="s">
        <v>542</v>
      </c>
      <c r="F10" t="s">
        <v>903</v>
      </c>
    </row>
    <row r="11" spans="2:13" ht="45.75" customHeight="1">
      <c r="B11" s="18" t="s">
        <v>543</v>
      </c>
      <c r="C11" s="68" t="s">
        <v>992</v>
      </c>
      <c r="D11" s="68"/>
      <c r="E11" s="68"/>
      <c r="F11" s="68"/>
      <c r="G11" s="68"/>
      <c r="H11" s="68"/>
      <c r="I11" s="68"/>
      <c r="J11" s="68"/>
      <c r="K11" s="68"/>
    </row>
    <row r="12" spans="2:13">
      <c r="B12" s="18" t="s">
        <v>562</v>
      </c>
      <c r="C12" t="s">
        <v>993</v>
      </c>
    </row>
    <row r="13" spans="2:13" ht="15" customHeight="1">
      <c r="B13" s="18" t="s">
        <v>563</v>
      </c>
      <c r="C13" s="68" t="s">
        <v>994</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769</v>
      </c>
      <c r="C15" s="14">
        <v>16</v>
      </c>
      <c r="D15" s="14">
        <v>1</v>
      </c>
      <c r="E15" s="14">
        <v>4</v>
      </c>
      <c r="F15" s="14">
        <v>5</v>
      </c>
      <c r="G15" s="14">
        <v>7</v>
      </c>
      <c r="H15" s="14">
        <v>8</v>
      </c>
      <c r="I15" s="14">
        <v>4</v>
      </c>
      <c r="J15" s="14">
        <v>5</v>
      </c>
      <c r="K15" s="14">
        <f>SUM(C15:J15)</f>
        <v>50</v>
      </c>
    </row>
    <row r="16" spans="2:13">
      <c r="B16" s="18" t="s">
        <v>627</v>
      </c>
      <c r="C16" s="14">
        <v>22</v>
      </c>
      <c r="D16" s="14">
        <v>2</v>
      </c>
      <c r="E16" s="14">
        <v>9</v>
      </c>
      <c r="F16" s="14">
        <v>9</v>
      </c>
      <c r="G16" s="14">
        <v>13</v>
      </c>
      <c r="H16" s="14">
        <v>11</v>
      </c>
      <c r="I16" s="14">
        <v>5</v>
      </c>
      <c r="J16" s="14">
        <v>7</v>
      </c>
      <c r="K16" s="14">
        <f>SUM(C16:J16)</f>
        <v>78</v>
      </c>
    </row>
    <row r="17" spans="2:11">
      <c r="B17" s="18" t="s">
        <v>230</v>
      </c>
      <c r="C17" s="14">
        <v>50</v>
      </c>
      <c r="D17" s="14">
        <v>30</v>
      </c>
      <c r="E17" s="14">
        <v>40</v>
      </c>
      <c r="F17" s="14">
        <v>30</v>
      </c>
      <c r="G17" s="14">
        <v>45</v>
      </c>
      <c r="H17" s="14">
        <v>60</v>
      </c>
      <c r="I17" s="14">
        <v>40</v>
      </c>
      <c r="J17" s="14">
        <v>20</v>
      </c>
      <c r="K17" s="14">
        <f t="shared" ref="K17:K25" si="0">SUM(C17:J17)</f>
        <v>315</v>
      </c>
    </row>
    <row r="18" spans="2:11">
      <c r="B18" s="18" t="s">
        <v>949</v>
      </c>
      <c r="C18" s="14">
        <v>0</v>
      </c>
      <c r="D18" s="14">
        <v>5</v>
      </c>
      <c r="E18" s="14">
        <v>15</v>
      </c>
      <c r="F18" s="14">
        <v>10</v>
      </c>
      <c r="G18" s="14">
        <v>15</v>
      </c>
      <c r="H18" s="14">
        <v>5</v>
      </c>
      <c r="I18" s="14">
        <v>0</v>
      </c>
      <c r="J18" s="14">
        <v>10</v>
      </c>
      <c r="K18" s="14">
        <f t="shared" si="0"/>
        <v>60</v>
      </c>
    </row>
    <row r="19" spans="2:11">
      <c r="B19" s="18" t="s">
        <v>242</v>
      </c>
      <c r="C19" s="14">
        <f t="shared" ref="C19:J19" si="1">SUM(C17:C18)</f>
        <v>50</v>
      </c>
      <c r="D19" s="14">
        <f t="shared" si="1"/>
        <v>35</v>
      </c>
      <c r="E19" s="14">
        <f t="shared" si="1"/>
        <v>55</v>
      </c>
      <c r="F19" s="14">
        <f t="shared" si="1"/>
        <v>40</v>
      </c>
      <c r="G19" s="14">
        <f t="shared" si="1"/>
        <v>60</v>
      </c>
      <c r="H19" s="14">
        <f t="shared" si="1"/>
        <v>65</v>
      </c>
      <c r="I19" s="14">
        <f t="shared" si="1"/>
        <v>40</v>
      </c>
      <c r="J19" s="14">
        <f t="shared" si="1"/>
        <v>30</v>
      </c>
      <c r="K19" s="14">
        <f t="shared" si="0"/>
        <v>375</v>
      </c>
    </row>
    <row r="20" spans="2:11">
      <c r="B20" s="18" t="s">
        <v>772</v>
      </c>
      <c r="C20" s="14">
        <v>0</v>
      </c>
      <c r="D20" s="14">
        <v>0</v>
      </c>
      <c r="E20" s="14">
        <v>20</v>
      </c>
      <c r="F20" s="14">
        <v>10</v>
      </c>
      <c r="G20" s="14">
        <v>15</v>
      </c>
      <c r="H20" s="14">
        <v>0</v>
      </c>
      <c r="I20" s="14">
        <v>0</v>
      </c>
      <c r="J20" s="14">
        <v>15</v>
      </c>
      <c r="K20" s="14">
        <f t="shared" si="0"/>
        <v>60</v>
      </c>
    </row>
    <row r="21" spans="2:11">
      <c r="B21" s="18" t="s">
        <v>242</v>
      </c>
      <c r="C21" s="14">
        <f t="shared" ref="C21:J21" si="2">C17+C20</f>
        <v>50</v>
      </c>
      <c r="D21" s="14">
        <f t="shared" si="2"/>
        <v>30</v>
      </c>
      <c r="E21" s="14">
        <f t="shared" si="2"/>
        <v>60</v>
      </c>
      <c r="F21" s="14">
        <f t="shared" si="2"/>
        <v>40</v>
      </c>
      <c r="G21" s="14">
        <f t="shared" si="2"/>
        <v>60</v>
      </c>
      <c r="H21" s="14">
        <f t="shared" si="2"/>
        <v>60</v>
      </c>
      <c r="I21" s="14">
        <f t="shared" si="2"/>
        <v>40</v>
      </c>
      <c r="J21" s="14">
        <f t="shared" si="2"/>
        <v>35</v>
      </c>
      <c r="K21" s="14">
        <f t="shared" si="0"/>
        <v>375</v>
      </c>
    </row>
    <row r="22" spans="2:11">
      <c r="B22" s="18" t="s">
        <v>950</v>
      </c>
      <c r="C22" s="14">
        <v>20</v>
      </c>
      <c r="D22" s="14">
        <v>10</v>
      </c>
      <c r="E22" s="14">
        <v>10</v>
      </c>
      <c r="F22" s="14">
        <v>10</v>
      </c>
      <c r="G22" s="14">
        <v>10</v>
      </c>
      <c r="H22" s="14">
        <v>15</v>
      </c>
      <c r="I22" s="14">
        <v>5</v>
      </c>
      <c r="J22" s="14">
        <v>10</v>
      </c>
      <c r="K22" s="14">
        <f t="shared" si="0"/>
        <v>90</v>
      </c>
    </row>
    <row r="23" spans="2:11">
      <c r="B23" s="18" t="s">
        <v>242</v>
      </c>
      <c r="C23" s="14">
        <f>C17+C22</f>
        <v>70</v>
      </c>
      <c r="D23" s="14">
        <f t="shared" ref="D23:J23" si="3">D17+D22</f>
        <v>40</v>
      </c>
      <c r="E23" s="14">
        <f t="shared" si="3"/>
        <v>50</v>
      </c>
      <c r="F23" s="14">
        <f t="shared" si="3"/>
        <v>40</v>
      </c>
      <c r="G23" s="14">
        <f t="shared" si="3"/>
        <v>55</v>
      </c>
      <c r="H23" s="14">
        <f t="shared" si="3"/>
        <v>75</v>
      </c>
      <c r="I23" s="14">
        <f t="shared" si="3"/>
        <v>45</v>
      </c>
      <c r="J23" s="14">
        <f t="shared" si="3"/>
        <v>30</v>
      </c>
      <c r="K23" s="14">
        <f t="shared" si="0"/>
        <v>405</v>
      </c>
    </row>
    <row r="24" spans="2:11">
      <c r="B24" s="18" t="s">
        <v>908</v>
      </c>
      <c r="C24" s="14">
        <v>10</v>
      </c>
      <c r="D24" s="14">
        <v>20</v>
      </c>
      <c r="E24" s="14">
        <v>15</v>
      </c>
      <c r="F24" s="14">
        <v>0</v>
      </c>
      <c r="G24" s="14">
        <v>10</v>
      </c>
      <c r="H24" s="14">
        <v>0</v>
      </c>
      <c r="I24" s="14">
        <v>20</v>
      </c>
      <c r="J24" s="14">
        <v>5</v>
      </c>
      <c r="K24" s="14">
        <f t="shared" si="0"/>
        <v>80</v>
      </c>
    </row>
    <row r="25" spans="2:11">
      <c r="B25" s="18" t="s">
        <v>242</v>
      </c>
      <c r="C25" s="14">
        <f>C17+C24</f>
        <v>60</v>
      </c>
      <c r="D25" s="14">
        <f t="shared" ref="D25:J25" si="4">D17+D24</f>
        <v>50</v>
      </c>
      <c r="E25" s="14">
        <f t="shared" si="4"/>
        <v>55</v>
      </c>
      <c r="F25" s="14">
        <f t="shared" si="4"/>
        <v>30</v>
      </c>
      <c r="G25" s="14">
        <f t="shared" si="4"/>
        <v>55</v>
      </c>
      <c r="H25" s="14">
        <f t="shared" si="4"/>
        <v>60</v>
      </c>
      <c r="I25" s="14">
        <f t="shared" si="4"/>
        <v>60</v>
      </c>
      <c r="J25" s="14">
        <f t="shared" si="4"/>
        <v>25</v>
      </c>
      <c r="K25" s="14">
        <f t="shared" si="0"/>
        <v>395</v>
      </c>
    </row>
  </sheetData>
  <mergeCells count="2">
    <mergeCell ref="C11:K11"/>
    <mergeCell ref="C13:K13"/>
  </mergeCell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846CD-6D5A-43E7-A61F-942C6EF0E1BE}">
  <dimension ref="B2:M22"/>
  <sheetViews>
    <sheetView zoomScale="150" zoomScaleNormal="150" workbookViewId="0">
      <selection activeCell="C8" sqref="C8:F8"/>
    </sheetView>
  </sheetViews>
  <sheetFormatPr defaultRowHeight="15"/>
  <cols>
    <col min="1" max="1" width="8.28515625" customWidth="1"/>
    <col min="2" max="2" width="16.140625" bestFit="1" customWidth="1"/>
    <col min="3" max="3" width="15" customWidth="1"/>
    <col min="4" max="4" width="13.85546875" customWidth="1"/>
    <col min="5" max="5" width="14.140625" customWidth="1"/>
    <col min="6" max="6" width="18.140625" customWidth="1"/>
    <col min="7" max="7" width="22.85546875" bestFit="1" customWidth="1"/>
    <col min="8" max="8" width="15.85546875" bestFit="1" customWidth="1"/>
    <col min="9" max="9" width="18.42578125" bestFit="1" customWidth="1"/>
    <col min="10" max="10" width="17" customWidth="1"/>
    <col min="11" max="11" width="11.7109375" customWidth="1"/>
  </cols>
  <sheetData>
    <row r="2" spans="2:13" ht="15" customHeight="1">
      <c r="C2" s="18" t="s">
        <v>228</v>
      </c>
      <c r="D2" s="20" t="s">
        <v>76</v>
      </c>
      <c r="E2" s="24" t="s">
        <v>285</v>
      </c>
      <c r="F2" s="20" t="s">
        <v>8</v>
      </c>
      <c r="G2" s="18" t="s">
        <v>526</v>
      </c>
      <c r="H2" s="20" t="s">
        <v>997</v>
      </c>
      <c r="L2" s="16"/>
      <c r="M2" s="16"/>
    </row>
    <row r="3" spans="2:13">
      <c r="C3" s="18" t="s">
        <v>284</v>
      </c>
      <c r="D3" s="20" t="s">
        <v>248</v>
      </c>
      <c r="E3" s="24" t="s">
        <v>286</v>
      </c>
      <c r="F3" s="20" t="s">
        <v>8</v>
      </c>
      <c r="G3" s="18" t="s">
        <v>527</v>
      </c>
      <c r="H3" s="20">
        <v>5</v>
      </c>
      <c r="I3" s="19"/>
      <c r="L3" s="17"/>
      <c r="M3" s="17"/>
    </row>
    <row r="4" spans="2:13" ht="15" customHeight="1">
      <c r="C4" s="24" t="s">
        <v>529</v>
      </c>
      <c r="D4" s="20">
        <v>9</v>
      </c>
      <c r="E4" s="18" t="s">
        <v>531</v>
      </c>
      <c r="F4" s="20">
        <v>10</v>
      </c>
      <c r="G4" s="18" t="s">
        <v>614</v>
      </c>
      <c r="H4" s="20" t="s">
        <v>838</v>
      </c>
      <c r="I4" s="18" t="s">
        <v>664</v>
      </c>
      <c r="J4" s="14" t="s">
        <v>998</v>
      </c>
    </row>
    <row r="5" spans="2:13">
      <c r="C5" s="24" t="s">
        <v>534</v>
      </c>
      <c r="D5" s="20">
        <v>10</v>
      </c>
      <c r="E5" s="18" t="s">
        <v>536</v>
      </c>
      <c r="F5" s="20">
        <v>10</v>
      </c>
      <c r="G5" s="18" t="s">
        <v>616</v>
      </c>
      <c r="H5" s="20" t="s">
        <v>838</v>
      </c>
      <c r="I5" s="18" t="s">
        <v>666</v>
      </c>
      <c r="J5" s="22" t="s">
        <v>926</v>
      </c>
    </row>
    <row r="6" spans="2:13">
      <c r="C6" s="18" t="s">
        <v>537</v>
      </c>
      <c r="D6" s="14" t="s">
        <v>485</v>
      </c>
      <c r="E6" s="15" t="s">
        <v>486</v>
      </c>
      <c r="F6" s="18"/>
      <c r="G6" s="20"/>
    </row>
    <row r="7" spans="2:13">
      <c r="C7" s="18" t="s">
        <v>2007</v>
      </c>
      <c r="D7" s="18" t="s">
        <v>2008</v>
      </c>
      <c r="E7" s="18" t="s">
        <v>25</v>
      </c>
      <c r="F7" s="18" t="s">
        <v>26</v>
      </c>
      <c r="G7" s="18" t="s">
        <v>790</v>
      </c>
      <c r="H7" s="22" t="s">
        <v>799</v>
      </c>
      <c r="I7" s="20"/>
    </row>
    <row r="8" spans="2:13" ht="15" customHeight="1">
      <c r="B8" s="18" t="s">
        <v>2005</v>
      </c>
      <c r="C8" s="20" t="s">
        <v>2012</v>
      </c>
      <c r="D8" s="20" t="s">
        <v>2024</v>
      </c>
      <c r="E8" s="20" t="s">
        <v>2013</v>
      </c>
      <c r="F8" s="20" t="s">
        <v>2036</v>
      </c>
      <c r="G8" s="18" t="s">
        <v>540</v>
      </c>
      <c r="H8" s="23" t="s">
        <v>999</v>
      </c>
      <c r="I8" s="21"/>
      <c r="J8" s="21"/>
      <c r="K8" s="21"/>
    </row>
    <row r="9" spans="2:13">
      <c r="B9" s="18" t="s">
        <v>2006</v>
      </c>
      <c r="C9" s="20" t="s">
        <v>1338</v>
      </c>
      <c r="D9" s="20" t="s">
        <v>1335</v>
      </c>
      <c r="E9" s="20" t="s">
        <v>2015</v>
      </c>
      <c r="F9" s="20" t="s">
        <v>2042</v>
      </c>
      <c r="G9" s="18" t="s">
        <v>231</v>
      </c>
      <c r="H9" s="23" t="s">
        <v>1000</v>
      </c>
      <c r="I9" s="23" t="s">
        <v>1001</v>
      </c>
      <c r="J9" s="21"/>
      <c r="K9" s="21"/>
    </row>
    <row r="10" spans="2:13">
      <c r="B10" s="18" t="s">
        <v>545</v>
      </c>
      <c r="C10" t="s">
        <v>961</v>
      </c>
      <c r="E10" s="18" t="s">
        <v>542</v>
      </c>
      <c r="F10" t="s">
        <v>952</v>
      </c>
    </row>
    <row r="11" spans="2:13" ht="45.75" customHeight="1">
      <c r="B11" s="18" t="s">
        <v>543</v>
      </c>
      <c r="C11" s="68" t="s">
        <v>1002</v>
      </c>
      <c r="D11" s="68"/>
      <c r="E11" s="68"/>
      <c r="F11" s="68"/>
      <c r="G11" s="68"/>
      <c r="H11" s="68"/>
      <c r="I11" s="68"/>
      <c r="J11" s="68"/>
      <c r="K11" s="68"/>
    </row>
    <row r="12" spans="2:13">
      <c r="B12" s="18" t="s">
        <v>562</v>
      </c>
      <c r="C12" t="s">
        <v>1003</v>
      </c>
    </row>
    <row r="13" spans="2:13" ht="15" customHeight="1">
      <c r="B13" s="18" t="s">
        <v>563</v>
      </c>
      <c r="C13" s="68" t="s">
        <v>1004</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25</v>
      </c>
      <c r="D15" s="14">
        <v>13</v>
      </c>
      <c r="E15" s="14">
        <v>0</v>
      </c>
      <c r="F15" s="14">
        <v>11</v>
      </c>
      <c r="G15" s="14">
        <v>12</v>
      </c>
      <c r="H15" s="14">
        <v>11</v>
      </c>
      <c r="I15" s="14">
        <v>13</v>
      </c>
      <c r="J15" s="14">
        <v>8</v>
      </c>
      <c r="K15" s="14">
        <f>SUM(C15:J15)</f>
        <v>93</v>
      </c>
    </row>
    <row r="16" spans="2:13">
      <c r="B16" s="18" t="s">
        <v>230</v>
      </c>
      <c r="C16" s="14">
        <v>30</v>
      </c>
      <c r="D16" s="14">
        <v>40</v>
      </c>
      <c r="E16" s="14">
        <v>20</v>
      </c>
      <c r="F16" s="14">
        <v>40</v>
      </c>
      <c r="G16" s="14">
        <v>40</v>
      </c>
      <c r="H16" s="14">
        <v>40</v>
      </c>
      <c r="I16" s="14">
        <v>40</v>
      </c>
      <c r="J16" s="14">
        <v>30</v>
      </c>
      <c r="K16" s="14">
        <f>SUM(C16:J16)</f>
        <v>280</v>
      </c>
    </row>
    <row r="17" spans="2:11">
      <c r="B17" s="18" t="s">
        <v>996</v>
      </c>
      <c r="C17" s="14">
        <v>15</v>
      </c>
      <c r="D17" s="14">
        <v>15</v>
      </c>
      <c r="E17" s="14">
        <v>0</v>
      </c>
      <c r="F17" s="14">
        <v>15</v>
      </c>
      <c r="G17" s="14">
        <v>15</v>
      </c>
      <c r="H17" s="14">
        <v>5</v>
      </c>
      <c r="I17" s="14">
        <v>10</v>
      </c>
      <c r="J17" s="14">
        <v>5</v>
      </c>
      <c r="K17" s="14">
        <f t="shared" ref="K17:K22" si="0">SUM(C17:J17)</f>
        <v>80</v>
      </c>
    </row>
    <row r="18" spans="2:11">
      <c r="B18" s="18" t="s">
        <v>242</v>
      </c>
      <c r="C18" s="14">
        <f t="shared" ref="C18:J18" si="1">SUM(C16:C17)</f>
        <v>45</v>
      </c>
      <c r="D18" s="14">
        <f t="shared" si="1"/>
        <v>55</v>
      </c>
      <c r="E18" s="14">
        <f t="shared" si="1"/>
        <v>20</v>
      </c>
      <c r="F18" s="14">
        <f t="shared" si="1"/>
        <v>55</v>
      </c>
      <c r="G18" s="14">
        <f t="shared" si="1"/>
        <v>55</v>
      </c>
      <c r="H18" s="14">
        <f t="shared" si="1"/>
        <v>45</v>
      </c>
      <c r="I18" s="14">
        <f t="shared" si="1"/>
        <v>50</v>
      </c>
      <c r="J18" s="14">
        <f t="shared" si="1"/>
        <v>35</v>
      </c>
      <c r="K18" s="14">
        <f t="shared" si="0"/>
        <v>360</v>
      </c>
    </row>
    <row r="19" spans="2:11">
      <c r="B19" s="18" t="s">
        <v>963</v>
      </c>
      <c r="C19" s="14">
        <v>15</v>
      </c>
      <c r="D19" s="14">
        <v>15</v>
      </c>
      <c r="E19" s="14">
        <v>0</v>
      </c>
      <c r="F19" s="14">
        <v>15</v>
      </c>
      <c r="G19" s="14">
        <v>15</v>
      </c>
      <c r="H19" s="14">
        <v>5</v>
      </c>
      <c r="I19" s="14">
        <v>10</v>
      </c>
      <c r="J19" s="14">
        <v>5</v>
      </c>
      <c r="K19" s="14">
        <f>SUM(C19:J19)</f>
        <v>80</v>
      </c>
    </row>
    <row r="20" spans="2:11">
      <c r="B20" s="18" t="s">
        <v>242</v>
      </c>
      <c r="C20" s="14">
        <f t="shared" ref="C20:J20" si="2">C16+C19</f>
        <v>45</v>
      </c>
      <c r="D20" s="14">
        <f t="shared" si="2"/>
        <v>55</v>
      </c>
      <c r="E20" s="14">
        <f t="shared" si="2"/>
        <v>20</v>
      </c>
      <c r="F20" s="14">
        <f t="shared" si="2"/>
        <v>55</v>
      </c>
      <c r="G20" s="14">
        <f t="shared" si="2"/>
        <v>55</v>
      </c>
      <c r="H20" s="14">
        <f t="shared" si="2"/>
        <v>45</v>
      </c>
      <c r="I20" s="14">
        <f t="shared" si="2"/>
        <v>50</v>
      </c>
      <c r="J20" s="14">
        <f t="shared" si="2"/>
        <v>35</v>
      </c>
      <c r="K20" s="14">
        <f t="shared" si="0"/>
        <v>360</v>
      </c>
    </row>
    <row r="21" spans="2:11">
      <c r="B21" s="18" t="s">
        <v>950</v>
      </c>
      <c r="C21" s="14">
        <v>20</v>
      </c>
      <c r="D21" s="14">
        <v>10</v>
      </c>
      <c r="E21" s="14">
        <v>10</v>
      </c>
      <c r="F21" s="14">
        <v>10</v>
      </c>
      <c r="G21" s="14">
        <v>10</v>
      </c>
      <c r="H21" s="14">
        <v>15</v>
      </c>
      <c r="I21" s="14">
        <v>5</v>
      </c>
      <c r="J21" s="14">
        <v>10</v>
      </c>
      <c r="K21" s="14">
        <f t="shared" si="0"/>
        <v>90</v>
      </c>
    </row>
    <row r="22" spans="2:11">
      <c r="B22" s="18" t="s">
        <v>242</v>
      </c>
      <c r="C22" s="14">
        <f t="shared" ref="C22:J22" si="3">C16+C21</f>
        <v>50</v>
      </c>
      <c r="D22" s="14">
        <f t="shared" si="3"/>
        <v>50</v>
      </c>
      <c r="E22" s="14">
        <f t="shared" si="3"/>
        <v>30</v>
      </c>
      <c r="F22" s="14">
        <f t="shared" si="3"/>
        <v>50</v>
      </c>
      <c r="G22" s="14">
        <f t="shared" si="3"/>
        <v>50</v>
      </c>
      <c r="H22" s="14">
        <f t="shared" si="3"/>
        <v>55</v>
      </c>
      <c r="I22" s="14">
        <f t="shared" si="3"/>
        <v>45</v>
      </c>
      <c r="J22" s="14">
        <f t="shared" si="3"/>
        <v>40</v>
      </c>
      <c r="K22" s="14">
        <f t="shared" si="0"/>
        <v>370</v>
      </c>
    </row>
  </sheetData>
  <mergeCells count="2">
    <mergeCell ref="C11:K11"/>
    <mergeCell ref="C13:K13"/>
  </mergeCell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8217-FC34-4D86-A37B-8BE3708AF777}">
  <dimension ref="B2:M28"/>
  <sheetViews>
    <sheetView zoomScale="120" zoomScaleNormal="120" workbookViewId="0">
      <selection activeCell="F8" sqref="F8"/>
    </sheetView>
  </sheetViews>
  <sheetFormatPr defaultRowHeight="15"/>
  <cols>
    <col min="1" max="1" width="8.28515625" customWidth="1"/>
    <col min="2" max="2" width="14" bestFit="1" customWidth="1"/>
    <col min="3" max="3" width="20.5703125" bestFit="1" customWidth="1"/>
    <col min="4" max="4" width="13.85546875" customWidth="1"/>
    <col min="5" max="5" width="14.140625" customWidth="1"/>
    <col min="6" max="6" width="16.28515625" bestFit="1" customWidth="1"/>
    <col min="7" max="7" width="22.85546875" bestFit="1" customWidth="1"/>
    <col min="8" max="8" width="21.7109375" customWidth="1"/>
    <col min="9" max="10" width="18.42578125" bestFit="1" customWidth="1"/>
    <col min="11" max="11" width="11.7109375" bestFit="1" customWidth="1"/>
  </cols>
  <sheetData>
    <row r="2" spans="2:13" ht="15" customHeight="1">
      <c r="C2" s="18" t="s">
        <v>228</v>
      </c>
      <c r="D2" s="20" t="s">
        <v>89</v>
      </c>
      <c r="E2" s="24" t="s">
        <v>285</v>
      </c>
      <c r="F2" s="20" t="s">
        <v>17</v>
      </c>
      <c r="G2" s="18" t="s">
        <v>526</v>
      </c>
      <c r="H2" s="20" t="s">
        <v>910</v>
      </c>
      <c r="L2" s="16"/>
      <c r="M2" s="16"/>
    </row>
    <row r="3" spans="2:13">
      <c r="C3" s="18" t="s">
        <v>284</v>
      </c>
      <c r="D3" s="20" t="s">
        <v>283</v>
      </c>
      <c r="E3" s="24" t="s">
        <v>286</v>
      </c>
      <c r="F3" s="20" t="s">
        <v>17</v>
      </c>
      <c r="G3" s="18" t="s">
        <v>527</v>
      </c>
      <c r="H3" s="20">
        <v>5</v>
      </c>
      <c r="I3" s="20"/>
      <c r="L3" s="17"/>
      <c r="M3" s="17"/>
    </row>
    <row r="4" spans="2:13" ht="15" customHeight="1">
      <c r="C4" s="24" t="s">
        <v>529</v>
      </c>
      <c r="D4" s="20">
        <v>9</v>
      </c>
      <c r="E4" s="18" t="s">
        <v>531</v>
      </c>
      <c r="F4" s="20">
        <v>10</v>
      </c>
      <c r="G4" s="18" t="s">
        <v>614</v>
      </c>
      <c r="H4" s="20" t="s">
        <v>825</v>
      </c>
      <c r="I4" s="18" t="s">
        <v>664</v>
      </c>
      <c r="J4" s="14" t="s">
        <v>1005</v>
      </c>
    </row>
    <row r="5" spans="2:13">
      <c r="C5" s="24" t="s">
        <v>534</v>
      </c>
      <c r="D5" s="20">
        <v>10</v>
      </c>
      <c r="E5" s="18" t="s">
        <v>536</v>
      </c>
      <c r="F5" s="20">
        <v>10</v>
      </c>
      <c r="G5" s="18" t="s">
        <v>616</v>
      </c>
      <c r="H5" s="20" t="s">
        <v>825</v>
      </c>
      <c r="I5" s="18" t="s">
        <v>666</v>
      </c>
      <c r="J5" s="22" t="s">
        <v>911</v>
      </c>
    </row>
    <row r="6" spans="2:13">
      <c r="C6" s="18" t="s">
        <v>537</v>
      </c>
      <c r="D6" s="14" t="s">
        <v>1006</v>
      </c>
      <c r="E6" s="15" t="s">
        <v>1007</v>
      </c>
      <c r="F6" s="18"/>
      <c r="G6" s="20"/>
      <c r="I6" s="18"/>
    </row>
    <row r="7" spans="2:13">
      <c r="C7" s="18" t="s">
        <v>2007</v>
      </c>
      <c r="D7" s="18" t="s">
        <v>2008</v>
      </c>
      <c r="E7" s="18" t="s">
        <v>25</v>
      </c>
      <c r="F7" s="18" t="s">
        <v>26</v>
      </c>
      <c r="G7" s="18" t="s">
        <v>790</v>
      </c>
      <c r="H7" s="14" t="s">
        <v>799</v>
      </c>
      <c r="I7" s="20"/>
    </row>
    <row r="8" spans="2:13" ht="15" customHeight="1">
      <c r="B8" s="18" t="s">
        <v>2005</v>
      </c>
      <c r="C8" s="20" t="s">
        <v>2012</v>
      </c>
      <c r="D8" s="20" t="s">
        <v>2024</v>
      </c>
      <c r="E8" s="20" t="s">
        <v>2013</v>
      </c>
      <c r="F8" s="20" t="s">
        <v>2036</v>
      </c>
      <c r="G8" s="18" t="s">
        <v>540</v>
      </c>
      <c r="H8" s="23" t="s">
        <v>1008</v>
      </c>
      <c r="I8" s="22"/>
      <c r="J8" s="21"/>
      <c r="K8" s="21"/>
    </row>
    <row r="9" spans="2:13">
      <c r="B9" s="18" t="s">
        <v>2006</v>
      </c>
      <c r="C9" s="20" t="s">
        <v>1335</v>
      </c>
      <c r="D9" s="20" t="s">
        <v>1338</v>
      </c>
      <c r="E9" s="20" t="s">
        <v>1335</v>
      </c>
      <c r="F9" s="20" t="s">
        <v>2060</v>
      </c>
      <c r="G9" s="18" t="s">
        <v>231</v>
      </c>
      <c r="H9" s="23" t="s">
        <v>1009</v>
      </c>
      <c r="I9" s="23"/>
      <c r="J9" s="21"/>
      <c r="K9" s="21"/>
    </row>
    <row r="10" spans="2:13">
      <c r="B10" s="18" t="s">
        <v>545</v>
      </c>
      <c r="C10" t="s">
        <v>596</v>
      </c>
      <c r="D10" s="18" t="s">
        <v>542</v>
      </c>
      <c r="E10" t="s">
        <v>903</v>
      </c>
    </row>
    <row r="11" spans="2:13" ht="45.75" customHeight="1">
      <c r="B11" s="18" t="s">
        <v>543</v>
      </c>
      <c r="C11" s="68" t="s">
        <v>1010</v>
      </c>
      <c r="D11" s="68"/>
      <c r="E11" s="68"/>
      <c r="F11" s="68"/>
      <c r="G11" s="68"/>
      <c r="H11" s="68"/>
      <c r="I11" s="68"/>
      <c r="J11" s="68"/>
      <c r="K11" s="68"/>
    </row>
    <row r="12" spans="2:13">
      <c r="B12" s="18" t="s">
        <v>562</v>
      </c>
      <c r="C12" t="s">
        <v>1011</v>
      </c>
    </row>
    <row r="13" spans="2:13" ht="15" customHeight="1">
      <c r="B13" s="18" t="s">
        <v>563</v>
      </c>
      <c r="C13" s="68" t="s">
        <v>1012</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26</v>
      </c>
      <c r="D15" s="14">
        <v>11</v>
      </c>
      <c r="E15" s="14">
        <v>0</v>
      </c>
      <c r="F15" s="14">
        <v>9</v>
      </c>
      <c r="G15" s="14">
        <v>14</v>
      </c>
      <c r="H15" s="14">
        <v>10</v>
      </c>
      <c r="I15" s="14">
        <v>12</v>
      </c>
      <c r="J15" s="14">
        <v>4</v>
      </c>
      <c r="K15" s="14">
        <f>SUM(C15:J15)</f>
        <v>86</v>
      </c>
    </row>
    <row r="16" spans="2:13">
      <c r="B16" s="18" t="s">
        <v>230</v>
      </c>
      <c r="C16" s="14">
        <v>55</v>
      </c>
      <c r="D16" s="14">
        <v>35</v>
      </c>
      <c r="E16" s="14">
        <v>0</v>
      </c>
      <c r="F16" s="14">
        <v>25</v>
      </c>
      <c r="G16" s="14">
        <v>15</v>
      </c>
      <c r="H16" s="14">
        <v>45</v>
      </c>
      <c r="I16" s="14">
        <v>45</v>
      </c>
      <c r="J16" s="14">
        <v>15</v>
      </c>
      <c r="K16" s="14">
        <f t="shared" ref="K16:K28" si="0">SUM(C16:J16)</f>
        <v>235</v>
      </c>
    </row>
    <row r="17" spans="2:11">
      <c r="B17" s="18" t="s">
        <v>743</v>
      </c>
      <c r="C17" s="14">
        <v>10</v>
      </c>
      <c r="D17" s="14">
        <v>10</v>
      </c>
      <c r="E17" s="14">
        <v>0</v>
      </c>
      <c r="F17" s="14">
        <v>15</v>
      </c>
      <c r="G17" s="14">
        <v>20</v>
      </c>
      <c r="H17" s="14">
        <v>15</v>
      </c>
      <c r="I17" s="14">
        <v>0</v>
      </c>
      <c r="J17" s="14">
        <v>10</v>
      </c>
      <c r="K17" s="14">
        <f t="shared" si="0"/>
        <v>80</v>
      </c>
    </row>
    <row r="18" spans="2:11">
      <c r="B18" s="18" t="s">
        <v>242</v>
      </c>
      <c r="C18" s="14">
        <f t="shared" ref="C18:J18" si="1">SUM(C16:C17)</f>
        <v>65</v>
      </c>
      <c r="D18" s="14">
        <f t="shared" si="1"/>
        <v>45</v>
      </c>
      <c r="E18" s="14">
        <f t="shared" si="1"/>
        <v>0</v>
      </c>
      <c r="F18" s="14">
        <f t="shared" si="1"/>
        <v>40</v>
      </c>
      <c r="G18" s="14">
        <f t="shared" si="1"/>
        <v>35</v>
      </c>
      <c r="H18" s="14">
        <f t="shared" si="1"/>
        <v>60</v>
      </c>
      <c r="I18" s="14">
        <f t="shared" si="1"/>
        <v>45</v>
      </c>
      <c r="J18" s="14">
        <f t="shared" si="1"/>
        <v>25</v>
      </c>
      <c r="K18" s="14">
        <f t="shared" si="0"/>
        <v>315</v>
      </c>
    </row>
    <row r="19" spans="2:11">
      <c r="B19" s="18" t="s">
        <v>859</v>
      </c>
      <c r="C19" s="14">
        <v>10</v>
      </c>
      <c r="D19" s="14">
        <v>10</v>
      </c>
      <c r="E19" s="14">
        <v>5</v>
      </c>
      <c r="F19" s="14">
        <v>15</v>
      </c>
      <c r="G19" s="14">
        <v>20</v>
      </c>
      <c r="H19" s="14">
        <v>15</v>
      </c>
      <c r="I19" s="14">
        <v>0</v>
      </c>
      <c r="J19" s="14">
        <v>10</v>
      </c>
      <c r="K19" s="14">
        <f t="shared" si="0"/>
        <v>85</v>
      </c>
    </row>
    <row r="20" spans="2:11">
      <c r="B20" s="18" t="s">
        <v>242</v>
      </c>
      <c r="C20" s="14">
        <f t="shared" ref="C20:J20" si="2">C16+C19</f>
        <v>65</v>
      </c>
      <c r="D20" s="14">
        <f t="shared" si="2"/>
        <v>45</v>
      </c>
      <c r="E20" s="14">
        <f t="shared" si="2"/>
        <v>5</v>
      </c>
      <c r="F20" s="14">
        <f t="shared" si="2"/>
        <v>40</v>
      </c>
      <c r="G20" s="14">
        <f t="shared" si="2"/>
        <v>35</v>
      </c>
      <c r="H20" s="14">
        <f t="shared" si="2"/>
        <v>60</v>
      </c>
      <c r="I20" s="14">
        <f t="shared" si="2"/>
        <v>45</v>
      </c>
      <c r="J20" s="14">
        <f t="shared" si="2"/>
        <v>25</v>
      </c>
      <c r="K20" s="14">
        <f t="shared" si="0"/>
        <v>320</v>
      </c>
    </row>
    <row r="21" spans="2:11">
      <c r="B21" s="18" t="s">
        <v>687</v>
      </c>
      <c r="C21" s="14">
        <v>20</v>
      </c>
      <c r="D21" s="14">
        <v>15</v>
      </c>
      <c r="E21" s="14">
        <v>0</v>
      </c>
      <c r="F21" s="14">
        <v>10</v>
      </c>
      <c r="G21" s="14">
        <v>10</v>
      </c>
      <c r="H21" s="14">
        <v>10</v>
      </c>
      <c r="I21" s="14">
        <v>10</v>
      </c>
      <c r="J21" s="14">
        <v>0</v>
      </c>
      <c r="K21" s="14">
        <f t="shared" si="0"/>
        <v>75</v>
      </c>
    </row>
    <row r="22" spans="2:11">
      <c r="B22" s="18" t="s">
        <v>242</v>
      </c>
      <c r="C22" s="14">
        <f>C16+C21</f>
        <v>75</v>
      </c>
      <c r="D22" s="14">
        <f t="shared" ref="D22:J22" si="3">D16+D21</f>
        <v>50</v>
      </c>
      <c r="E22" s="14">
        <f t="shared" si="3"/>
        <v>0</v>
      </c>
      <c r="F22" s="14">
        <f t="shared" si="3"/>
        <v>35</v>
      </c>
      <c r="G22" s="14">
        <f t="shared" si="3"/>
        <v>25</v>
      </c>
      <c r="H22" s="14">
        <f t="shared" si="3"/>
        <v>55</v>
      </c>
      <c r="I22" s="14">
        <f t="shared" si="3"/>
        <v>55</v>
      </c>
      <c r="J22" s="14">
        <f t="shared" si="3"/>
        <v>15</v>
      </c>
      <c r="K22" s="14">
        <f t="shared" si="0"/>
        <v>310</v>
      </c>
    </row>
    <row r="23" spans="2:11">
      <c r="B23" s="18" t="s">
        <v>907</v>
      </c>
      <c r="C23" s="14">
        <v>20</v>
      </c>
      <c r="D23" s="14">
        <v>20</v>
      </c>
      <c r="E23" s="14">
        <v>10</v>
      </c>
      <c r="F23" s="14">
        <v>0</v>
      </c>
      <c r="G23" s="14">
        <v>10</v>
      </c>
      <c r="H23" s="14">
        <v>0</v>
      </c>
      <c r="I23" s="14">
        <v>20</v>
      </c>
      <c r="J23" s="14">
        <v>0</v>
      </c>
      <c r="K23" s="14">
        <f t="shared" si="0"/>
        <v>80</v>
      </c>
    </row>
    <row r="24" spans="2:11">
      <c r="B24" s="18" t="s">
        <v>242</v>
      </c>
      <c r="C24" s="14">
        <f>C16+C23</f>
        <v>75</v>
      </c>
      <c r="D24" s="14">
        <f t="shared" ref="D24:J24" si="4">D16+D23</f>
        <v>55</v>
      </c>
      <c r="E24" s="14">
        <f t="shared" si="4"/>
        <v>10</v>
      </c>
      <c r="F24" s="14">
        <f t="shared" si="4"/>
        <v>25</v>
      </c>
      <c r="G24" s="14">
        <f t="shared" si="4"/>
        <v>25</v>
      </c>
      <c r="H24" s="14">
        <f t="shared" si="4"/>
        <v>45</v>
      </c>
      <c r="I24" s="14">
        <f t="shared" si="4"/>
        <v>65</v>
      </c>
      <c r="J24" s="14">
        <f t="shared" si="4"/>
        <v>15</v>
      </c>
      <c r="K24" s="14">
        <f t="shared" si="0"/>
        <v>315</v>
      </c>
    </row>
    <row r="25" spans="2:11">
      <c r="B25" s="18" t="s">
        <v>908</v>
      </c>
      <c r="C25" s="14">
        <v>10</v>
      </c>
      <c r="D25" s="14">
        <v>20</v>
      </c>
      <c r="E25" s="14">
        <v>15</v>
      </c>
      <c r="F25" s="14">
        <v>0</v>
      </c>
      <c r="G25" s="14">
        <v>10</v>
      </c>
      <c r="H25" s="14">
        <v>0</v>
      </c>
      <c r="I25" s="14">
        <v>20</v>
      </c>
      <c r="J25" s="14">
        <v>5</v>
      </c>
      <c r="K25" s="14">
        <f t="shared" si="0"/>
        <v>80</v>
      </c>
    </row>
    <row r="26" spans="2:11">
      <c r="B26" s="18" t="s">
        <v>242</v>
      </c>
      <c r="C26" s="14">
        <f>C16+C25</f>
        <v>65</v>
      </c>
      <c r="D26" s="14">
        <f t="shared" ref="D26:J26" si="5">D16+D25</f>
        <v>55</v>
      </c>
      <c r="E26" s="14">
        <f t="shared" si="5"/>
        <v>15</v>
      </c>
      <c r="F26" s="14">
        <f t="shared" si="5"/>
        <v>25</v>
      </c>
      <c r="G26" s="14">
        <f t="shared" si="5"/>
        <v>25</v>
      </c>
      <c r="H26" s="14">
        <f t="shared" si="5"/>
        <v>45</v>
      </c>
      <c r="I26" s="14">
        <f t="shared" si="5"/>
        <v>65</v>
      </c>
      <c r="J26" s="14">
        <f t="shared" si="5"/>
        <v>20</v>
      </c>
      <c r="K26" s="14">
        <f t="shared" si="0"/>
        <v>315</v>
      </c>
    </row>
    <row r="27" spans="2:11">
      <c r="B27" s="18" t="s">
        <v>909</v>
      </c>
      <c r="C27" s="14">
        <v>20</v>
      </c>
      <c r="D27" s="14">
        <v>15</v>
      </c>
      <c r="E27" s="14">
        <v>0</v>
      </c>
      <c r="F27" s="14">
        <v>15</v>
      </c>
      <c r="G27" s="14">
        <v>10</v>
      </c>
      <c r="H27" s="14">
        <v>5</v>
      </c>
      <c r="I27" s="14">
        <v>15</v>
      </c>
      <c r="J27" s="14">
        <v>0</v>
      </c>
      <c r="K27" s="14">
        <f t="shared" si="0"/>
        <v>80</v>
      </c>
    </row>
    <row r="28" spans="2:11">
      <c r="B28" s="18" t="s">
        <v>242</v>
      </c>
      <c r="C28" s="14">
        <f>C16+C27</f>
        <v>75</v>
      </c>
      <c r="D28" s="14">
        <f t="shared" ref="D28:J28" si="6">D16+D27</f>
        <v>50</v>
      </c>
      <c r="E28" s="14">
        <f t="shared" si="6"/>
        <v>0</v>
      </c>
      <c r="F28" s="14">
        <f t="shared" si="6"/>
        <v>40</v>
      </c>
      <c r="G28" s="14">
        <f t="shared" si="6"/>
        <v>25</v>
      </c>
      <c r="H28" s="14">
        <f t="shared" si="6"/>
        <v>50</v>
      </c>
      <c r="I28" s="14">
        <f t="shared" si="6"/>
        <v>60</v>
      </c>
      <c r="J28" s="14">
        <f t="shared" si="6"/>
        <v>15</v>
      </c>
      <c r="K28" s="14">
        <f t="shared" si="0"/>
        <v>315</v>
      </c>
    </row>
  </sheetData>
  <mergeCells count="2">
    <mergeCell ref="C11:K11"/>
    <mergeCell ref="C13:K13"/>
  </mergeCell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D728-8366-42CC-8EF3-C7F20603FD22}">
  <dimension ref="B2:M22"/>
  <sheetViews>
    <sheetView zoomScale="150" zoomScaleNormal="150" workbookViewId="0">
      <selection activeCell="B8" sqref="B8:B9"/>
    </sheetView>
  </sheetViews>
  <sheetFormatPr defaultRowHeight="15"/>
  <cols>
    <col min="1" max="1" width="8.28515625" customWidth="1"/>
    <col min="2" max="2" width="16.140625" bestFit="1" customWidth="1"/>
    <col min="3" max="3" width="15.85546875" customWidth="1"/>
    <col min="4" max="4" width="9.5703125" bestFit="1" customWidth="1"/>
    <col min="5" max="6" width="17" customWidth="1"/>
    <col min="7" max="7" width="22.85546875" bestFit="1" customWidth="1"/>
    <col min="8" max="8" width="14" customWidth="1"/>
    <col min="9" max="9" width="18.42578125" bestFit="1" customWidth="1"/>
    <col min="10" max="10" width="17" customWidth="1"/>
    <col min="11" max="11" width="16.42578125" customWidth="1"/>
  </cols>
  <sheetData>
    <row r="2" spans="2:13" ht="15" customHeight="1">
      <c r="C2" s="18" t="s">
        <v>228</v>
      </c>
      <c r="D2" s="20" t="s">
        <v>75</v>
      </c>
      <c r="E2" s="24" t="s">
        <v>285</v>
      </c>
      <c r="F2" s="20" t="s">
        <v>4</v>
      </c>
      <c r="G2" s="18" t="s">
        <v>526</v>
      </c>
      <c r="H2" s="20" t="s">
        <v>842</v>
      </c>
      <c r="I2" s="18" t="s">
        <v>790</v>
      </c>
      <c r="J2" s="14" t="s">
        <v>791</v>
      </c>
      <c r="L2" s="16"/>
      <c r="M2" s="16"/>
    </row>
    <row r="3" spans="2:13">
      <c r="C3" s="18" t="s">
        <v>284</v>
      </c>
      <c r="D3" s="20" t="s">
        <v>268</v>
      </c>
      <c r="E3" s="24" t="s">
        <v>286</v>
      </c>
      <c r="F3" s="20" t="s">
        <v>4</v>
      </c>
      <c r="G3" s="18" t="s">
        <v>527</v>
      </c>
      <c r="H3" s="20">
        <v>5</v>
      </c>
      <c r="I3" s="20"/>
      <c r="L3" s="17"/>
      <c r="M3" s="17"/>
    </row>
    <row r="4" spans="2:13" ht="15" customHeight="1">
      <c r="C4" s="24" t="s">
        <v>529</v>
      </c>
      <c r="D4" s="20">
        <v>10</v>
      </c>
      <c r="E4" s="18" t="s">
        <v>531</v>
      </c>
      <c r="F4" s="20">
        <v>10</v>
      </c>
      <c r="G4" s="18" t="s">
        <v>614</v>
      </c>
      <c r="H4" s="20" t="s">
        <v>746</v>
      </c>
      <c r="I4" s="18" t="s">
        <v>664</v>
      </c>
      <c r="J4" s="14" t="s">
        <v>843</v>
      </c>
    </row>
    <row r="5" spans="2:13">
      <c r="C5" s="24" t="s">
        <v>534</v>
      </c>
      <c r="D5" s="20">
        <v>11</v>
      </c>
      <c r="E5" s="18" t="s">
        <v>536</v>
      </c>
      <c r="F5" s="20">
        <v>11</v>
      </c>
      <c r="G5" s="18" t="s">
        <v>616</v>
      </c>
      <c r="H5" s="20" t="s">
        <v>746</v>
      </c>
      <c r="I5" s="18" t="s">
        <v>666</v>
      </c>
      <c r="J5" s="22" t="s">
        <v>844</v>
      </c>
    </row>
    <row r="6" spans="2:13">
      <c r="C6" s="18" t="s">
        <v>537</v>
      </c>
      <c r="D6" s="14" t="s">
        <v>395</v>
      </c>
      <c r="E6" s="15" t="s">
        <v>845</v>
      </c>
      <c r="F6" s="18"/>
      <c r="G6" s="20"/>
    </row>
    <row r="7" spans="2:13">
      <c r="C7" s="18" t="s">
        <v>2007</v>
      </c>
      <c r="D7" s="18" t="s">
        <v>2008</v>
      </c>
      <c r="E7" s="18" t="s">
        <v>25</v>
      </c>
      <c r="F7" s="18" t="s">
        <v>26</v>
      </c>
      <c r="G7" s="22"/>
      <c r="I7" s="20"/>
    </row>
    <row r="8" spans="2:13" ht="15" customHeight="1">
      <c r="B8" s="18" t="s">
        <v>2005</v>
      </c>
      <c r="C8" s="20" t="s">
        <v>2024</v>
      </c>
      <c r="D8" s="20" t="s">
        <v>643</v>
      </c>
      <c r="E8" s="20" t="s">
        <v>2024</v>
      </c>
      <c r="F8" s="20" t="s">
        <v>2036</v>
      </c>
      <c r="G8" s="18" t="s">
        <v>540</v>
      </c>
      <c r="H8" s="23" t="s">
        <v>779</v>
      </c>
      <c r="I8" s="22"/>
      <c r="J8" s="21"/>
      <c r="K8" s="21"/>
    </row>
    <row r="9" spans="2:13">
      <c r="B9" s="18" t="s">
        <v>2006</v>
      </c>
      <c r="C9" s="20" t="s">
        <v>2039</v>
      </c>
      <c r="D9" s="20" t="s">
        <v>2015</v>
      </c>
      <c r="E9" s="20" t="s">
        <v>1338</v>
      </c>
      <c r="F9" s="20" t="s">
        <v>2083</v>
      </c>
      <c r="G9" s="18" t="s">
        <v>231</v>
      </c>
      <c r="H9" s="23" t="s">
        <v>846</v>
      </c>
      <c r="I9" s="23"/>
      <c r="J9" s="21"/>
      <c r="K9" s="21"/>
    </row>
    <row r="10" spans="2:13">
      <c r="B10" s="18" t="s">
        <v>545</v>
      </c>
      <c r="C10" t="s">
        <v>680</v>
      </c>
      <c r="E10" s="18" t="s">
        <v>542</v>
      </c>
      <c r="F10" t="s">
        <v>847</v>
      </c>
    </row>
    <row r="11" spans="2:13" ht="45.75" customHeight="1">
      <c r="B11" s="18" t="s">
        <v>543</v>
      </c>
      <c r="C11" s="68" t="s">
        <v>848</v>
      </c>
      <c r="D11" s="68"/>
      <c r="E11" s="68"/>
      <c r="F11" s="68"/>
      <c r="G11" s="68"/>
      <c r="H11" s="68"/>
      <c r="I11" s="68"/>
      <c r="J11" s="68"/>
      <c r="K11" s="68"/>
    </row>
    <row r="12" spans="2:13">
      <c r="B12" s="18" t="s">
        <v>562</v>
      </c>
      <c r="C12" t="s">
        <v>849</v>
      </c>
    </row>
    <row r="13" spans="2:13" ht="15" customHeight="1">
      <c r="B13" s="18" t="s">
        <v>563</v>
      </c>
      <c r="C13" s="68" t="s">
        <v>850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26</v>
      </c>
      <c r="D15" s="14">
        <v>13</v>
      </c>
      <c r="E15" s="14">
        <v>0</v>
      </c>
      <c r="F15" s="14">
        <v>17</v>
      </c>
      <c r="G15" s="14">
        <v>11</v>
      </c>
      <c r="H15" s="14">
        <v>13</v>
      </c>
      <c r="I15" s="14">
        <v>10</v>
      </c>
      <c r="J15" s="14">
        <v>4</v>
      </c>
      <c r="K15" s="14">
        <f>SUM(C15:J15)</f>
        <v>94</v>
      </c>
    </row>
    <row r="16" spans="2:13">
      <c r="B16" s="18" t="s">
        <v>230</v>
      </c>
      <c r="C16" s="14">
        <v>50</v>
      </c>
      <c r="D16" s="14">
        <v>35</v>
      </c>
      <c r="E16" s="14">
        <v>0</v>
      </c>
      <c r="F16" s="14">
        <v>60</v>
      </c>
      <c r="G16" s="14">
        <v>40</v>
      </c>
      <c r="H16" s="14">
        <v>45</v>
      </c>
      <c r="I16" s="14">
        <v>35</v>
      </c>
      <c r="J16" s="14">
        <v>20</v>
      </c>
      <c r="K16" s="14">
        <f t="shared" ref="K16:K22" si="0">SUM(C16:J16)</f>
        <v>285</v>
      </c>
    </row>
    <row r="17" spans="2:11">
      <c r="B17" s="18" t="s">
        <v>688</v>
      </c>
      <c r="C17" s="14">
        <v>10</v>
      </c>
      <c r="D17" s="14">
        <v>15</v>
      </c>
      <c r="E17" s="14">
        <v>0</v>
      </c>
      <c r="F17" s="14">
        <v>15</v>
      </c>
      <c r="G17" s="14">
        <v>15</v>
      </c>
      <c r="H17" s="14">
        <v>5</v>
      </c>
      <c r="I17" s="14">
        <v>10</v>
      </c>
      <c r="J17" s="14">
        <v>0</v>
      </c>
      <c r="K17" s="14">
        <f t="shared" si="0"/>
        <v>70</v>
      </c>
    </row>
    <row r="18" spans="2:11">
      <c r="B18" s="18" t="s">
        <v>242</v>
      </c>
      <c r="C18" s="14">
        <f t="shared" ref="C18:J18" si="1">SUM(C16:C17)</f>
        <v>60</v>
      </c>
      <c r="D18" s="14">
        <f t="shared" si="1"/>
        <v>50</v>
      </c>
      <c r="E18" s="14">
        <f t="shared" si="1"/>
        <v>0</v>
      </c>
      <c r="F18" s="14">
        <f t="shared" si="1"/>
        <v>75</v>
      </c>
      <c r="G18" s="14">
        <f t="shared" si="1"/>
        <v>55</v>
      </c>
      <c r="H18" s="14">
        <f t="shared" si="1"/>
        <v>50</v>
      </c>
      <c r="I18" s="14">
        <f t="shared" si="1"/>
        <v>45</v>
      </c>
      <c r="J18" s="14">
        <f t="shared" si="1"/>
        <v>20</v>
      </c>
      <c r="K18" s="14">
        <f t="shared" si="0"/>
        <v>355</v>
      </c>
    </row>
    <row r="19" spans="2:11">
      <c r="B19" s="18" t="s">
        <v>689</v>
      </c>
      <c r="C19" s="14">
        <v>10</v>
      </c>
      <c r="D19" s="14">
        <v>15</v>
      </c>
      <c r="E19" s="14">
        <v>0</v>
      </c>
      <c r="F19" s="14">
        <v>20</v>
      </c>
      <c r="G19" s="14">
        <v>15</v>
      </c>
      <c r="H19" s="14">
        <v>5</v>
      </c>
      <c r="I19" s="14">
        <v>10</v>
      </c>
      <c r="J19" s="14">
        <v>0</v>
      </c>
      <c r="K19" s="14">
        <f t="shared" si="0"/>
        <v>75</v>
      </c>
    </row>
    <row r="20" spans="2:11">
      <c r="B20" s="18" t="s">
        <v>242</v>
      </c>
      <c r="C20" s="14">
        <f t="shared" ref="C20:J20" si="2">C16+C19</f>
        <v>60</v>
      </c>
      <c r="D20" s="14">
        <f t="shared" si="2"/>
        <v>50</v>
      </c>
      <c r="E20" s="14">
        <f t="shared" si="2"/>
        <v>0</v>
      </c>
      <c r="F20" s="14">
        <f t="shared" si="2"/>
        <v>80</v>
      </c>
      <c r="G20" s="14">
        <f t="shared" si="2"/>
        <v>55</v>
      </c>
      <c r="H20" s="14">
        <f t="shared" si="2"/>
        <v>50</v>
      </c>
      <c r="I20" s="14">
        <f t="shared" si="2"/>
        <v>45</v>
      </c>
      <c r="J20" s="14">
        <f t="shared" si="2"/>
        <v>20</v>
      </c>
      <c r="K20" s="14">
        <f t="shared" si="0"/>
        <v>360</v>
      </c>
    </row>
    <row r="21" spans="2:11">
      <c r="B21" s="18" t="s">
        <v>851</v>
      </c>
      <c r="C21" s="14">
        <v>0</v>
      </c>
      <c r="D21" s="14">
        <v>5</v>
      </c>
      <c r="E21" s="14">
        <v>0</v>
      </c>
      <c r="F21" s="14">
        <v>15</v>
      </c>
      <c r="G21" s="14">
        <v>15</v>
      </c>
      <c r="H21" s="14">
        <v>15</v>
      </c>
      <c r="I21" s="14">
        <v>0</v>
      </c>
      <c r="J21" s="14">
        <v>15</v>
      </c>
      <c r="K21" s="14">
        <f t="shared" si="0"/>
        <v>65</v>
      </c>
    </row>
    <row r="22" spans="2:11">
      <c r="B22" s="18" t="s">
        <v>242</v>
      </c>
      <c r="C22" s="14">
        <f>C16+C21</f>
        <v>50</v>
      </c>
      <c r="D22" s="14">
        <f t="shared" ref="D22:J22" si="3">D16+D21</f>
        <v>40</v>
      </c>
      <c r="E22" s="14">
        <f t="shared" si="3"/>
        <v>0</v>
      </c>
      <c r="F22" s="14">
        <f t="shared" si="3"/>
        <v>75</v>
      </c>
      <c r="G22" s="14">
        <f t="shared" si="3"/>
        <v>55</v>
      </c>
      <c r="H22" s="14">
        <f t="shared" si="3"/>
        <v>60</v>
      </c>
      <c r="I22" s="14">
        <f t="shared" si="3"/>
        <v>35</v>
      </c>
      <c r="J22" s="14">
        <f t="shared" si="3"/>
        <v>35</v>
      </c>
      <c r="K22" s="14">
        <f t="shared" si="0"/>
        <v>350</v>
      </c>
    </row>
  </sheetData>
  <mergeCells count="2">
    <mergeCell ref="C11:K11"/>
    <mergeCell ref="C13:K13"/>
  </mergeCells>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1148-5484-48A0-ACA3-A02B8FCED24C}">
  <dimension ref="B2:M22"/>
  <sheetViews>
    <sheetView zoomScale="150" zoomScaleNormal="150" workbookViewId="0">
      <selection activeCell="B8" sqref="B8:B9"/>
    </sheetView>
  </sheetViews>
  <sheetFormatPr defaultRowHeight="15"/>
  <cols>
    <col min="1" max="1" width="8.28515625" customWidth="1"/>
    <col min="2" max="2" width="14" bestFit="1" customWidth="1"/>
    <col min="3" max="3" width="13.5703125" customWidth="1"/>
    <col min="4" max="4" width="13.85546875" customWidth="1"/>
    <col min="5" max="5" width="14.140625" customWidth="1"/>
    <col min="6" max="6" width="20.28515625" bestFit="1" customWidth="1"/>
    <col min="7" max="7" width="22.85546875" bestFit="1" customWidth="1"/>
    <col min="8" max="8" width="9.5703125" customWidth="1"/>
    <col min="9" max="9" width="18.42578125" bestFit="1" customWidth="1"/>
    <col min="10" max="10" width="17" customWidth="1"/>
    <col min="11" max="11" width="11.7109375" customWidth="1"/>
  </cols>
  <sheetData>
    <row r="2" spans="2:13" ht="15" customHeight="1">
      <c r="C2" s="18" t="s">
        <v>228</v>
      </c>
      <c r="D2" s="20" t="s">
        <v>67</v>
      </c>
      <c r="E2" s="24" t="s">
        <v>285</v>
      </c>
      <c r="F2" s="20" t="s">
        <v>276</v>
      </c>
      <c r="G2" s="18" t="s">
        <v>526</v>
      </c>
      <c r="H2" s="20" t="s">
        <v>590</v>
      </c>
      <c r="I2" s="18" t="s">
        <v>790</v>
      </c>
      <c r="J2" s="22" t="s">
        <v>799</v>
      </c>
      <c r="L2" s="16"/>
      <c r="M2" s="16"/>
    </row>
    <row r="3" spans="2:13">
      <c r="C3" s="18" t="s">
        <v>284</v>
      </c>
      <c r="D3" s="20" t="s">
        <v>277</v>
      </c>
      <c r="E3" s="24" t="s">
        <v>286</v>
      </c>
      <c r="F3" s="20" t="s">
        <v>12</v>
      </c>
      <c r="G3" s="18" t="s">
        <v>527</v>
      </c>
      <c r="H3" s="20">
        <v>5</v>
      </c>
      <c r="I3" s="19"/>
      <c r="L3" s="17"/>
      <c r="M3" s="17"/>
    </row>
    <row r="4" spans="2:13" ht="15" customHeight="1">
      <c r="C4" s="24" t="s">
        <v>529</v>
      </c>
      <c r="D4" s="20">
        <v>10</v>
      </c>
      <c r="E4" s="18" t="s">
        <v>531</v>
      </c>
      <c r="F4" s="20">
        <v>11</v>
      </c>
      <c r="G4" s="18" t="s">
        <v>614</v>
      </c>
      <c r="H4" s="20" t="s">
        <v>594</v>
      </c>
      <c r="I4" s="18" t="s">
        <v>664</v>
      </c>
      <c r="J4" s="14" t="s">
        <v>1013</v>
      </c>
    </row>
    <row r="5" spans="2:13">
      <c r="C5" s="24" t="s">
        <v>534</v>
      </c>
      <c r="D5" s="20">
        <v>10</v>
      </c>
      <c r="E5" s="18" t="s">
        <v>536</v>
      </c>
      <c r="F5" s="20">
        <v>10</v>
      </c>
      <c r="G5" s="19" t="s">
        <v>616</v>
      </c>
      <c r="H5" s="20" t="s">
        <v>594</v>
      </c>
      <c r="I5" s="18" t="s">
        <v>666</v>
      </c>
      <c r="J5" s="22" t="s">
        <v>263</v>
      </c>
    </row>
    <row r="6" spans="2:13">
      <c r="C6" s="18" t="s">
        <v>537</v>
      </c>
      <c r="D6" s="14" t="s">
        <v>1014</v>
      </c>
      <c r="E6" s="15" t="s">
        <v>1015</v>
      </c>
      <c r="F6" s="18"/>
      <c r="G6" s="20"/>
    </row>
    <row r="7" spans="2:13">
      <c r="C7" s="18" t="s">
        <v>2007</v>
      </c>
      <c r="D7" s="18" t="s">
        <v>2008</v>
      </c>
      <c r="E7" s="18" t="s">
        <v>25</v>
      </c>
      <c r="F7" s="18" t="s">
        <v>26</v>
      </c>
      <c r="G7" s="22"/>
      <c r="I7" s="20"/>
    </row>
    <row r="8" spans="2:13" ht="15" customHeight="1">
      <c r="B8" s="18" t="s">
        <v>2005</v>
      </c>
      <c r="C8" s="14" t="s">
        <v>2024</v>
      </c>
      <c r="D8" s="14" t="s">
        <v>2013</v>
      </c>
      <c r="E8" s="14" t="s">
        <v>2024</v>
      </c>
      <c r="F8" s="14" t="s">
        <v>2025</v>
      </c>
      <c r="G8" s="18" t="s">
        <v>540</v>
      </c>
      <c r="H8" s="23" t="s">
        <v>779</v>
      </c>
      <c r="I8" s="21"/>
      <c r="J8" s="22"/>
      <c r="K8" s="21"/>
    </row>
    <row r="9" spans="2:13">
      <c r="B9" s="18" t="s">
        <v>2006</v>
      </c>
      <c r="C9" s="14" t="s">
        <v>1338</v>
      </c>
      <c r="D9" s="14" t="s">
        <v>2016</v>
      </c>
      <c r="E9" s="14" t="s">
        <v>1338</v>
      </c>
      <c r="F9" s="14" t="s">
        <v>2018</v>
      </c>
      <c r="G9" s="18" t="s">
        <v>231</v>
      </c>
      <c r="H9" s="23" t="s">
        <v>1016</v>
      </c>
      <c r="I9" s="23"/>
      <c r="J9" s="23" t="s">
        <v>1017</v>
      </c>
      <c r="K9" s="21"/>
    </row>
    <row r="10" spans="2:13">
      <c r="B10" s="18" t="s">
        <v>545</v>
      </c>
      <c r="C10" t="s">
        <v>595</v>
      </c>
      <c r="E10" s="18" t="s">
        <v>542</v>
      </c>
      <c r="F10" t="s">
        <v>951</v>
      </c>
    </row>
    <row r="11" spans="2:13" ht="45.75" customHeight="1">
      <c r="B11" s="18" t="s">
        <v>543</v>
      </c>
      <c r="C11" s="68" t="s">
        <v>1018</v>
      </c>
      <c r="D11" s="68"/>
      <c r="E11" s="68"/>
      <c r="F11" s="68"/>
      <c r="G11" s="68"/>
      <c r="H11" s="68"/>
      <c r="I11" s="68"/>
      <c r="J11" s="68"/>
      <c r="K11" s="68"/>
    </row>
    <row r="12" spans="2:13">
      <c r="B12" s="18" t="s">
        <v>562</v>
      </c>
      <c r="C12" t="s">
        <v>1019</v>
      </c>
    </row>
    <row r="13" spans="2:13" ht="15" customHeight="1">
      <c r="B13" s="18" t="s">
        <v>563</v>
      </c>
      <c r="C13" s="68" t="s">
        <v>1020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22</v>
      </c>
      <c r="D15" s="14">
        <v>15</v>
      </c>
      <c r="E15" s="14">
        <v>0</v>
      </c>
      <c r="F15" s="14">
        <v>10</v>
      </c>
      <c r="G15" s="14">
        <v>12</v>
      </c>
      <c r="H15" s="14">
        <v>7</v>
      </c>
      <c r="I15" s="14">
        <v>9</v>
      </c>
      <c r="J15" s="14">
        <v>10</v>
      </c>
      <c r="K15" s="14">
        <f>SUM(C15:J15)</f>
        <v>85</v>
      </c>
    </row>
    <row r="16" spans="2:13">
      <c r="B16" s="18" t="s">
        <v>230</v>
      </c>
      <c r="C16" s="14">
        <v>30</v>
      </c>
      <c r="D16" s="14">
        <v>65</v>
      </c>
      <c r="E16" s="14">
        <v>0</v>
      </c>
      <c r="F16" s="14">
        <v>20</v>
      </c>
      <c r="G16" s="14">
        <v>50</v>
      </c>
      <c r="H16" s="14">
        <v>30</v>
      </c>
      <c r="I16" s="14">
        <v>25</v>
      </c>
      <c r="J16" s="14">
        <v>40</v>
      </c>
      <c r="K16" s="14">
        <f>SUM(C16:J16)</f>
        <v>260</v>
      </c>
    </row>
    <row r="17" spans="2:11">
      <c r="B17" s="18" t="s">
        <v>608</v>
      </c>
      <c r="C17" s="14">
        <v>5</v>
      </c>
      <c r="D17" s="14">
        <v>5</v>
      </c>
      <c r="E17" s="14">
        <v>0</v>
      </c>
      <c r="F17" s="14">
        <v>20</v>
      </c>
      <c r="G17" s="14">
        <v>20</v>
      </c>
      <c r="H17" s="14">
        <v>0</v>
      </c>
      <c r="I17" s="14">
        <v>5</v>
      </c>
      <c r="J17" s="14">
        <v>15</v>
      </c>
      <c r="K17" s="14">
        <f t="shared" ref="K17:K22" si="0">SUM(C17:J17)</f>
        <v>70</v>
      </c>
    </row>
    <row r="18" spans="2:11">
      <c r="B18" s="18" t="s">
        <v>242</v>
      </c>
      <c r="C18" s="14">
        <f t="shared" ref="C18:J18" si="1">SUM(C16:C17)</f>
        <v>35</v>
      </c>
      <c r="D18" s="14">
        <f t="shared" si="1"/>
        <v>70</v>
      </c>
      <c r="E18" s="14">
        <f t="shared" si="1"/>
        <v>0</v>
      </c>
      <c r="F18" s="14">
        <f t="shared" si="1"/>
        <v>40</v>
      </c>
      <c r="G18" s="14">
        <f t="shared" si="1"/>
        <v>70</v>
      </c>
      <c r="H18" s="14">
        <f t="shared" si="1"/>
        <v>30</v>
      </c>
      <c r="I18" s="14">
        <f t="shared" si="1"/>
        <v>30</v>
      </c>
      <c r="J18" s="14">
        <f t="shared" si="1"/>
        <v>55</v>
      </c>
      <c r="K18" s="14">
        <f t="shared" si="0"/>
        <v>330</v>
      </c>
    </row>
    <row r="19" spans="2:11">
      <c r="B19" s="18" t="s">
        <v>560</v>
      </c>
      <c r="C19" s="14">
        <v>5</v>
      </c>
      <c r="D19" s="14">
        <v>5</v>
      </c>
      <c r="E19" s="14">
        <v>0</v>
      </c>
      <c r="F19" s="14">
        <v>20</v>
      </c>
      <c r="G19" s="14">
        <v>20</v>
      </c>
      <c r="H19" s="14">
        <v>0</v>
      </c>
      <c r="I19" s="14">
        <v>5</v>
      </c>
      <c r="J19" s="14">
        <v>20</v>
      </c>
      <c r="K19" s="14">
        <f>SUM(C19:J19)</f>
        <v>75</v>
      </c>
    </row>
    <row r="20" spans="2:11">
      <c r="B20" s="18" t="s">
        <v>242</v>
      </c>
      <c r="C20" s="14">
        <f t="shared" ref="C20:J20" si="2">C16+C19</f>
        <v>35</v>
      </c>
      <c r="D20" s="14">
        <f t="shared" si="2"/>
        <v>70</v>
      </c>
      <c r="E20" s="14">
        <f t="shared" si="2"/>
        <v>0</v>
      </c>
      <c r="F20" s="14">
        <f t="shared" si="2"/>
        <v>40</v>
      </c>
      <c r="G20" s="14">
        <f t="shared" si="2"/>
        <v>70</v>
      </c>
      <c r="H20" s="14">
        <f t="shared" si="2"/>
        <v>30</v>
      </c>
      <c r="I20" s="14">
        <f t="shared" si="2"/>
        <v>30</v>
      </c>
      <c r="J20" s="14">
        <f t="shared" si="2"/>
        <v>60</v>
      </c>
      <c r="K20" s="14">
        <f t="shared" si="0"/>
        <v>335</v>
      </c>
    </row>
    <row r="21" spans="2:11">
      <c r="B21" s="18" t="s">
        <v>609</v>
      </c>
      <c r="C21" s="14">
        <v>10</v>
      </c>
      <c r="D21" s="14">
        <v>10</v>
      </c>
      <c r="E21" s="14">
        <v>0</v>
      </c>
      <c r="F21" s="14">
        <v>15</v>
      </c>
      <c r="G21" s="14">
        <v>10</v>
      </c>
      <c r="H21" s="14">
        <v>5</v>
      </c>
      <c r="I21" s="14">
        <v>5</v>
      </c>
      <c r="J21" s="14">
        <v>15</v>
      </c>
      <c r="K21" s="14">
        <f t="shared" si="0"/>
        <v>70</v>
      </c>
    </row>
    <row r="22" spans="2:11">
      <c r="B22" s="18" t="s">
        <v>242</v>
      </c>
      <c r="C22" s="14">
        <f t="shared" ref="C22:J22" si="3">C16+C21</f>
        <v>40</v>
      </c>
      <c r="D22" s="14">
        <f t="shared" si="3"/>
        <v>75</v>
      </c>
      <c r="E22" s="14">
        <f t="shared" si="3"/>
        <v>0</v>
      </c>
      <c r="F22" s="14">
        <f t="shared" si="3"/>
        <v>35</v>
      </c>
      <c r="G22" s="14">
        <f t="shared" si="3"/>
        <v>60</v>
      </c>
      <c r="H22" s="14">
        <f t="shared" si="3"/>
        <v>35</v>
      </c>
      <c r="I22" s="14">
        <f t="shared" si="3"/>
        <v>30</v>
      </c>
      <c r="J22" s="14">
        <f t="shared" si="3"/>
        <v>55</v>
      </c>
      <c r="K22" s="14">
        <f t="shared" si="0"/>
        <v>330</v>
      </c>
    </row>
  </sheetData>
  <mergeCells count="2">
    <mergeCell ref="C11:K11"/>
    <mergeCell ref="C13:K13"/>
  </mergeCells>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0FA5-0BF4-4737-8E43-6B0DD3102DC9}">
  <dimension ref="B2:M17"/>
  <sheetViews>
    <sheetView zoomScale="150" zoomScaleNormal="150" workbookViewId="0">
      <selection activeCell="B8" sqref="B8:B9"/>
    </sheetView>
  </sheetViews>
  <sheetFormatPr defaultRowHeight="15"/>
  <cols>
    <col min="1" max="1" width="8.28515625" customWidth="1"/>
    <col min="2" max="2" width="16.140625" bestFit="1" customWidth="1"/>
    <col min="3" max="3" width="15.85546875" customWidth="1"/>
    <col min="4" max="4" width="13.85546875" customWidth="1"/>
    <col min="5" max="5" width="14.140625" customWidth="1"/>
    <col min="6" max="6" width="15" customWidth="1"/>
    <col min="7" max="7" width="22.85546875" bestFit="1" customWidth="1"/>
    <col min="8" max="8" width="15.42578125" customWidth="1"/>
    <col min="9" max="9" width="18.42578125" bestFit="1" customWidth="1"/>
    <col min="10" max="10" width="16.140625" bestFit="1" customWidth="1"/>
    <col min="11" max="11" width="5.28515625" bestFit="1" customWidth="1"/>
  </cols>
  <sheetData>
    <row r="2" spans="2:13" ht="15" customHeight="1">
      <c r="C2" s="18" t="s">
        <v>228</v>
      </c>
      <c r="D2" s="20" t="s">
        <v>118</v>
      </c>
      <c r="E2" s="24" t="s">
        <v>285</v>
      </c>
      <c r="F2" s="20" t="s">
        <v>303</v>
      </c>
      <c r="G2" s="18" t="s">
        <v>526</v>
      </c>
      <c r="H2" s="20" t="s">
        <v>306</v>
      </c>
      <c r="L2" s="16"/>
      <c r="M2" s="16"/>
    </row>
    <row r="3" spans="2:13">
      <c r="C3" s="18" t="s">
        <v>284</v>
      </c>
      <c r="D3" s="20" t="s">
        <v>305</v>
      </c>
      <c r="E3" s="24" t="s">
        <v>286</v>
      </c>
      <c r="F3" s="20" t="s">
        <v>304</v>
      </c>
      <c r="G3" s="18" t="s">
        <v>527</v>
      </c>
      <c r="H3" s="20">
        <v>8</v>
      </c>
      <c r="I3" s="19"/>
      <c r="L3" s="17"/>
      <c r="M3" s="17"/>
    </row>
    <row r="4" spans="2:13" ht="15" customHeight="1">
      <c r="C4" s="24" t="s">
        <v>529</v>
      </c>
      <c r="D4" s="20">
        <v>11</v>
      </c>
      <c r="E4" s="18" t="s">
        <v>531</v>
      </c>
      <c r="F4" s="20">
        <v>11</v>
      </c>
      <c r="G4" s="18" t="s">
        <v>614</v>
      </c>
      <c r="H4" s="20" t="s">
        <v>1021</v>
      </c>
      <c r="I4" s="18" t="s">
        <v>664</v>
      </c>
      <c r="J4" s="14" t="s">
        <v>1022</v>
      </c>
    </row>
    <row r="5" spans="2:13">
      <c r="C5" s="24" t="s">
        <v>534</v>
      </c>
      <c r="D5" s="20">
        <v>21</v>
      </c>
      <c r="E5" s="18" t="s">
        <v>536</v>
      </c>
      <c r="F5" s="20">
        <v>21</v>
      </c>
      <c r="G5" s="18" t="s">
        <v>616</v>
      </c>
      <c r="H5" s="20" t="s">
        <v>1021</v>
      </c>
      <c r="I5" s="18" t="s">
        <v>666</v>
      </c>
      <c r="J5" s="22" t="s">
        <v>926</v>
      </c>
    </row>
    <row r="6" spans="2:13">
      <c r="C6" s="18" t="s">
        <v>537</v>
      </c>
      <c r="D6" s="14" t="s">
        <v>397</v>
      </c>
      <c r="E6" s="15" t="s">
        <v>398</v>
      </c>
      <c r="F6" s="18"/>
      <c r="G6" s="20"/>
    </row>
    <row r="7" spans="2:13">
      <c r="C7" s="18" t="s">
        <v>2007</v>
      </c>
      <c r="D7" s="18" t="s">
        <v>2008</v>
      </c>
      <c r="E7" s="18" t="s">
        <v>25</v>
      </c>
      <c r="F7" s="18" t="s">
        <v>26</v>
      </c>
      <c r="G7" s="18" t="s">
        <v>790</v>
      </c>
      <c r="H7" s="22" t="s">
        <v>799</v>
      </c>
      <c r="I7" s="20"/>
    </row>
    <row r="8" spans="2:13" ht="15" customHeight="1">
      <c r="B8" s="18" t="s">
        <v>2005</v>
      </c>
      <c r="C8" s="20" t="s">
        <v>2012</v>
      </c>
      <c r="D8" s="20" t="s">
        <v>643</v>
      </c>
      <c r="E8" s="20" t="s">
        <v>2012</v>
      </c>
      <c r="F8" s="20" t="s">
        <v>2032</v>
      </c>
      <c r="G8" s="18" t="s">
        <v>540</v>
      </c>
      <c r="H8" s="23" t="s">
        <v>307</v>
      </c>
      <c r="I8" s="22"/>
      <c r="J8" s="21"/>
      <c r="K8" s="21"/>
    </row>
    <row r="9" spans="2:13">
      <c r="B9" s="18" t="s">
        <v>2006</v>
      </c>
      <c r="C9" s="20" t="s">
        <v>2015</v>
      </c>
      <c r="D9" s="20" t="s">
        <v>1338</v>
      </c>
      <c r="E9" s="20" t="s">
        <v>2015</v>
      </c>
      <c r="F9" s="20" t="s">
        <v>2056</v>
      </c>
      <c r="G9" s="18" t="s">
        <v>231</v>
      </c>
      <c r="H9" s="23" t="s">
        <v>1023</v>
      </c>
      <c r="I9" s="23"/>
      <c r="J9" s="21"/>
      <c r="K9" s="21"/>
    </row>
    <row r="10" spans="2:13">
      <c r="B10" s="18" t="s">
        <v>545</v>
      </c>
      <c r="C10" t="s">
        <v>1025</v>
      </c>
      <c r="E10" s="18" t="s">
        <v>542</v>
      </c>
      <c r="F10" t="s">
        <v>1024</v>
      </c>
    </row>
    <row r="11" spans="2:13">
      <c r="B11" s="18" t="s">
        <v>562</v>
      </c>
      <c r="C11" t="s">
        <v>263</v>
      </c>
      <c r="D11" s="18" t="s">
        <v>563</v>
      </c>
      <c r="E11" s="68" t="s">
        <v>1026</v>
      </c>
      <c r="F11" s="68"/>
      <c r="G11" s="68"/>
      <c r="H11" s="68"/>
      <c r="I11" s="68"/>
      <c r="J11" s="68"/>
      <c r="K11" s="68"/>
      <c r="L11" s="68"/>
      <c r="M11" s="68"/>
    </row>
    <row r="12" spans="2:13">
      <c r="B12" s="18"/>
      <c r="C12" s="24" t="s">
        <v>233</v>
      </c>
      <c r="D12" s="24" t="s">
        <v>234</v>
      </c>
      <c r="E12" s="24" t="s">
        <v>235</v>
      </c>
      <c r="F12" s="24" t="s">
        <v>236</v>
      </c>
      <c r="G12" s="24" t="s">
        <v>237</v>
      </c>
      <c r="H12" s="24" t="s">
        <v>238</v>
      </c>
      <c r="I12" s="24" t="s">
        <v>239</v>
      </c>
      <c r="J12" s="24" t="s">
        <v>240</v>
      </c>
      <c r="K12" s="24" t="s">
        <v>243</v>
      </c>
    </row>
    <row r="13" spans="2:13">
      <c r="B13" s="18" t="s">
        <v>769</v>
      </c>
      <c r="C13" s="14">
        <v>28</v>
      </c>
      <c r="D13" s="14">
        <v>17</v>
      </c>
      <c r="E13" s="14">
        <v>5</v>
      </c>
      <c r="F13" s="14">
        <v>14</v>
      </c>
      <c r="G13" s="14">
        <v>20</v>
      </c>
      <c r="H13" s="14">
        <v>14</v>
      </c>
      <c r="I13" s="14">
        <v>10</v>
      </c>
      <c r="J13" s="14">
        <v>13</v>
      </c>
      <c r="K13" s="14">
        <f>SUM(C13:J13)</f>
        <v>121</v>
      </c>
    </row>
    <row r="14" spans="2:13">
      <c r="B14" s="18" t="s">
        <v>627</v>
      </c>
      <c r="C14" s="14">
        <v>28</v>
      </c>
      <c r="D14" s="14">
        <v>18</v>
      </c>
      <c r="E14" s="14">
        <v>4</v>
      </c>
      <c r="F14" s="14">
        <v>16</v>
      </c>
      <c r="G14" s="14">
        <v>21</v>
      </c>
      <c r="H14" s="14">
        <v>15</v>
      </c>
      <c r="I14" s="14">
        <v>10</v>
      </c>
      <c r="J14" s="14">
        <v>13</v>
      </c>
      <c r="K14" s="14">
        <f>SUM(C14:J14)</f>
        <v>125</v>
      </c>
    </row>
    <row r="15" spans="2:13">
      <c r="B15" s="18" t="s">
        <v>230</v>
      </c>
      <c r="C15" s="14">
        <v>40</v>
      </c>
      <c r="D15" s="14">
        <v>45</v>
      </c>
      <c r="E15" s="14">
        <v>5</v>
      </c>
      <c r="F15" s="14">
        <v>20</v>
      </c>
      <c r="G15" s="14">
        <v>45</v>
      </c>
      <c r="H15" s="14">
        <v>10</v>
      </c>
      <c r="I15" s="14">
        <v>20</v>
      </c>
      <c r="J15" s="14">
        <v>10</v>
      </c>
      <c r="K15" s="14">
        <f>SUM(C15:J15)</f>
        <v>195</v>
      </c>
    </row>
    <row r="16" spans="2:13">
      <c r="B16" s="18" t="s">
        <v>851</v>
      </c>
      <c r="C16" s="14">
        <v>0</v>
      </c>
      <c r="D16" s="14">
        <v>5</v>
      </c>
      <c r="E16" s="14">
        <v>0</v>
      </c>
      <c r="F16" s="14">
        <v>15</v>
      </c>
      <c r="G16" s="14">
        <v>15</v>
      </c>
      <c r="H16" s="14">
        <v>15</v>
      </c>
      <c r="I16" s="14">
        <v>0</v>
      </c>
      <c r="J16" s="14">
        <v>15</v>
      </c>
      <c r="K16" s="14">
        <f>SUM(C16:J16)</f>
        <v>65</v>
      </c>
    </row>
    <row r="17" spans="2:11">
      <c r="B17" s="18" t="s">
        <v>242</v>
      </c>
      <c r="C17" s="14">
        <f t="shared" ref="C17:J17" si="0">SUM(C15:C16)</f>
        <v>40</v>
      </c>
      <c r="D17" s="14">
        <f t="shared" si="0"/>
        <v>50</v>
      </c>
      <c r="E17" s="14">
        <f t="shared" si="0"/>
        <v>5</v>
      </c>
      <c r="F17" s="14">
        <f t="shared" si="0"/>
        <v>35</v>
      </c>
      <c r="G17" s="14">
        <f t="shared" si="0"/>
        <v>60</v>
      </c>
      <c r="H17" s="14">
        <f t="shared" si="0"/>
        <v>25</v>
      </c>
      <c r="I17" s="14">
        <f t="shared" si="0"/>
        <v>20</v>
      </c>
      <c r="J17" s="14">
        <f t="shared" si="0"/>
        <v>25</v>
      </c>
      <c r="K17" s="14">
        <f>SUM(C17:J17)</f>
        <v>260</v>
      </c>
    </row>
  </sheetData>
  <mergeCells count="1">
    <mergeCell ref="E11:M11"/>
  </mergeCell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7BFD-D411-45BC-B526-0B9AA2116B47}">
  <dimension ref="B2:M18"/>
  <sheetViews>
    <sheetView zoomScale="160" zoomScaleNormal="160" workbookViewId="0">
      <selection activeCell="E9" sqref="E9"/>
    </sheetView>
  </sheetViews>
  <sheetFormatPr defaultRowHeight="15"/>
  <cols>
    <col min="1" max="1" width="8.28515625" customWidth="1"/>
    <col min="2" max="2" width="14" bestFit="1" customWidth="1"/>
    <col min="3" max="3" width="16.42578125" customWidth="1"/>
    <col min="4" max="4" width="11.7109375" bestFit="1" customWidth="1"/>
    <col min="5" max="5" width="14.140625" customWidth="1"/>
    <col min="6" max="6" width="20.28515625" bestFit="1" customWidth="1"/>
    <col min="7" max="7" width="22.85546875" bestFit="1" customWidth="1"/>
    <col min="8" max="8" width="16.42578125" bestFit="1" customWidth="1"/>
    <col min="9" max="9" width="18.42578125" bestFit="1" customWidth="1"/>
    <col min="10" max="10" width="5.28515625" bestFit="1" customWidth="1"/>
    <col min="11" max="11" width="11.7109375" bestFit="1" customWidth="1"/>
  </cols>
  <sheetData>
    <row r="2" spans="2:13" ht="15" customHeight="1">
      <c r="C2" s="18" t="s">
        <v>228</v>
      </c>
      <c r="D2" s="20" t="s">
        <v>97</v>
      </c>
      <c r="E2" s="24" t="s">
        <v>285</v>
      </c>
      <c r="F2" s="20" t="s">
        <v>298</v>
      </c>
      <c r="G2" s="24" t="s">
        <v>526</v>
      </c>
      <c r="H2" s="20" t="s">
        <v>1060</v>
      </c>
      <c r="I2" s="18" t="s">
        <v>790</v>
      </c>
      <c r="J2" s="14" t="s">
        <v>799</v>
      </c>
      <c r="L2" s="16"/>
      <c r="M2" s="16"/>
    </row>
    <row r="3" spans="2:13">
      <c r="C3" s="18" t="s">
        <v>284</v>
      </c>
      <c r="D3" s="14" t="s">
        <v>301</v>
      </c>
      <c r="E3" s="24" t="s">
        <v>286</v>
      </c>
      <c r="F3" s="20" t="s">
        <v>299</v>
      </c>
      <c r="G3" s="24" t="s">
        <v>527</v>
      </c>
      <c r="H3" s="20">
        <v>5</v>
      </c>
      <c r="I3" s="20"/>
      <c r="L3" s="17"/>
      <c r="M3" s="17"/>
    </row>
    <row r="4" spans="2:13" ht="15" customHeight="1">
      <c r="C4" s="24" t="s">
        <v>529</v>
      </c>
      <c r="D4" s="20">
        <v>12</v>
      </c>
      <c r="E4" s="18" t="s">
        <v>531</v>
      </c>
      <c r="F4" s="20">
        <v>13</v>
      </c>
      <c r="G4" s="24" t="s">
        <v>614</v>
      </c>
      <c r="H4" s="20" t="s">
        <v>883</v>
      </c>
      <c r="I4" s="18" t="s">
        <v>664</v>
      </c>
      <c r="J4" s="14" t="s">
        <v>881</v>
      </c>
    </row>
    <row r="5" spans="2:13">
      <c r="C5" s="24" t="s">
        <v>534</v>
      </c>
      <c r="D5" s="20">
        <v>14</v>
      </c>
      <c r="E5" s="18" t="s">
        <v>536</v>
      </c>
      <c r="F5" s="20">
        <v>14</v>
      </c>
      <c r="G5" s="24" t="s">
        <v>616</v>
      </c>
      <c r="H5" s="20" t="s">
        <v>883</v>
      </c>
      <c r="I5" s="18" t="s">
        <v>666</v>
      </c>
      <c r="J5" s="22" t="s">
        <v>881</v>
      </c>
    </row>
    <row r="6" spans="2:13">
      <c r="C6" s="18" t="s">
        <v>537</v>
      </c>
      <c r="D6" s="14" t="s">
        <v>1061</v>
      </c>
      <c r="E6" s="15" t="s">
        <v>1062</v>
      </c>
      <c r="F6" s="18"/>
      <c r="G6" s="20"/>
    </row>
    <row r="7" spans="2:13">
      <c r="C7" s="18" t="s">
        <v>2007</v>
      </c>
      <c r="D7" s="18" t="s">
        <v>2008</v>
      </c>
      <c r="E7" s="18" t="s">
        <v>25</v>
      </c>
      <c r="F7" s="18" t="s">
        <v>26</v>
      </c>
      <c r="G7" s="22"/>
      <c r="I7" s="20"/>
    </row>
    <row r="8" spans="2:13" ht="15" customHeight="1">
      <c r="B8" s="18" t="s">
        <v>2005</v>
      </c>
      <c r="C8" s="20" t="s">
        <v>2013</v>
      </c>
      <c r="D8" s="20" t="s">
        <v>643</v>
      </c>
      <c r="E8" s="20" t="s">
        <v>2013</v>
      </c>
      <c r="F8" s="20" t="s">
        <v>2043</v>
      </c>
      <c r="G8" s="18" t="s">
        <v>540</v>
      </c>
      <c r="H8" s="23" t="s">
        <v>1063</v>
      </c>
      <c r="I8" s="22"/>
      <c r="J8" s="21"/>
      <c r="K8" s="21"/>
    </row>
    <row r="9" spans="2:13">
      <c r="B9" s="18" t="s">
        <v>2006</v>
      </c>
      <c r="C9" s="20" t="s">
        <v>2015</v>
      </c>
      <c r="D9" s="20" t="s">
        <v>2016</v>
      </c>
      <c r="E9" s="20" t="s">
        <v>1345</v>
      </c>
      <c r="F9" s="20" t="s">
        <v>2018</v>
      </c>
      <c r="G9" s="18" t="s">
        <v>231</v>
      </c>
      <c r="H9" s="23" t="s">
        <v>1064</v>
      </c>
      <c r="I9" s="23"/>
      <c r="J9" s="21"/>
      <c r="K9" s="21"/>
    </row>
    <row r="10" spans="2:13">
      <c r="B10" s="18" t="s">
        <v>545</v>
      </c>
      <c r="C10" t="s">
        <v>1065</v>
      </c>
      <c r="D10" s="18" t="s">
        <v>542</v>
      </c>
      <c r="E10" t="s">
        <v>951</v>
      </c>
    </row>
    <row r="11" spans="2:13" ht="45.75" customHeight="1">
      <c r="B11" s="18" t="s">
        <v>543</v>
      </c>
      <c r="C11" s="68" t="s">
        <v>1066</v>
      </c>
      <c r="D11" s="68"/>
      <c r="E11" s="68"/>
      <c r="F11" s="68"/>
      <c r="G11" s="68"/>
      <c r="H11" s="68"/>
      <c r="I11" s="68"/>
      <c r="J11" s="68"/>
      <c r="K11" s="68"/>
    </row>
    <row r="12" spans="2:13">
      <c r="B12" s="18" t="s">
        <v>562</v>
      </c>
      <c r="C12" t="s">
        <v>1067</v>
      </c>
    </row>
    <row r="13" spans="2:13" ht="15" customHeight="1">
      <c r="B13" s="18" t="s">
        <v>563</v>
      </c>
      <c r="C13" s="68" t="s">
        <v>1068</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30</v>
      </c>
      <c r="D15" s="14">
        <v>15</v>
      </c>
      <c r="E15" s="14">
        <v>1</v>
      </c>
      <c r="F15" s="14">
        <v>12</v>
      </c>
      <c r="G15" s="14">
        <v>19</v>
      </c>
      <c r="H15" s="14">
        <v>14</v>
      </c>
      <c r="I15" s="14">
        <v>9</v>
      </c>
      <c r="J15" s="14">
        <v>14</v>
      </c>
      <c r="K15" s="14">
        <f>SUM(C15:J15)</f>
        <v>114</v>
      </c>
    </row>
    <row r="16" spans="2:13">
      <c r="B16" s="18" t="s">
        <v>230</v>
      </c>
      <c r="C16" s="14">
        <v>45</v>
      </c>
      <c r="D16" s="14">
        <v>40</v>
      </c>
      <c r="E16" s="14">
        <v>10</v>
      </c>
      <c r="F16" s="14">
        <v>25</v>
      </c>
      <c r="G16" s="14">
        <v>45</v>
      </c>
      <c r="H16" s="14">
        <v>50</v>
      </c>
      <c r="I16" s="14">
        <v>35</v>
      </c>
      <c r="J16" s="14">
        <v>40</v>
      </c>
      <c r="K16" s="14">
        <f>SUM(C16:J16)</f>
        <v>290</v>
      </c>
    </row>
    <row r="17" spans="2:11">
      <c r="B17" s="18" t="s">
        <v>1069</v>
      </c>
      <c r="C17" s="14">
        <v>10</v>
      </c>
      <c r="D17" s="14">
        <v>10</v>
      </c>
      <c r="E17" s="14">
        <v>0</v>
      </c>
      <c r="F17" s="14">
        <v>15</v>
      </c>
      <c r="G17" s="14">
        <v>20</v>
      </c>
      <c r="H17" s="14">
        <v>10</v>
      </c>
      <c r="I17" s="14">
        <v>0</v>
      </c>
      <c r="J17" s="14">
        <v>20</v>
      </c>
      <c r="K17" s="14">
        <f>SUM(C17:J17)</f>
        <v>85</v>
      </c>
    </row>
    <row r="18" spans="2:11">
      <c r="B18" s="18" t="s">
        <v>242</v>
      </c>
      <c r="C18" s="14">
        <f t="shared" ref="C18:J18" si="0">SUM(C16:C17)</f>
        <v>55</v>
      </c>
      <c r="D18" s="14">
        <f t="shared" si="0"/>
        <v>50</v>
      </c>
      <c r="E18" s="14">
        <f t="shared" si="0"/>
        <v>10</v>
      </c>
      <c r="F18" s="14">
        <f t="shared" si="0"/>
        <v>40</v>
      </c>
      <c r="G18" s="14">
        <f t="shared" si="0"/>
        <v>65</v>
      </c>
      <c r="H18" s="14">
        <f t="shared" si="0"/>
        <v>60</v>
      </c>
      <c r="I18" s="14">
        <f t="shared" si="0"/>
        <v>35</v>
      </c>
      <c r="J18" s="14">
        <f t="shared" si="0"/>
        <v>60</v>
      </c>
      <c r="K18" s="14">
        <f>SUM(C18:J18)</f>
        <v>375</v>
      </c>
    </row>
  </sheetData>
  <mergeCells count="2">
    <mergeCell ref="C11:K11"/>
    <mergeCell ref="C13:K13"/>
  </mergeCells>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9BD3-2E2F-4928-87FE-4830DC8CB434}">
  <dimension ref="B2:M17"/>
  <sheetViews>
    <sheetView zoomScale="170" zoomScaleNormal="170" workbookViewId="0">
      <selection activeCell="C7" sqref="C7:F7"/>
    </sheetView>
  </sheetViews>
  <sheetFormatPr defaultRowHeight="15"/>
  <cols>
    <col min="1" max="1" width="8.28515625" customWidth="1"/>
    <col min="2" max="2" width="16.140625" bestFit="1" customWidth="1"/>
    <col min="3" max="3" width="15.140625" customWidth="1"/>
    <col min="4" max="4" width="14" bestFit="1" customWidth="1"/>
    <col min="5" max="5" width="14.140625" customWidth="1"/>
    <col min="6" max="6" width="17.140625" customWidth="1"/>
    <col min="7" max="8" width="14" bestFit="1" customWidth="1"/>
    <col min="9" max="9" width="9.85546875" bestFit="1" customWidth="1"/>
    <col min="10" max="10" width="9.5703125" bestFit="1" customWidth="1"/>
    <col min="11" max="11" width="7.42578125" bestFit="1" customWidth="1"/>
  </cols>
  <sheetData>
    <row r="2" spans="2:13" ht="15" customHeight="1">
      <c r="C2" s="18" t="s">
        <v>228</v>
      </c>
      <c r="D2" s="20" t="s">
        <v>1070</v>
      </c>
      <c r="E2" s="24" t="s">
        <v>285</v>
      </c>
      <c r="F2" s="20" t="s">
        <v>1071</v>
      </c>
      <c r="G2" s="18" t="s">
        <v>526</v>
      </c>
      <c r="H2" s="20" t="s">
        <v>1073</v>
      </c>
      <c r="I2" s="18" t="s">
        <v>790</v>
      </c>
      <c r="J2" s="22" t="s">
        <v>799</v>
      </c>
      <c r="L2" s="16"/>
      <c r="M2" s="16"/>
    </row>
    <row r="3" spans="2:13">
      <c r="C3" s="18" t="s">
        <v>284</v>
      </c>
      <c r="D3" s="20" t="s">
        <v>278</v>
      </c>
      <c r="E3" s="24" t="s">
        <v>286</v>
      </c>
      <c r="F3" s="20" t="s">
        <v>1072</v>
      </c>
      <c r="G3" s="18" t="s">
        <v>527</v>
      </c>
      <c r="H3" s="20">
        <v>8</v>
      </c>
      <c r="I3" s="19"/>
      <c r="L3" s="17"/>
      <c r="M3" s="17"/>
    </row>
    <row r="4" spans="2:13" ht="15" customHeight="1">
      <c r="C4" s="24" t="s">
        <v>529</v>
      </c>
      <c r="D4" s="20">
        <v>13</v>
      </c>
      <c r="E4" s="24" t="s">
        <v>534</v>
      </c>
      <c r="F4" s="20">
        <v>21</v>
      </c>
      <c r="G4" s="18" t="s">
        <v>1033</v>
      </c>
      <c r="H4" s="20" t="s">
        <v>1074</v>
      </c>
      <c r="I4" s="18" t="s">
        <v>677</v>
      </c>
      <c r="J4" s="14" t="s">
        <v>1075</v>
      </c>
    </row>
    <row r="5" spans="2:13">
      <c r="C5" s="18" t="s">
        <v>537</v>
      </c>
      <c r="D5" s="14" t="s">
        <v>1076</v>
      </c>
      <c r="E5" s="15" t="s">
        <v>1077</v>
      </c>
      <c r="F5" s="18"/>
      <c r="G5" s="20"/>
      <c r="H5" s="19"/>
      <c r="I5" s="20"/>
      <c r="J5" s="19"/>
      <c r="K5" s="22"/>
    </row>
    <row r="6" spans="2:13">
      <c r="C6" s="18" t="s">
        <v>2007</v>
      </c>
      <c r="D6" s="18" t="s">
        <v>2008</v>
      </c>
      <c r="E6" s="18" t="s">
        <v>25</v>
      </c>
      <c r="F6" s="18" t="s">
        <v>26</v>
      </c>
      <c r="G6" s="20"/>
    </row>
    <row r="7" spans="2:13">
      <c r="B7" s="18" t="s">
        <v>2005</v>
      </c>
      <c r="C7" s="20" t="s">
        <v>2012</v>
      </c>
      <c r="D7" s="20" t="s">
        <v>2024</v>
      </c>
      <c r="E7" s="20" t="s">
        <v>2013</v>
      </c>
      <c r="F7" s="20" t="s">
        <v>2036</v>
      </c>
      <c r="G7" s="18" t="s">
        <v>540</v>
      </c>
      <c r="H7" s="23" t="s">
        <v>1078</v>
      </c>
      <c r="I7" s="20"/>
    </row>
    <row r="8" spans="2:13" ht="15" customHeight="1">
      <c r="B8" s="18" t="s">
        <v>2006</v>
      </c>
      <c r="C8" s="20" t="s">
        <v>1338</v>
      </c>
      <c r="D8" s="20" t="s">
        <v>2015</v>
      </c>
      <c r="E8" s="20" t="s">
        <v>1335</v>
      </c>
      <c r="F8" s="20" t="s">
        <v>2084</v>
      </c>
      <c r="G8" s="18" t="s">
        <v>231</v>
      </c>
      <c r="H8" s="23" t="s">
        <v>1079</v>
      </c>
      <c r="I8" s="22"/>
      <c r="J8" s="21"/>
      <c r="K8" s="21"/>
    </row>
    <row r="9" spans="2:13">
      <c r="B9" s="18" t="s">
        <v>545</v>
      </c>
      <c r="C9" t="s">
        <v>893</v>
      </c>
      <c r="E9" s="18" t="s">
        <v>542</v>
      </c>
      <c r="F9" t="s">
        <v>1080</v>
      </c>
    </row>
    <row r="10" spans="2:13">
      <c r="B10" s="18" t="s">
        <v>562</v>
      </c>
      <c r="C10" t="s">
        <v>263</v>
      </c>
      <c r="D10" s="18" t="s">
        <v>563</v>
      </c>
      <c r="E10" s="21" t="s">
        <v>1026</v>
      </c>
      <c r="F10" s="21"/>
      <c r="G10" s="21"/>
      <c r="H10" s="21"/>
      <c r="I10" s="21"/>
      <c r="J10" s="21"/>
      <c r="K10" s="21"/>
      <c r="L10" s="21"/>
      <c r="M10" s="21"/>
    </row>
    <row r="11" spans="2:13">
      <c r="B11" s="18"/>
      <c r="C11" s="24" t="s">
        <v>233</v>
      </c>
      <c r="D11" s="24" t="s">
        <v>234</v>
      </c>
      <c r="E11" s="24" t="s">
        <v>235</v>
      </c>
      <c r="F11" s="24" t="s">
        <v>236</v>
      </c>
      <c r="G11" s="24" t="s">
        <v>237</v>
      </c>
      <c r="H11" s="24" t="s">
        <v>238</v>
      </c>
      <c r="I11" s="24" t="s">
        <v>239</v>
      </c>
      <c r="J11" s="24" t="s">
        <v>240</v>
      </c>
      <c r="K11" s="24" t="s">
        <v>243</v>
      </c>
    </row>
    <row r="12" spans="2:13">
      <c r="B12" s="18" t="s">
        <v>769</v>
      </c>
      <c r="C12" s="14">
        <v>30</v>
      </c>
      <c r="D12" s="14">
        <v>23</v>
      </c>
      <c r="E12" s="14">
        <v>4</v>
      </c>
      <c r="F12" s="14">
        <v>17</v>
      </c>
      <c r="G12" s="14">
        <v>19</v>
      </c>
      <c r="H12" s="14">
        <v>14</v>
      </c>
      <c r="I12" s="14">
        <v>22</v>
      </c>
      <c r="J12" s="14">
        <v>6</v>
      </c>
      <c r="K12" s="14">
        <f t="shared" ref="K12:K17" si="0">SUM(C12:J12)</f>
        <v>135</v>
      </c>
    </row>
    <row r="13" spans="2:13">
      <c r="B13" s="18" t="s">
        <v>230</v>
      </c>
      <c r="C13" s="14">
        <v>30</v>
      </c>
      <c r="D13" s="14">
        <v>45</v>
      </c>
      <c r="E13" s="14">
        <v>20</v>
      </c>
      <c r="F13" s="14">
        <v>40</v>
      </c>
      <c r="G13" s="14">
        <v>50</v>
      </c>
      <c r="H13" s="14">
        <v>40</v>
      </c>
      <c r="I13" s="14">
        <v>25</v>
      </c>
      <c r="J13" s="14">
        <v>20</v>
      </c>
      <c r="K13" s="14">
        <f t="shared" si="0"/>
        <v>270</v>
      </c>
    </row>
    <row r="14" spans="2:13">
      <c r="B14" s="18" t="s">
        <v>797</v>
      </c>
      <c r="C14" s="14">
        <v>10</v>
      </c>
      <c r="D14" s="14">
        <v>15</v>
      </c>
      <c r="E14" s="14">
        <v>0</v>
      </c>
      <c r="F14" s="14">
        <v>15</v>
      </c>
      <c r="G14" s="14">
        <v>10</v>
      </c>
      <c r="H14" s="14">
        <v>5</v>
      </c>
      <c r="I14" s="14">
        <v>20</v>
      </c>
      <c r="J14" s="14">
        <v>0</v>
      </c>
      <c r="K14" s="14">
        <f t="shared" si="0"/>
        <v>75</v>
      </c>
    </row>
    <row r="15" spans="2:13">
      <c r="B15" s="18" t="s">
        <v>242</v>
      </c>
      <c r="C15" s="14">
        <f t="shared" ref="C15:J15" si="1">SUM(C13:C14)</f>
        <v>40</v>
      </c>
      <c r="D15" s="14">
        <f t="shared" si="1"/>
        <v>60</v>
      </c>
      <c r="E15" s="14">
        <f t="shared" si="1"/>
        <v>20</v>
      </c>
      <c r="F15" s="14">
        <f t="shared" si="1"/>
        <v>55</v>
      </c>
      <c r="G15" s="14">
        <f t="shared" si="1"/>
        <v>60</v>
      </c>
      <c r="H15" s="14">
        <f t="shared" si="1"/>
        <v>45</v>
      </c>
      <c r="I15" s="14">
        <f t="shared" si="1"/>
        <v>45</v>
      </c>
      <c r="J15" s="14">
        <f t="shared" si="1"/>
        <v>20</v>
      </c>
      <c r="K15" s="14">
        <f t="shared" si="0"/>
        <v>345</v>
      </c>
    </row>
    <row r="16" spans="2:13">
      <c r="B16" s="18" t="s">
        <v>728</v>
      </c>
      <c r="C16" s="14">
        <v>25</v>
      </c>
      <c r="D16" s="14">
        <v>20</v>
      </c>
      <c r="E16" s="14">
        <v>0</v>
      </c>
      <c r="F16" s="14">
        <v>15</v>
      </c>
      <c r="G16" s="14">
        <v>0</v>
      </c>
      <c r="H16" s="14">
        <v>10</v>
      </c>
      <c r="I16" s="14">
        <v>20</v>
      </c>
      <c r="J16" s="14">
        <v>5</v>
      </c>
      <c r="K16" s="14">
        <f t="shared" si="0"/>
        <v>95</v>
      </c>
    </row>
    <row r="17" spans="2:11">
      <c r="B17" s="18" t="s">
        <v>242</v>
      </c>
      <c r="C17" s="14">
        <f>C13+C16</f>
        <v>55</v>
      </c>
      <c r="D17" s="14">
        <f t="shared" ref="D17:J17" si="2">D13+D16</f>
        <v>65</v>
      </c>
      <c r="E17" s="14">
        <f t="shared" si="2"/>
        <v>20</v>
      </c>
      <c r="F17" s="14">
        <f t="shared" si="2"/>
        <v>55</v>
      </c>
      <c r="G17" s="14">
        <f t="shared" si="2"/>
        <v>50</v>
      </c>
      <c r="H17" s="14">
        <f t="shared" si="2"/>
        <v>50</v>
      </c>
      <c r="I17" s="14">
        <f t="shared" si="2"/>
        <v>45</v>
      </c>
      <c r="J17" s="14">
        <f t="shared" si="2"/>
        <v>25</v>
      </c>
      <c r="K17" s="14">
        <f t="shared" si="0"/>
        <v>365</v>
      </c>
    </row>
  </sheetData>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0E23-A7B8-4D4F-84D9-0EF432A74734}">
  <dimension ref="B2:M18"/>
  <sheetViews>
    <sheetView zoomScale="160" zoomScaleNormal="160" workbookViewId="0">
      <selection activeCell="L20" sqref="L20"/>
    </sheetView>
  </sheetViews>
  <sheetFormatPr defaultRowHeight="15"/>
  <cols>
    <col min="1" max="1" width="8.28515625" customWidth="1"/>
    <col min="2" max="2" width="16.140625" bestFit="1" customWidth="1"/>
    <col min="3" max="3" width="16.7109375" customWidth="1"/>
    <col min="4" max="4" width="13.85546875" customWidth="1"/>
    <col min="5" max="5" width="14.140625" customWidth="1"/>
    <col min="6" max="6" width="8.28515625" bestFit="1" customWidth="1"/>
    <col min="7" max="7" width="22.85546875" bestFit="1" customWidth="1"/>
    <col min="8" max="8" width="5.28515625" bestFit="1" customWidth="1"/>
    <col min="9" max="9" width="18.42578125" bestFit="1" customWidth="1"/>
    <col min="10" max="10" width="17" customWidth="1"/>
    <col min="11" max="11" width="16.42578125" customWidth="1"/>
  </cols>
  <sheetData>
    <row r="2" spans="2:13" ht="15" customHeight="1">
      <c r="C2" s="18" t="s">
        <v>228</v>
      </c>
      <c r="D2" s="20" t="s">
        <v>66</v>
      </c>
      <c r="E2" s="24" t="s">
        <v>285</v>
      </c>
      <c r="F2" s="20" t="s">
        <v>264</v>
      </c>
      <c r="G2" s="18" t="s">
        <v>526</v>
      </c>
      <c r="H2" s="20" t="s">
        <v>266</v>
      </c>
      <c r="L2" s="16"/>
      <c r="M2" s="16"/>
    </row>
    <row r="3" spans="2:13">
      <c r="C3" s="18" t="s">
        <v>284</v>
      </c>
      <c r="D3" s="20" t="s">
        <v>265</v>
      </c>
      <c r="E3" s="24" t="s">
        <v>286</v>
      </c>
      <c r="F3" s="20" t="s">
        <v>11</v>
      </c>
      <c r="G3" s="18" t="s">
        <v>527</v>
      </c>
      <c r="H3" s="20">
        <v>6</v>
      </c>
      <c r="I3" s="20"/>
      <c r="L3" s="17"/>
      <c r="M3" s="17"/>
    </row>
    <row r="4" spans="2:13" ht="15" customHeight="1">
      <c r="C4" s="24" t="s">
        <v>529</v>
      </c>
      <c r="D4" s="20">
        <v>13</v>
      </c>
      <c r="E4" s="18" t="s">
        <v>531</v>
      </c>
      <c r="F4" s="20">
        <v>16</v>
      </c>
      <c r="G4" s="18" t="s">
        <v>614</v>
      </c>
      <c r="H4" s="20" t="s">
        <v>852</v>
      </c>
      <c r="I4" s="18" t="s">
        <v>664</v>
      </c>
      <c r="J4" s="14" t="s">
        <v>853</v>
      </c>
    </row>
    <row r="5" spans="2:13">
      <c r="C5" s="24" t="s">
        <v>534</v>
      </c>
      <c r="D5" s="20">
        <v>24</v>
      </c>
      <c r="E5" s="18" t="s">
        <v>536</v>
      </c>
      <c r="F5" s="20">
        <v>24</v>
      </c>
      <c r="G5" s="18" t="s">
        <v>616</v>
      </c>
      <c r="H5" s="20" t="s">
        <v>852</v>
      </c>
      <c r="I5" s="18" t="s">
        <v>666</v>
      </c>
      <c r="J5" s="22" t="s">
        <v>853</v>
      </c>
    </row>
    <row r="6" spans="2:13">
      <c r="C6" s="18" t="s">
        <v>537</v>
      </c>
      <c r="D6" s="14" t="s">
        <v>399</v>
      </c>
      <c r="E6" s="15" t="s">
        <v>854</v>
      </c>
      <c r="F6" s="18"/>
      <c r="G6" s="20"/>
    </row>
    <row r="7" spans="2:13">
      <c r="C7" s="18" t="s">
        <v>2007</v>
      </c>
      <c r="D7" s="18" t="s">
        <v>2008</v>
      </c>
      <c r="E7" s="18" t="s">
        <v>25</v>
      </c>
      <c r="F7" s="18" t="s">
        <v>26</v>
      </c>
      <c r="G7" s="18" t="s">
        <v>790</v>
      </c>
      <c r="H7" s="14" t="s">
        <v>791</v>
      </c>
      <c r="I7" s="20"/>
    </row>
    <row r="8" spans="2:13" ht="15" customHeight="1">
      <c r="B8" s="18" t="s">
        <v>2005</v>
      </c>
      <c r="C8" s="20" t="s">
        <v>2012</v>
      </c>
      <c r="D8" s="20" t="s">
        <v>2024</v>
      </c>
      <c r="E8" s="20" t="s">
        <v>2012</v>
      </c>
      <c r="F8" s="20" t="s">
        <v>2048</v>
      </c>
      <c r="G8" s="18" t="s">
        <v>540</v>
      </c>
      <c r="H8" s="23" t="s">
        <v>855</v>
      </c>
      <c r="I8" s="22"/>
      <c r="J8" s="21"/>
      <c r="K8" s="21"/>
    </row>
    <row r="9" spans="2:13">
      <c r="B9" s="18" t="s">
        <v>2006</v>
      </c>
      <c r="C9" s="20" t="s">
        <v>2015</v>
      </c>
      <c r="D9" s="20" t="s">
        <v>1338</v>
      </c>
      <c r="E9" s="20" t="s">
        <v>2039</v>
      </c>
      <c r="F9" s="20" t="s">
        <v>2088</v>
      </c>
      <c r="G9" s="18" t="s">
        <v>231</v>
      </c>
      <c r="H9" s="23" t="s">
        <v>856</v>
      </c>
      <c r="I9" s="23"/>
      <c r="J9" s="21"/>
      <c r="K9" s="21"/>
    </row>
    <row r="10" spans="2:13">
      <c r="B10" s="18" t="s">
        <v>545</v>
      </c>
      <c r="C10" t="s">
        <v>857</v>
      </c>
      <c r="D10" s="18" t="s">
        <v>542</v>
      </c>
      <c r="E10" t="s">
        <v>2085</v>
      </c>
    </row>
    <row r="11" spans="2:13" ht="45.75" customHeight="1">
      <c r="B11" s="18" t="s">
        <v>543</v>
      </c>
      <c r="C11" s="68" t="s">
        <v>2086</v>
      </c>
      <c r="D11" s="68"/>
      <c r="E11" s="68"/>
      <c r="F11" s="68"/>
      <c r="G11" s="68"/>
      <c r="H11" s="68"/>
      <c r="I11" s="68"/>
      <c r="J11" s="68"/>
      <c r="K11" s="68"/>
    </row>
    <row r="12" spans="2:13">
      <c r="B12" s="18" t="s">
        <v>562</v>
      </c>
      <c r="C12" t="s">
        <v>858</v>
      </c>
    </row>
    <row r="13" spans="2:13" ht="15" customHeight="1">
      <c r="B13" s="18" t="s">
        <v>563</v>
      </c>
      <c r="C13" s="68" t="s">
        <v>850</v>
      </c>
      <c r="D13" s="68"/>
      <c r="E13" s="68"/>
      <c r="F13" s="68"/>
      <c r="G13" s="68"/>
      <c r="H13" s="68"/>
      <c r="I13" s="68"/>
      <c r="J13" s="68"/>
      <c r="K13" s="68"/>
    </row>
    <row r="14" spans="2:13">
      <c r="B14" s="18"/>
      <c r="C14" s="24" t="s">
        <v>233</v>
      </c>
      <c r="D14" s="24" t="s">
        <v>234</v>
      </c>
      <c r="E14" s="24" t="s">
        <v>235</v>
      </c>
      <c r="F14" s="24" t="s">
        <v>236</v>
      </c>
      <c r="G14" s="24" t="s">
        <v>237</v>
      </c>
      <c r="H14" s="24" t="s">
        <v>238</v>
      </c>
      <c r="I14" s="24" t="s">
        <v>239</v>
      </c>
      <c r="J14" s="24" t="s">
        <v>240</v>
      </c>
      <c r="K14" s="24" t="s">
        <v>243</v>
      </c>
    </row>
    <row r="15" spans="2:13">
      <c r="B15" s="18" t="s">
        <v>782</v>
      </c>
      <c r="C15" s="14">
        <v>36</v>
      </c>
      <c r="D15" s="14">
        <v>20</v>
      </c>
      <c r="E15" s="14">
        <v>2</v>
      </c>
      <c r="F15" s="14">
        <v>18</v>
      </c>
      <c r="G15" s="14">
        <v>24</v>
      </c>
      <c r="H15" s="14">
        <v>20</v>
      </c>
      <c r="I15" s="14">
        <v>16</v>
      </c>
      <c r="J15" s="14">
        <v>13</v>
      </c>
      <c r="K15" s="14">
        <f>SUM(C15:J15)</f>
        <v>149</v>
      </c>
    </row>
    <row r="16" spans="2:13">
      <c r="B16" s="18" t="s">
        <v>230</v>
      </c>
      <c r="C16" s="14">
        <v>50</v>
      </c>
      <c r="D16" s="14">
        <v>45</v>
      </c>
      <c r="E16" s="14">
        <v>0</v>
      </c>
      <c r="F16" s="14">
        <v>50</v>
      </c>
      <c r="G16" s="14">
        <v>45</v>
      </c>
      <c r="H16" s="14">
        <v>40</v>
      </c>
      <c r="I16" s="14">
        <v>35</v>
      </c>
      <c r="J16" s="14">
        <v>25</v>
      </c>
      <c r="K16" s="14">
        <f>SUM(C16:J16)</f>
        <v>290</v>
      </c>
    </row>
    <row r="17" spans="2:11">
      <c r="B17" s="18" t="s">
        <v>859</v>
      </c>
      <c r="C17" s="14">
        <v>10</v>
      </c>
      <c r="D17" s="14">
        <v>10</v>
      </c>
      <c r="E17" s="14">
        <v>5</v>
      </c>
      <c r="F17" s="14">
        <v>15</v>
      </c>
      <c r="G17" s="14">
        <v>20</v>
      </c>
      <c r="H17" s="14">
        <v>15</v>
      </c>
      <c r="I17" s="14">
        <v>0</v>
      </c>
      <c r="J17" s="14">
        <v>10</v>
      </c>
      <c r="K17" s="14">
        <f>SUM(C17:J17)</f>
        <v>85</v>
      </c>
    </row>
    <row r="18" spans="2:11">
      <c r="B18" s="18" t="s">
        <v>242</v>
      </c>
      <c r="C18" s="14">
        <f t="shared" ref="C18:J18" si="0">SUM(C16:C17)</f>
        <v>60</v>
      </c>
      <c r="D18" s="14">
        <f t="shared" si="0"/>
        <v>55</v>
      </c>
      <c r="E18" s="14">
        <f t="shared" si="0"/>
        <v>5</v>
      </c>
      <c r="F18" s="14">
        <f t="shared" si="0"/>
        <v>65</v>
      </c>
      <c r="G18" s="14">
        <f t="shared" si="0"/>
        <v>65</v>
      </c>
      <c r="H18" s="14">
        <f t="shared" si="0"/>
        <v>55</v>
      </c>
      <c r="I18" s="14">
        <f t="shared" si="0"/>
        <v>35</v>
      </c>
      <c r="J18" s="14">
        <f t="shared" si="0"/>
        <v>35</v>
      </c>
      <c r="K18" s="14">
        <f>SUM(C18:J18)</f>
        <v>375</v>
      </c>
    </row>
  </sheetData>
  <mergeCells count="2">
    <mergeCell ref="C11:K11"/>
    <mergeCell ref="C13:K13"/>
  </mergeCell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03599-7048-4EF5-A620-268AD537E212}">
  <dimension ref="B2:M15"/>
  <sheetViews>
    <sheetView zoomScale="190" zoomScaleNormal="190" workbookViewId="0">
      <selection activeCell="K15" sqref="B2:K15"/>
    </sheetView>
  </sheetViews>
  <sheetFormatPr defaultRowHeight="15"/>
  <cols>
    <col min="1" max="1" width="8.28515625" customWidth="1"/>
    <col min="2" max="4" width="14" bestFit="1" customWidth="1"/>
    <col min="5" max="5" width="14.140625" customWidth="1"/>
    <col min="6" max="6" width="16.28515625" customWidth="1"/>
    <col min="7" max="7" width="14.42578125" customWidth="1"/>
    <col min="8" max="8" width="14" bestFit="1" customWidth="1"/>
    <col min="9" max="9" width="11.85546875" bestFit="1" customWidth="1"/>
    <col min="10" max="10" width="9.5703125" bestFit="1" customWidth="1"/>
    <col min="11" max="11" width="7.42578125" bestFit="1" customWidth="1"/>
  </cols>
  <sheetData>
    <row r="2" spans="2:13" ht="15" customHeight="1">
      <c r="C2" s="18" t="s">
        <v>228</v>
      </c>
      <c r="D2" s="20" t="s">
        <v>1110</v>
      </c>
      <c r="E2" s="24" t="s">
        <v>285</v>
      </c>
      <c r="F2" s="20" t="s">
        <v>1111</v>
      </c>
      <c r="G2" s="18" t="s">
        <v>526</v>
      </c>
      <c r="H2" s="20" t="s">
        <v>1113</v>
      </c>
      <c r="L2" s="16"/>
      <c r="M2" s="16"/>
    </row>
    <row r="3" spans="2:13">
      <c r="C3" s="18" t="s">
        <v>284</v>
      </c>
      <c r="D3" s="20" t="s">
        <v>1112</v>
      </c>
      <c r="E3" s="24" t="s">
        <v>286</v>
      </c>
      <c r="F3" s="20" t="s">
        <v>1111</v>
      </c>
      <c r="G3" s="18" t="s">
        <v>527</v>
      </c>
      <c r="H3" s="20">
        <v>7</v>
      </c>
      <c r="I3" s="19"/>
      <c r="L3" s="17"/>
      <c r="M3" s="17"/>
    </row>
    <row r="4" spans="2:13" ht="15" customHeight="1">
      <c r="C4" s="24" t="s">
        <v>529</v>
      </c>
      <c r="D4" s="20" t="s">
        <v>1100</v>
      </c>
      <c r="E4" s="24" t="s">
        <v>534</v>
      </c>
      <c r="F4" s="20">
        <v>30</v>
      </c>
      <c r="G4" s="18" t="s">
        <v>1033</v>
      </c>
      <c r="H4" s="20" t="s">
        <v>1114</v>
      </c>
      <c r="I4" s="18" t="s">
        <v>677</v>
      </c>
      <c r="J4" s="14" t="s">
        <v>263</v>
      </c>
    </row>
    <row r="5" spans="2:13">
      <c r="C5" s="18" t="s">
        <v>537</v>
      </c>
      <c r="D5" s="14" t="s">
        <v>1115</v>
      </c>
      <c r="E5" s="15" t="s">
        <v>1116</v>
      </c>
      <c r="F5" s="18"/>
      <c r="G5" s="23" t="s">
        <v>1121</v>
      </c>
      <c r="H5" s="19"/>
      <c r="I5" s="20"/>
      <c r="J5" s="19"/>
      <c r="K5" s="22"/>
    </row>
    <row r="6" spans="2:13">
      <c r="C6" s="18" t="s">
        <v>2007</v>
      </c>
      <c r="D6" s="18" t="s">
        <v>2008</v>
      </c>
      <c r="E6" s="18" t="s">
        <v>25</v>
      </c>
      <c r="F6" s="18" t="s">
        <v>26</v>
      </c>
      <c r="G6" s="18" t="s">
        <v>790</v>
      </c>
      <c r="H6" s="22" t="s">
        <v>799</v>
      </c>
    </row>
    <row r="7" spans="2:13">
      <c r="B7" s="18" t="s">
        <v>2005</v>
      </c>
      <c r="C7" s="20" t="s">
        <v>2012</v>
      </c>
      <c r="D7" s="20" t="s">
        <v>2024</v>
      </c>
      <c r="E7" s="20" t="s">
        <v>2013</v>
      </c>
      <c r="F7" s="20" t="s">
        <v>2036</v>
      </c>
      <c r="G7" s="18" t="s">
        <v>540</v>
      </c>
      <c r="H7" s="23" t="s">
        <v>1117</v>
      </c>
      <c r="I7" s="20"/>
    </row>
    <row r="8" spans="2:13" ht="15" customHeight="1">
      <c r="B8" s="18" t="s">
        <v>2006</v>
      </c>
      <c r="C8" s="20" t="s">
        <v>2039</v>
      </c>
      <c r="D8" s="20" t="s">
        <v>2039</v>
      </c>
      <c r="E8" s="20" t="s">
        <v>1338</v>
      </c>
      <c r="F8" s="20" t="s">
        <v>2082</v>
      </c>
      <c r="G8" s="18" t="s">
        <v>231</v>
      </c>
      <c r="H8" s="23" t="s">
        <v>1118</v>
      </c>
      <c r="I8" s="22"/>
      <c r="J8" s="21"/>
      <c r="K8" s="21"/>
    </row>
    <row r="9" spans="2:13">
      <c r="B9" s="18" t="s">
        <v>545</v>
      </c>
      <c r="C9" t="s">
        <v>1120</v>
      </c>
      <c r="E9" s="18" t="s">
        <v>542</v>
      </c>
      <c r="F9" t="s">
        <v>1119</v>
      </c>
    </row>
    <row r="10" spans="2:13">
      <c r="B10" s="18" t="s">
        <v>562</v>
      </c>
      <c r="C10" t="s">
        <v>263</v>
      </c>
      <c r="D10" s="18" t="s">
        <v>563</v>
      </c>
      <c r="E10" s="68" t="s">
        <v>1087</v>
      </c>
      <c r="F10" s="68"/>
      <c r="G10" s="68"/>
      <c r="H10" s="68"/>
      <c r="I10" s="68"/>
      <c r="J10" s="68"/>
      <c r="K10" s="68"/>
    </row>
    <row r="11" spans="2:13">
      <c r="B11" s="18"/>
      <c r="C11" s="24" t="s">
        <v>233</v>
      </c>
      <c r="D11" s="24" t="s">
        <v>234</v>
      </c>
      <c r="E11" s="24" t="s">
        <v>235</v>
      </c>
      <c r="F11" s="24" t="s">
        <v>236</v>
      </c>
      <c r="G11" s="24" t="s">
        <v>237</v>
      </c>
      <c r="H11" s="24" t="s">
        <v>238</v>
      </c>
      <c r="I11" s="24" t="s">
        <v>239</v>
      </c>
      <c r="J11" s="24" t="s">
        <v>240</v>
      </c>
      <c r="K11" s="24" t="s">
        <v>243</v>
      </c>
    </row>
    <row r="12" spans="2:13">
      <c r="B12" s="18" t="s">
        <v>769</v>
      </c>
      <c r="C12" s="14">
        <v>38</v>
      </c>
      <c r="D12" s="14">
        <v>25</v>
      </c>
      <c r="E12" s="14">
        <v>3</v>
      </c>
      <c r="F12" s="14">
        <v>29</v>
      </c>
      <c r="G12" s="14">
        <v>23</v>
      </c>
      <c r="H12" s="14">
        <v>18</v>
      </c>
      <c r="I12" s="14">
        <v>21</v>
      </c>
      <c r="J12" s="14">
        <v>22</v>
      </c>
      <c r="K12" s="14">
        <f>SUM(C12:J12)</f>
        <v>179</v>
      </c>
    </row>
    <row r="13" spans="2:13">
      <c r="B13" s="18" t="s">
        <v>230</v>
      </c>
      <c r="C13" s="14">
        <v>25</v>
      </c>
      <c r="D13" s="14">
        <v>25</v>
      </c>
      <c r="E13" s="14">
        <v>5</v>
      </c>
      <c r="F13" s="14">
        <v>40</v>
      </c>
      <c r="G13" s="14">
        <v>15</v>
      </c>
      <c r="H13" s="14">
        <v>30</v>
      </c>
      <c r="I13" s="14">
        <v>25</v>
      </c>
      <c r="J13" s="14">
        <v>30</v>
      </c>
      <c r="K13" s="14">
        <f>SUM(C13:J13)</f>
        <v>195</v>
      </c>
    </row>
    <row r="14" spans="2:13">
      <c r="B14" s="18" t="s">
        <v>609</v>
      </c>
      <c r="C14" s="14">
        <v>10</v>
      </c>
      <c r="D14" s="14">
        <v>10</v>
      </c>
      <c r="E14" s="14">
        <v>0</v>
      </c>
      <c r="F14" s="14">
        <v>15</v>
      </c>
      <c r="G14" s="14">
        <v>10</v>
      </c>
      <c r="H14" s="14">
        <v>5</v>
      </c>
      <c r="I14" s="14">
        <v>5</v>
      </c>
      <c r="J14" s="14">
        <v>15</v>
      </c>
      <c r="K14" s="14">
        <f>SUM(C14:J14)</f>
        <v>70</v>
      </c>
    </row>
    <row r="15" spans="2:13">
      <c r="B15" s="18" t="s">
        <v>242</v>
      </c>
      <c r="C15" s="14">
        <f t="shared" ref="C15:J15" si="0">SUM(C13:C14)</f>
        <v>35</v>
      </c>
      <c r="D15" s="14">
        <f t="shared" si="0"/>
        <v>35</v>
      </c>
      <c r="E15" s="14">
        <f t="shared" si="0"/>
        <v>5</v>
      </c>
      <c r="F15" s="14">
        <f t="shared" si="0"/>
        <v>55</v>
      </c>
      <c r="G15" s="14">
        <f t="shared" si="0"/>
        <v>25</v>
      </c>
      <c r="H15" s="14">
        <f t="shared" si="0"/>
        <v>35</v>
      </c>
      <c r="I15" s="14">
        <f t="shared" si="0"/>
        <v>30</v>
      </c>
      <c r="J15" s="14">
        <f t="shared" si="0"/>
        <v>45</v>
      </c>
      <c r="K15" s="14">
        <f>SUM(C15:J15)</f>
        <v>265</v>
      </c>
    </row>
  </sheetData>
  <mergeCells count="1">
    <mergeCell ref="E10:K10"/>
  </mergeCell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3FE8-2BE4-4D8B-B594-A40B2A71242C}">
  <dimension ref="B2:M26"/>
  <sheetViews>
    <sheetView zoomScale="140" zoomScaleNormal="140" workbookViewId="0">
      <selection activeCell="B7" sqref="B7:B8"/>
    </sheetView>
  </sheetViews>
  <sheetFormatPr defaultRowHeight="15"/>
  <cols>
    <col min="1" max="1" width="8.28515625" customWidth="1"/>
    <col min="2" max="2" width="14" bestFit="1" customWidth="1"/>
    <col min="3" max="3" width="11.85546875" customWidth="1"/>
    <col min="4" max="4" width="14.140625" customWidth="1"/>
    <col min="5" max="5" width="11.85546875" customWidth="1"/>
    <col min="6" max="6" width="20.28515625" bestFit="1" customWidth="1"/>
    <col min="7" max="8" width="14" bestFit="1" customWidth="1"/>
    <col min="9" max="9" width="18.42578125" bestFit="1" customWidth="1"/>
    <col min="10" max="10" width="11.5703125" bestFit="1" customWidth="1"/>
    <col min="11" max="11" width="16.140625" bestFit="1" customWidth="1"/>
  </cols>
  <sheetData>
    <row r="2" spans="2:13" ht="15" customHeight="1">
      <c r="C2" s="18" t="s">
        <v>228</v>
      </c>
      <c r="D2" s="20" t="s">
        <v>1027</v>
      </c>
      <c r="E2" s="24" t="s">
        <v>285</v>
      </c>
      <c r="F2" s="20" t="s">
        <v>1028</v>
      </c>
      <c r="G2" s="18" t="s">
        <v>526</v>
      </c>
      <c r="H2" s="20" t="s">
        <v>744</v>
      </c>
      <c r="I2" s="18" t="s">
        <v>1032</v>
      </c>
      <c r="J2" s="20" t="s">
        <v>1039</v>
      </c>
      <c r="L2" s="16"/>
      <c r="M2" s="16"/>
    </row>
    <row r="3" spans="2:13">
      <c r="C3" s="18" t="s">
        <v>284</v>
      </c>
      <c r="D3" s="20" t="s">
        <v>327</v>
      </c>
      <c r="E3" s="24" t="s">
        <v>286</v>
      </c>
      <c r="F3" s="20" t="s">
        <v>1028</v>
      </c>
      <c r="G3" s="18" t="s">
        <v>527</v>
      </c>
      <c r="H3" s="20" t="s">
        <v>1034</v>
      </c>
      <c r="L3" s="17"/>
      <c r="M3" s="17"/>
    </row>
    <row r="4" spans="2:13" ht="15" customHeight="1">
      <c r="C4" s="18" t="s">
        <v>1031</v>
      </c>
      <c r="D4" t="s">
        <v>1035</v>
      </c>
      <c r="G4" s="18" t="s">
        <v>1033</v>
      </c>
      <c r="H4" s="20" t="s">
        <v>746</v>
      </c>
      <c r="K4" s="14"/>
    </row>
    <row r="5" spans="2:13">
      <c r="C5" s="18" t="s">
        <v>537</v>
      </c>
      <c r="D5" s="14" t="s">
        <v>1029</v>
      </c>
      <c r="E5" s="15" t="s">
        <v>1030</v>
      </c>
      <c r="H5" s="19"/>
      <c r="I5" s="20"/>
      <c r="J5" s="19"/>
      <c r="K5" s="22"/>
    </row>
    <row r="6" spans="2:13">
      <c r="C6" s="18" t="s">
        <v>2007</v>
      </c>
      <c r="D6" s="18" t="s">
        <v>2008</v>
      </c>
      <c r="E6" s="18" t="s">
        <v>25</v>
      </c>
      <c r="F6" s="18" t="s">
        <v>26</v>
      </c>
      <c r="G6" s="18" t="s">
        <v>790</v>
      </c>
      <c r="H6" s="22" t="s">
        <v>799</v>
      </c>
    </row>
    <row r="7" spans="2:13">
      <c r="B7" s="18" t="s">
        <v>2005</v>
      </c>
      <c r="C7" s="14" t="s">
        <v>2012</v>
      </c>
      <c r="D7" s="14" t="s">
        <v>2013</v>
      </c>
      <c r="E7" s="14" t="s">
        <v>2012</v>
      </c>
      <c r="F7" s="14" t="s">
        <v>2014</v>
      </c>
      <c r="G7" s="18" t="s">
        <v>540</v>
      </c>
      <c r="H7" s="23" t="s">
        <v>1036</v>
      </c>
    </row>
    <row r="8" spans="2:13" ht="15" customHeight="1">
      <c r="B8" s="18" t="s">
        <v>2006</v>
      </c>
      <c r="C8" s="14" t="s">
        <v>1345</v>
      </c>
      <c r="D8" s="14" t="s">
        <v>1343</v>
      </c>
      <c r="E8" s="14" t="s">
        <v>1345</v>
      </c>
      <c r="F8" s="14" t="s">
        <v>2087</v>
      </c>
      <c r="G8" s="18" t="s">
        <v>231</v>
      </c>
      <c r="H8" s="23" t="s">
        <v>1037</v>
      </c>
      <c r="J8" s="21"/>
      <c r="K8" s="21"/>
    </row>
    <row r="9" spans="2:13">
      <c r="B9" s="18" t="s">
        <v>545</v>
      </c>
      <c r="C9" t="s">
        <v>754</v>
      </c>
    </row>
    <row r="10" spans="2:13">
      <c r="B10" s="18" t="s">
        <v>542</v>
      </c>
      <c r="C10" t="s">
        <v>1038</v>
      </c>
    </row>
    <row r="11" spans="2:13">
      <c r="B11" s="18" t="s">
        <v>562</v>
      </c>
      <c r="C11" t="s">
        <v>263</v>
      </c>
      <c r="D11" s="18" t="s">
        <v>563</v>
      </c>
      <c r="E11" s="68" t="s">
        <v>1026</v>
      </c>
      <c r="F11" s="68"/>
      <c r="G11" s="68"/>
      <c r="H11" s="68"/>
      <c r="I11" s="68"/>
      <c r="J11" s="68"/>
      <c r="K11" s="68"/>
      <c r="L11" s="21"/>
      <c r="M11" s="21"/>
    </row>
    <row r="12" spans="2:13">
      <c r="B12" s="18"/>
      <c r="C12" s="24" t="s">
        <v>233</v>
      </c>
      <c r="D12" s="24" t="s">
        <v>234</v>
      </c>
      <c r="E12" s="24" t="s">
        <v>235</v>
      </c>
      <c r="F12" s="24" t="s">
        <v>236</v>
      </c>
      <c r="G12" s="24" t="s">
        <v>237</v>
      </c>
      <c r="H12" s="24" t="s">
        <v>238</v>
      </c>
      <c r="I12" s="24" t="s">
        <v>239</v>
      </c>
      <c r="J12" s="24" t="s">
        <v>240</v>
      </c>
      <c r="K12" s="24" t="s">
        <v>243</v>
      </c>
    </row>
    <row r="13" spans="2:13">
      <c r="B13" s="18" t="s">
        <v>672</v>
      </c>
      <c r="C13" s="14">
        <v>23</v>
      </c>
      <c r="D13" s="14">
        <v>9</v>
      </c>
      <c r="E13" s="14">
        <v>11</v>
      </c>
      <c r="F13" s="14">
        <v>10</v>
      </c>
      <c r="G13" s="14">
        <v>14</v>
      </c>
      <c r="H13" s="14">
        <v>15</v>
      </c>
      <c r="I13" s="14">
        <v>6</v>
      </c>
      <c r="J13" s="14">
        <v>15</v>
      </c>
      <c r="K13" s="14">
        <f>SUM(C13:J13)</f>
        <v>103</v>
      </c>
    </row>
    <row r="14" spans="2:13">
      <c r="B14" s="18" t="s">
        <v>230</v>
      </c>
      <c r="C14" s="14">
        <v>35</v>
      </c>
      <c r="D14" s="14">
        <v>30</v>
      </c>
      <c r="E14" s="14">
        <v>55</v>
      </c>
      <c r="F14" s="14">
        <v>30</v>
      </c>
      <c r="G14" s="14">
        <v>40</v>
      </c>
      <c r="H14" s="14">
        <v>70</v>
      </c>
      <c r="I14" s="14">
        <v>20</v>
      </c>
      <c r="J14" s="14">
        <v>45</v>
      </c>
      <c r="K14" s="14">
        <f>SUM(C14:J14)</f>
        <v>325</v>
      </c>
    </row>
    <row r="15" spans="2:13">
      <c r="B15" s="18" t="s">
        <v>758</v>
      </c>
      <c r="C15" s="14">
        <v>0</v>
      </c>
      <c r="D15" s="14">
        <v>10</v>
      </c>
      <c r="E15" s="14">
        <v>5</v>
      </c>
      <c r="F15" s="14">
        <v>10</v>
      </c>
      <c r="G15" s="14">
        <v>20</v>
      </c>
      <c r="H15" s="14">
        <v>0</v>
      </c>
      <c r="I15" s="14">
        <v>0</v>
      </c>
      <c r="J15" s="14">
        <v>20</v>
      </c>
      <c r="K15" s="14">
        <f>SUM(C15:J15)</f>
        <v>65</v>
      </c>
    </row>
    <row r="16" spans="2:13">
      <c r="B16" s="18" t="s">
        <v>242</v>
      </c>
      <c r="C16" s="14">
        <f t="shared" ref="C16:J16" si="0">SUM(C14:C15)</f>
        <v>35</v>
      </c>
      <c r="D16" s="14">
        <f t="shared" si="0"/>
        <v>40</v>
      </c>
      <c r="E16" s="14">
        <f t="shared" si="0"/>
        <v>60</v>
      </c>
      <c r="F16" s="14">
        <f t="shared" si="0"/>
        <v>40</v>
      </c>
      <c r="G16" s="14">
        <f t="shared" si="0"/>
        <v>60</v>
      </c>
      <c r="H16" s="14">
        <f t="shared" si="0"/>
        <v>70</v>
      </c>
      <c r="I16" s="14">
        <f t="shared" si="0"/>
        <v>20</v>
      </c>
      <c r="J16" s="14">
        <f t="shared" si="0"/>
        <v>65</v>
      </c>
      <c r="K16" s="14">
        <f>SUM(C16:J16)</f>
        <v>390</v>
      </c>
    </row>
    <row r="17" spans="2:11">
      <c r="B17" s="18" t="s">
        <v>759</v>
      </c>
      <c r="C17" s="14">
        <v>0</v>
      </c>
      <c r="D17" s="14">
        <v>5</v>
      </c>
      <c r="E17" s="14">
        <v>15</v>
      </c>
      <c r="F17" s="14">
        <v>5</v>
      </c>
      <c r="G17" s="14">
        <v>20</v>
      </c>
      <c r="H17" s="14">
        <v>0</v>
      </c>
      <c r="I17" s="14">
        <v>0</v>
      </c>
      <c r="J17" s="14">
        <v>20</v>
      </c>
      <c r="K17" s="14">
        <f t="shared" ref="K17:K26" si="1">SUM(C17:J17)</f>
        <v>65</v>
      </c>
    </row>
    <row r="18" spans="2:11">
      <c r="B18" s="18" t="s">
        <v>242</v>
      </c>
      <c r="C18" s="14">
        <f>C14+C17</f>
        <v>35</v>
      </c>
      <c r="D18" s="14">
        <f t="shared" ref="D18:J18" si="2">D14+D17</f>
        <v>35</v>
      </c>
      <c r="E18" s="14">
        <f t="shared" si="2"/>
        <v>70</v>
      </c>
      <c r="F18" s="14">
        <f t="shared" si="2"/>
        <v>35</v>
      </c>
      <c r="G18" s="14">
        <f t="shared" si="2"/>
        <v>60</v>
      </c>
      <c r="H18" s="14">
        <f t="shared" si="2"/>
        <v>70</v>
      </c>
      <c r="I18" s="14">
        <f t="shared" si="2"/>
        <v>20</v>
      </c>
      <c r="J18" s="14">
        <f t="shared" si="2"/>
        <v>65</v>
      </c>
      <c r="K18" s="14">
        <f t="shared" si="1"/>
        <v>390</v>
      </c>
    </row>
    <row r="19" spans="2:11">
      <c r="B19" s="18" t="s">
        <v>760</v>
      </c>
      <c r="C19" s="14">
        <v>10</v>
      </c>
      <c r="D19" s="14">
        <v>10</v>
      </c>
      <c r="E19" s="14">
        <v>0</v>
      </c>
      <c r="F19" s="14">
        <v>15</v>
      </c>
      <c r="G19" s="14">
        <v>15</v>
      </c>
      <c r="H19" s="14">
        <v>10</v>
      </c>
      <c r="I19" s="14">
        <v>0</v>
      </c>
      <c r="J19" s="14">
        <v>10</v>
      </c>
      <c r="K19" s="14">
        <f t="shared" si="1"/>
        <v>70</v>
      </c>
    </row>
    <row r="20" spans="2:11">
      <c r="B20" s="18" t="s">
        <v>242</v>
      </c>
      <c r="C20" s="14">
        <f>C14+C19</f>
        <v>45</v>
      </c>
      <c r="D20" s="14">
        <f t="shared" ref="D20:J20" si="3">D14+D19</f>
        <v>40</v>
      </c>
      <c r="E20" s="14">
        <f t="shared" si="3"/>
        <v>55</v>
      </c>
      <c r="F20" s="14">
        <f t="shared" si="3"/>
        <v>45</v>
      </c>
      <c r="G20" s="14">
        <f t="shared" si="3"/>
        <v>55</v>
      </c>
      <c r="H20" s="14">
        <f t="shared" si="3"/>
        <v>80</v>
      </c>
      <c r="I20" s="14">
        <f t="shared" si="3"/>
        <v>20</v>
      </c>
      <c r="J20" s="14">
        <f t="shared" si="3"/>
        <v>55</v>
      </c>
      <c r="K20" s="14">
        <f t="shared" si="1"/>
        <v>395</v>
      </c>
    </row>
    <row r="21" spans="2:11">
      <c r="B21" s="18" t="s">
        <v>686</v>
      </c>
      <c r="C21" s="14">
        <v>20</v>
      </c>
      <c r="D21" s="14">
        <v>20</v>
      </c>
      <c r="E21" s="14">
        <v>0</v>
      </c>
      <c r="F21" s="14">
        <v>10</v>
      </c>
      <c r="G21" s="14">
        <v>5</v>
      </c>
      <c r="H21" s="14">
        <v>15</v>
      </c>
      <c r="I21" s="14">
        <v>10</v>
      </c>
      <c r="J21" s="14">
        <v>5</v>
      </c>
      <c r="K21" s="14">
        <f t="shared" si="1"/>
        <v>85</v>
      </c>
    </row>
    <row r="22" spans="2:11">
      <c r="B22" s="18" t="s">
        <v>242</v>
      </c>
      <c r="C22" s="14">
        <f>C14+C21</f>
        <v>55</v>
      </c>
      <c r="D22" s="14">
        <f t="shared" ref="D22:J22" si="4">D14+D21</f>
        <v>50</v>
      </c>
      <c r="E22" s="14">
        <f t="shared" si="4"/>
        <v>55</v>
      </c>
      <c r="F22" s="14">
        <f t="shared" si="4"/>
        <v>40</v>
      </c>
      <c r="G22" s="14">
        <f t="shared" si="4"/>
        <v>45</v>
      </c>
      <c r="H22" s="14">
        <f t="shared" si="4"/>
        <v>85</v>
      </c>
      <c r="I22" s="14">
        <f t="shared" si="4"/>
        <v>30</v>
      </c>
      <c r="J22" s="14">
        <f t="shared" si="4"/>
        <v>50</v>
      </c>
      <c r="K22" s="14">
        <f t="shared" si="1"/>
        <v>410</v>
      </c>
    </row>
    <row r="23" spans="2:11">
      <c r="B23" s="18" t="s">
        <v>569</v>
      </c>
      <c r="C23" s="14">
        <v>0</v>
      </c>
      <c r="D23" s="14">
        <v>10</v>
      </c>
      <c r="E23" s="14">
        <v>10</v>
      </c>
      <c r="F23" s="14">
        <v>15</v>
      </c>
      <c r="G23" s="14">
        <v>15</v>
      </c>
      <c r="H23" s="14">
        <v>10</v>
      </c>
      <c r="I23" s="14">
        <v>5</v>
      </c>
      <c r="J23" s="14">
        <v>10</v>
      </c>
      <c r="K23" s="14">
        <f t="shared" si="1"/>
        <v>75</v>
      </c>
    </row>
    <row r="24" spans="2:11">
      <c r="B24" s="18" t="s">
        <v>242</v>
      </c>
      <c r="C24" s="14">
        <f>C14+C23</f>
        <v>35</v>
      </c>
      <c r="D24" s="14">
        <f t="shared" ref="D24:J24" si="5">D14+D23</f>
        <v>40</v>
      </c>
      <c r="E24" s="14">
        <f t="shared" si="5"/>
        <v>65</v>
      </c>
      <c r="F24" s="14">
        <f t="shared" si="5"/>
        <v>45</v>
      </c>
      <c r="G24" s="14">
        <f t="shared" si="5"/>
        <v>55</v>
      </c>
      <c r="H24" s="14">
        <f t="shared" si="5"/>
        <v>80</v>
      </c>
      <c r="I24" s="14">
        <f t="shared" si="5"/>
        <v>25</v>
      </c>
      <c r="J24" s="14">
        <f t="shared" si="5"/>
        <v>55</v>
      </c>
      <c r="K24" s="14">
        <f t="shared" si="1"/>
        <v>400</v>
      </c>
    </row>
    <row r="25" spans="2:11">
      <c r="B25" s="18" t="s">
        <v>570</v>
      </c>
      <c r="C25" s="14">
        <v>0</v>
      </c>
      <c r="D25" s="14">
        <v>0</v>
      </c>
      <c r="E25" s="14">
        <v>15</v>
      </c>
      <c r="F25" s="14">
        <v>5</v>
      </c>
      <c r="G25" s="14">
        <v>10</v>
      </c>
      <c r="H25" s="14">
        <v>20</v>
      </c>
      <c r="I25" s="14">
        <v>0</v>
      </c>
      <c r="J25" s="14">
        <v>15</v>
      </c>
      <c r="K25" s="14">
        <f t="shared" si="1"/>
        <v>65</v>
      </c>
    </row>
    <row r="26" spans="2:11">
      <c r="B26" s="18" t="s">
        <v>242</v>
      </c>
      <c r="C26" s="14">
        <f>C14+C25</f>
        <v>35</v>
      </c>
      <c r="D26" s="14">
        <f t="shared" ref="D26:J26" si="6">D14+D25</f>
        <v>30</v>
      </c>
      <c r="E26" s="14">
        <f t="shared" si="6"/>
        <v>70</v>
      </c>
      <c r="F26" s="14">
        <f t="shared" si="6"/>
        <v>35</v>
      </c>
      <c r="G26" s="14">
        <f t="shared" si="6"/>
        <v>50</v>
      </c>
      <c r="H26" s="14">
        <f t="shared" si="6"/>
        <v>90</v>
      </c>
      <c r="I26" s="14">
        <f t="shared" si="6"/>
        <v>20</v>
      </c>
      <c r="J26" s="14">
        <f t="shared" si="6"/>
        <v>60</v>
      </c>
      <c r="K26" s="14">
        <f t="shared" si="1"/>
        <v>390</v>
      </c>
    </row>
  </sheetData>
  <mergeCells count="1">
    <mergeCell ref="E11:K11"/>
  </mergeCells>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3F9DE-BF29-47F4-8503-55187F00E6C2}">
  <dimension ref="B2:M15"/>
  <sheetViews>
    <sheetView zoomScale="180" zoomScaleNormal="180" workbookViewId="0">
      <selection activeCell="B7" sqref="B7:B8"/>
    </sheetView>
  </sheetViews>
  <sheetFormatPr defaultRowHeight="15"/>
  <cols>
    <col min="1" max="1" width="8.28515625" customWidth="1"/>
    <col min="2" max="2" width="14" bestFit="1" customWidth="1"/>
    <col min="3" max="3" width="12.7109375" customWidth="1"/>
    <col min="4" max="4" width="14" bestFit="1" customWidth="1"/>
    <col min="5" max="5" width="15.28515625" customWidth="1"/>
    <col min="6" max="6" width="16.42578125" customWidth="1"/>
    <col min="7" max="7" width="14" bestFit="1" customWidth="1"/>
    <col min="8" max="8" width="15" customWidth="1"/>
    <col min="9" max="9" width="15.28515625" bestFit="1" customWidth="1"/>
    <col min="10" max="10" width="9.5703125" bestFit="1" customWidth="1"/>
    <col min="11" max="11" width="7.42578125" bestFit="1" customWidth="1"/>
  </cols>
  <sheetData>
    <row r="2" spans="2:13" ht="15" customHeight="1">
      <c r="C2" s="18" t="s">
        <v>228</v>
      </c>
      <c r="D2" s="20" t="s">
        <v>164</v>
      </c>
      <c r="E2" s="24" t="s">
        <v>285</v>
      </c>
      <c r="F2" s="20" t="s">
        <v>362</v>
      </c>
      <c r="G2" s="18" t="s">
        <v>526</v>
      </c>
      <c r="H2" s="20" t="s">
        <v>1138</v>
      </c>
      <c r="L2" s="16"/>
      <c r="M2" s="16"/>
    </row>
    <row r="3" spans="2:13">
      <c r="C3" s="18" t="s">
        <v>284</v>
      </c>
      <c r="D3" s="14" t="s">
        <v>364</v>
      </c>
      <c r="E3" s="24" t="s">
        <v>286</v>
      </c>
      <c r="F3" s="20" t="s">
        <v>363</v>
      </c>
      <c r="G3" s="18" t="s">
        <v>527</v>
      </c>
      <c r="H3" s="20">
        <v>6</v>
      </c>
      <c r="I3" s="19"/>
      <c r="L3" s="17"/>
      <c r="M3" s="17"/>
    </row>
    <row r="4" spans="2:13" ht="15" customHeight="1">
      <c r="C4" s="24" t="s">
        <v>531</v>
      </c>
      <c r="D4" s="20" t="s">
        <v>1139</v>
      </c>
      <c r="E4" s="24" t="s">
        <v>536</v>
      </c>
      <c r="F4" s="20">
        <v>30</v>
      </c>
      <c r="G4" s="18" t="s">
        <v>1033</v>
      </c>
      <c r="H4" s="20" t="s">
        <v>1146</v>
      </c>
    </row>
    <row r="5" spans="2:13">
      <c r="C5" s="18" t="s">
        <v>537</v>
      </c>
      <c r="D5" s="14" t="s">
        <v>1140</v>
      </c>
      <c r="E5" s="15" t="s">
        <v>1141</v>
      </c>
      <c r="F5" s="18"/>
      <c r="G5" s="18" t="s">
        <v>677</v>
      </c>
      <c r="H5" s="14" t="s">
        <v>263</v>
      </c>
      <c r="I5" s="20"/>
      <c r="J5" s="19"/>
      <c r="K5" s="22"/>
    </row>
    <row r="6" spans="2:13">
      <c r="C6" s="18" t="s">
        <v>2007</v>
      </c>
      <c r="D6" s="18" t="s">
        <v>2008</v>
      </c>
      <c r="E6" s="18" t="s">
        <v>25</v>
      </c>
      <c r="F6" s="18" t="s">
        <v>26</v>
      </c>
      <c r="G6" s="18" t="s">
        <v>790</v>
      </c>
      <c r="H6" s="22" t="s">
        <v>799</v>
      </c>
    </row>
    <row r="7" spans="2:13">
      <c r="B7" s="18" t="s">
        <v>2005</v>
      </c>
      <c r="C7" s="20" t="s">
        <v>2012</v>
      </c>
      <c r="D7" s="20" t="s">
        <v>2024</v>
      </c>
      <c r="E7" s="20" t="s">
        <v>2013</v>
      </c>
      <c r="F7" s="20" t="s">
        <v>2036</v>
      </c>
      <c r="G7" s="18" t="s">
        <v>540</v>
      </c>
      <c r="H7" s="23" t="s">
        <v>1008</v>
      </c>
      <c r="I7" s="23" t="s">
        <v>1147</v>
      </c>
    </row>
    <row r="8" spans="2:13" ht="15" customHeight="1">
      <c r="B8" s="18" t="s">
        <v>2006</v>
      </c>
      <c r="C8" s="20" t="s">
        <v>1335</v>
      </c>
      <c r="D8" s="20" t="s">
        <v>1338</v>
      </c>
      <c r="E8" s="20" t="s">
        <v>2039</v>
      </c>
      <c r="F8" s="20" t="s">
        <v>2037</v>
      </c>
      <c r="G8" s="18" t="s">
        <v>231</v>
      </c>
      <c r="H8" s="23" t="s">
        <v>1142</v>
      </c>
      <c r="I8" s="21"/>
      <c r="J8" s="22"/>
      <c r="K8" s="21"/>
    </row>
    <row r="9" spans="2:13">
      <c r="B9" s="18" t="s">
        <v>545</v>
      </c>
      <c r="C9" t="s">
        <v>1143</v>
      </c>
      <c r="E9" s="18" t="s">
        <v>542</v>
      </c>
      <c r="F9" t="s">
        <v>1144</v>
      </c>
      <c r="I9" s="18" t="s">
        <v>543</v>
      </c>
      <c r="J9" t="s">
        <v>1145</v>
      </c>
    </row>
    <row r="10" spans="2:13">
      <c r="B10" s="18" t="s">
        <v>562</v>
      </c>
      <c r="C10" t="s">
        <v>108</v>
      </c>
      <c r="D10" s="18" t="s">
        <v>563</v>
      </c>
      <c r="E10" s="68" t="s">
        <v>1087</v>
      </c>
      <c r="F10" s="68"/>
      <c r="G10" s="68"/>
      <c r="H10" s="68"/>
      <c r="I10" s="68"/>
      <c r="J10" s="68"/>
      <c r="K10" s="68"/>
      <c r="L10" s="21"/>
      <c r="M10" s="21"/>
    </row>
    <row r="11" spans="2:13">
      <c r="B11" s="18"/>
      <c r="C11" s="24" t="s">
        <v>233</v>
      </c>
      <c r="D11" s="24" t="s">
        <v>234</v>
      </c>
      <c r="E11" s="24" t="s">
        <v>235</v>
      </c>
      <c r="F11" s="24" t="s">
        <v>236</v>
      </c>
      <c r="G11" s="24" t="s">
        <v>237</v>
      </c>
      <c r="H11" s="24" t="s">
        <v>238</v>
      </c>
      <c r="I11" s="24" t="s">
        <v>239</v>
      </c>
      <c r="J11" s="24" t="s">
        <v>240</v>
      </c>
      <c r="K11" s="24" t="s">
        <v>243</v>
      </c>
    </row>
    <row r="12" spans="2:13">
      <c r="B12" s="18" t="s">
        <v>627</v>
      </c>
      <c r="C12" s="14">
        <v>41</v>
      </c>
      <c r="D12" s="14">
        <v>29</v>
      </c>
      <c r="E12" s="14">
        <v>0</v>
      </c>
      <c r="F12" s="14">
        <v>27</v>
      </c>
      <c r="G12" s="14">
        <v>25</v>
      </c>
      <c r="H12" s="14">
        <v>18</v>
      </c>
      <c r="I12" s="14">
        <v>29</v>
      </c>
      <c r="J12" s="14">
        <v>15</v>
      </c>
      <c r="K12" s="14">
        <f>SUM(C12:J12)</f>
        <v>184</v>
      </c>
    </row>
    <row r="13" spans="2:13">
      <c r="B13" s="18" t="s">
        <v>230</v>
      </c>
      <c r="C13" s="14">
        <v>20</v>
      </c>
      <c r="D13" s="14">
        <v>20</v>
      </c>
      <c r="E13" s="14">
        <v>0</v>
      </c>
      <c r="F13" s="14">
        <v>15</v>
      </c>
      <c r="G13" s="14">
        <v>5</v>
      </c>
      <c r="H13" s="14">
        <v>20</v>
      </c>
      <c r="I13" s="14">
        <v>10</v>
      </c>
      <c r="J13" s="14">
        <v>10</v>
      </c>
      <c r="K13" s="14">
        <f>SUM(C13:J13)</f>
        <v>100</v>
      </c>
    </row>
    <row r="14" spans="2:13">
      <c r="B14" s="18" t="s">
        <v>687</v>
      </c>
      <c r="C14" s="14">
        <v>20</v>
      </c>
      <c r="D14" s="14">
        <v>15</v>
      </c>
      <c r="E14" s="14">
        <v>0</v>
      </c>
      <c r="F14" s="14">
        <v>10</v>
      </c>
      <c r="G14" s="14">
        <v>10</v>
      </c>
      <c r="H14" s="14">
        <v>10</v>
      </c>
      <c r="I14" s="14">
        <v>10</v>
      </c>
      <c r="J14" s="14">
        <v>0</v>
      </c>
      <c r="K14" s="14">
        <f>SUM(C14:J14)</f>
        <v>75</v>
      </c>
    </row>
    <row r="15" spans="2:13">
      <c r="B15" s="18" t="s">
        <v>242</v>
      </c>
      <c r="C15" s="14">
        <f t="shared" ref="C15:J15" si="0">SUM(C13:C14)</f>
        <v>40</v>
      </c>
      <c r="D15" s="14">
        <f t="shared" si="0"/>
        <v>35</v>
      </c>
      <c r="E15" s="14">
        <f t="shared" si="0"/>
        <v>0</v>
      </c>
      <c r="F15" s="14">
        <f t="shared" si="0"/>
        <v>25</v>
      </c>
      <c r="G15" s="14">
        <f t="shared" si="0"/>
        <v>15</v>
      </c>
      <c r="H15" s="14">
        <f t="shared" si="0"/>
        <v>30</v>
      </c>
      <c r="I15" s="14">
        <f t="shared" si="0"/>
        <v>20</v>
      </c>
      <c r="J15" s="14">
        <f t="shared" si="0"/>
        <v>10</v>
      </c>
      <c r="K15" s="14">
        <f>SUM(C15:J15)</f>
        <v>175</v>
      </c>
    </row>
  </sheetData>
  <mergeCells count="1">
    <mergeCell ref="E10:K10"/>
  </mergeCells>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7D6D-0B76-46E1-A1F0-F527567DDA77}">
  <dimension ref="B2:M20"/>
  <sheetViews>
    <sheetView zoomScale="140" zoomScaleNormal="140" workbookViewId="0">
      <selection activeCell="D7" sqref="D7:G8"/>
    </sheetView>
  </sheetViews>
  <sheetFormatPr defaultRowHeight="15"/>
  <cols>
    <col min="1" max="1" width="8.28515625" customWidth="1"/>
    <col min="2" max="2" width="16.140625" bestFit="1" customWidth="1"/>
    <col min="3" max="3" width="10.42578125" customWidth="1"/>
    <col min="4" max="4" width="13.85546875" customWidth="1"/>
    <col min="5" max="5" width="20.5703125" bestFit="1" customWidth="1"/>
    <col min="6" max="6" width="15" customWidth="1"/>
    <col min="7" max="7" width="9.7109375" customWidth="1"/>
    <col min="8" max="8" width="14" bestFit="1" customWidth="1"/>
    <col min="9" max="9" width="19.28515625" bestFit="1" customWidth="1"/>
    <col min="10" max="10" width="14" bestFit="1" customWidth="1"/>
    <col min="11" max="11" width="11.7109375" bestFit="1" customWidth="1"/>
  </cols>
  <sheetData>
    <row r="2" spans="2:13" ht="15" customHeight="1">
      <c r="D2" s="18" t="s">
        <v>228</v>
      </c>
      <c r="E2" s="20" t="s">
        <v>166</v>
      </c>
      <c r="F2" s="24" t="s">
        <v>285</v>
      </c>
      <c r="G2" s="20" t="s">
        <v>366</v>
      </c>
      <c r="H2" s="18" t="s">
        <v>526</v>
      </c>
      <c r="I2" s="20" t="s">
        <v>539</v>
      </c>
      <c r="J2" s="18" t="s">
        <v>1033</v>
      </c>
      <c r="K2" s="20" t="s">
        <v>1156</v>
      </c>
      <c r="L2" s="16"/>
      <c r="M2" s="16"/>
    </row>
    <row r="3" spans="2:13">
      <c r="D3" s="18" t="s">
        <v>284</v>
      </c>
      <c r="E3" s="14" t="s">
        <v>548</v>
      </c>
      <c r="F3" s="24" t="s">
        <v>286</v>
      </c>
      <c r="G3" s="20" t="s">
        <v>367</v>
      </c>
      <c r="H3" s="18" t="s">
        <v>527</v>
      </c>
      <c r="I3" s="20">
        <v>5</v>
      </c>
      <c r="J3" s="18" t="s">
        <v>677</v>
      </c>
      <c r="K3" s="14" t="s">
        <v>2089</v>
      </c>
      <c r="L3" s="17"/>
      <c r="M3" s="17"/>
    </row>
    <row r="4" spans="2:13" ht="15" customHeight="1">
      <c r="D4" s="24" t="s">
        <v>1155</v>
      </c>
      <c r="E4" s="20" t="s">
        <v>161</v>
      </c>
      <c r="F4" s="18" t="s">
        <v>231</v>
      </c>
      <c r="G4" s="20" t="s">
        <v>611</v>
      </c>
    </row>
    <row r="5" spans="2:13">
      <c r="D5" s="18" t="s">
        <v>537</v>
      </c>
      <c r="E5" s="14" t="s">
        <v>466</v>
      </c>
      <c r="F5" s="15" t="s">
        <v>467</v>
      </c>
      <c r="G5" s="22"/>
      <c r="I5" s="20"/>
    </row>
    <row r="6" spans="2:13" ht="15" customHeight="1">
      <c r="D6" s="18" t="s">
        <v>2007</v>
      </c>
      <c r="E6" s="18" t="s">
        <v>2008</v>
      </c>
      <c r="F6" s="18" t="s">
        <v>25</v>
      </c>
      <c r="G6" s="18" t="s">
        <v>26</v>
      </c>
      <c r="H6" s="18" t="s">
        <v>790</v>
      </c>
      <c r="I6" s="14" t="s">
        <v>1158</v>
      </c>
      <c r="J6" s="21"/>
      <c r="K6" s="21"/>
    </row>
    <row r="7" spans="2:13" ht="15" customHeight="1">
      <c r="C7" s="18" t="s">
        <v>2005</v>
      </c>
      <c r="D7" s="14" t="s">
        <v>2094</v>
      </c>
      <c r="E7" s="14" t="s">
        <v>2095</v>
      </c>
      <c r="F7" s="14" t="s">
        <v>2096</v>
      </c>
      <c r="G7" s="14" t="s">
        <v>2097</v>
      </c>
      <c r="H7" s="18" t="s">
        <v>540</v>
      </c>
      <c r="I7" s="23" t="s">
        <v>1008</v>
      </c>
      <c r="J7" s="21"/>
      <c r="K7" s="21"/>
    </row>
    <row r="8" spans="2:13">
      <c r="C8" s="18" t="s">
        <v>2006</v>
      </c>
      <c r="D8" s="14" t="s">
        <v>2091</v>
      </c>
      <c r="E8" s="14" t="s">
        <v>2092</v>
      </c>
      <c r="F8" s="14" t="s">
        <v>2090</v>
      </c>
      <c r="G8" s="14" t="s">
        <v>2093</v>
      </c>
      <c r="H8" s="18" t="s">
        <v>231</v>
      </c>
      <c r="I8" s="23" t="s">
        <v>1159</v>
      </c>
      <c r="J8" s="21"/>
      <c r="K8" s="21"/>
    </row>
    <row r="9" spans="2:13">
      <c r="B9" s="18" t="s">
        <v>545</v>
      </c>
      <c r="C9" t="s">
        <v>1157</v>
      </c>
    </row>
    <row r="10" spans="2:13" ht="120" customHeight="1">
      <c r="B10" s="18" t="s">
        <v>543</v>
      </c>
      <c r="C10" s="68" t="s">
        <v>1162</v>
      </c>
      <c r="D10" s="68"/>
      <c r="E10" s="68"/>
      <c r="F10" s="68"/>
      <c r="G10" s="68"/>
      <c r="H10" s="68"/>
      <c r="I10" s="68"/>
      <c r="J10" s="68"/>
      <c r="K10" s="68"/>
    </row>
    <row r="11" spans="2:13">
      <c r="B11" s="18" t="s">
        <v>562</v>
      </c>
      <c r="C11" t="s">
        <v>1160</v>
      </c>
    </row>
    <row r="12" spans="2:13" ht="15" customHeight="1">
      <c r="B12" s="18" t="s">
        <v>563</v>
      </c>
      <c r="C12" s="68" t="s">
        <v>1161</v>
      </c>
      <c r="D12" s="68"/>
      <c r="E12" s="68"/>
      <c r="F12" s="68"/>
      <c r="G12" s="68"/>
      <c r="H12" s="68"/>
      <c r="I12" s="68"/>
      <c r="J12" s="68"/>
      <c r="K12" s="68"/>
    </row>
    <row r="13" spans="2:13">
      <c r="B13" s="18"/>
      <c r="C13" s="24" t="s">
        <v>233</v>
      </c>
      <c r="D13" s="24" t="s">
        <v>234</v>
      </c>
      <c r="E13" s="24" t="s">
        <v>235</v>
      </c>
      <c r="F13" s="24" t="s">
        <v>236</v>
      </c>
      <c r="G13" s="24" t="s">
        <v>237</v>
      </c>
      <c r="H13" s="24" t="s">
        <v>238</v>
      </c>
      <c r="I13" s="24" t="s">
        <v>239</v>
      </c>
      <c r="J13" s="24" t="s">
        <v>240</v>
      </c>
      <c r="K13" s="24" t="s">
        <v>243</v>
      </c>
    </row>
    <row r="14" spans="2:13">
      <c r="B14" s="18" t="s">
        <v>1163</v>
      </c>
      <c r="C14" s="14">
        <v>30</v>
      </c>
      <c r="D14" s="14">
        <v>35</v>
      </c>
      <c r="E14" s="14">
        <v>30</v>
      </c>
      <c r="F14" s="14">
        <v>40</v>
      </c>
      <c r="G14" s="14">
        <v>45</v>
      </c>
      <c r="H14" s="14">
        <v>45</v>
      </c>
      <c r="I14" s="14">
        <v>25</v>
      </c>
      <c r="J14" s="14">
        <v>25</v>
      </c>
      <c r="K14" s="14">
        <f t="shared" ref="K14:K20" si="0">SUM(C14:J14)</f>
        <v>275</v>
      </c>
    </row>
    <row r="15" spans="2:13">
      <c r="B15" s="18" t="s">
        <v>557</v>
      </c>
      <c r="C15" s="14">
        <v>15</v>
      </c>
      <c r="D15" s="14">
        <v>15</v>
      </c>
      <c r="E15" s="14">
        <v>10</v>
      </c>
      <c r="F15" s="14">
        <v>10</v>
      </c>
      <c r="G15" s="14">
        <v>10</v>
      </c>
      <c r="H15" s="14">
        <v>10</v>
      </c>
      <c r="I15" s="14">
        <v>10</v>
      </c>
      <c r="J15" s="14">
        <v>5</v>
      </c>
      <c r="K15" s="14">
        <f t="shared" si="0"/>
        <v>85</v>
      </c>
    </row>
    <row r="16" spans="2:13">
      <c r="B16" s="18" t="s">
        <v>242</v>
      </c>
      <c r="C16" s="14">
        <f t="shared" ref="C16:J16" si="1">SUM(C14:C15)</f>
        <v>45</v>
      </c>
      <c r="D16" s="14">
        <f t="shared" si="1"/>
        <v>50</v>
      </c>
      <c r="E16" s="14">
        <f t="shared" si="1"/>
        <v>40</v>
      </c>
      <c r="F16" s="14">
        <f t="shared" si="1"/>
        <v>50</v>
      </c>
      <c r="G16" s="14">
        <f t="shared" si="1"/>
        <v>55</v>
      </c>
      <c r="H16" s="14">
        <f t="shared" si="1"/>
        <v>55</v>
      </c>
      <c r="I16" s="14">
        <f t="shared" si="1"/>
        <v>35</v>
      </c>
      <c r="J16" s="14">
        <f t="shared" si="1"/>
        <v>30</v>
      </c>
      <c r="K16" s="14">
        <f t="shared" si="0"/>
        <v>360</v>
      </c>
    </row>
    <row r="17" spans="2:11">
      <c r="B17" s="18" t="s">
        <v>558</v>
      </c>
      <c r="C17" s="14">
        <v>15</v>
      </c>
      <c r="D17" s="14">
        <v>15</v>
      </c>
      <c r="E17" s="14">
        <v>10</v>
      </c>
      <c r="F17" s="14">
        <v>10</v>
      </c>
      <c r="G17" s="14">
        <v>10</v>
      </c>
      <c r="H17" s="14">
        <v>10</v>
      </c>
      <c r="I17" s="14">
        <v>15</v>
      </c>
      <c r="J17" s="14">
        <v>0</v>
      </c>
      <c r="K17" s="14">
        <f t="shared" si="0"/>
        <v>85</v>
      </c>
    </row>
    <row r="18" spans="2:11">
      <c r="B18" s="18" t="s">
        <v>242</v>
      </c>
      <c r="C18" s="14">
        <f>C14+C17</f>
        <v>45</v>
      </c>
      <c r="D18" s="14">
        <f t="shared" ref="D18:J18" si="2">D14+D17</f>
        <v>50</v>
      </c>
      <c r="E18" s="14">
        <f t="shared" si="2"/>
        <v>40</v>
      </c>
      <c r="F18" s="14">
        <f t="shared" si="2"/>
        <v>50</v>
      </c>
      <c r="G18" s="14">
        <f t="shared" si="2"/>
        <v>55</v>
      </c>
      <c r="H18" s="14">
        <f t="shared" si="2"/>
        <v>55</v>
      </c>
      <c r="I18" s="14">
        <f t="shared" si="2"/>
        <v>40</v>
      </c>
      <c r="J18" s="14">
        <f t="shared" si="2"/>
        <v>25</v>
      </c>
      <c r="K18" s="14">
        <f t="shared" si="0"/>
        <v>360</v>
      </c>
    </row>
    <row r="19" spans="2:11">
      <c r="B19" s="18" t="s">
        <v>559</v>
      </c>
      <c r="C19" s="14">
        <v>15</v>
      </c>
      <c r="D19" s="14">
        <v>10</v>
      </c>
      <c r="E19" s="14">
        <v>15</v>
      </c>
      <c r="F19" s="14">
        <v>5</v>
      </c>
      <c r="G19" s="14">
        <v>15</v>
      </c>
      <c r="H19" s="14">
        <v>5</v>
      </c>
      <c r="I19" s="14">
        <v>5</v>
      </c>
      <c r="J19" s="14">
        <v>15</v>
      </c>
      <c r="K19" s="14">
        <f t="shared" si="0"/>
        <v>85</v>
      </c>
    </row>
    <row r="20" spans="2:11">
      <c r="B20" s="18" t="s">
        <v>242</v>
      </c>
      <c r="C20" s="14">
        <f>C14+C19</f>
        <v>45</v>
      </c>
      <c r="D20" s="14">
        <f t="shared" ref="D20:J20" si="3">D14+D19</f>
        <v>45</v>
      </c>
      <c r="E20" s="14">
        <f t="shared" si="3"/>
        <v>45</v>
      </c>
      <c r="F20" s="14">
        <f t="shared" si="3"/>
        <v>45</v>
      </c>
      <c r="G20" s="14">
        <f t="shared" si="3"/>
        <v>60</v>
      </c>
      <c r="H20" s="14">
        <f t="shared" si="3"/>
        <v>50</v>
      </c>
      <c r="I20" s="14">
        <f t="shared" si="3"/>
        <v>30</v>
      </c>
      <c r="J20" s="14">
        <f t="shared" si="3"/>
        <v>40</v>
      </c>
      <c r="K20" s="14">
        <f t="shared" si="0"/>
        <v>360</v>
      </c>
    </row>
  </sheetData>
  <mergeCells count="2">
    <mergeCell ref="C12:K12"/>
    <mergeCell ref="C10:K10"/>
  </mergeCells>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5CC8-C8F1-4AC2-A448-B029A7C5AB7E}">
  <dimension ref="B2:M20"/>
  <sheetViews>
    <sheetView zoomScale="170" zoomScaleNormal="170" workbookViewId="0">
      <selection activeCell="B6" sqref="B6:F8"/>
    </sheetView>
  </sheetViews>
  <sheetFormatPr defaultRowHeight="15"/>
  <cols>
    <col min="1" max="1" width="8.28515625" customWidth="1"/>
    <col min="2" max="2" width="16.140625" bestFit="1" customWidth="1"/>
    <col min="3" max="3" width="10.28515625" customWidth="1"/>
    <col min="4" max="4" width="13.85546875" customWidth="1"/>
    <col min="5" max="5" width="11.7109375" customWidth="1"/>
    <col min="6" max="6" width="15" customWidth="1"/>
    <col min="7" max="7" width="14" customWidth="1"/>
    <col min="8" max="8" width="14" bestFit="1" customWidth="1"/>
    <col min="9" max="9" width="19.28515625" bestFit="1" customWidth="1"/>
    <col min="10" max="10" width="9.5703125" bestFit="1" customWidth="1"/>
    <col min="11" max="11" width="11.7109375" bestFit="1" customWidth="1"/>
  </cols>
  <sheetData>
    <row r="2" spans="2:13" ht="15" customHeight="1">
      <c r="C2" s="18" t="s">
        <v>228</v>
      </c>
      <c r="D2" s="20" t="s">
        <v>168</v>
      </c>
      <c r="E2" s="24" t="s">
        <v>285</v>
      </c>
      <c r="F2" s="20" t="s">
        <v>370</v>
      </c>
      <c r="G2" s="18" t="s">
        <v>526</v>
      </c>
      <c r="H2" s="20" t="s">
        <v>927</v>
      </c>
      <c r="I2" s="18" t="s">
        <v>1033</v>
      </c>
      <c r="J2" s="20" t="s">
        <v>838</v>
      </c>
      <c r="L2" s="16"/>
      <c r="M2" s="16"/>
    </row>
    <row r="3" spans="2:13">
      <c r="C3" s="18" t="s">
        <v>284</v>
      </c>
      <c r="D3" s="14" t="s">
        <v>371</v>
      </c>
      <c r="E3" s="24" t="s">
        <v>286</v>
      </c>
      <c r="F3" s="20" t="s">
        <v>370</v>
      </c>
      <c r="G3" s="18" t="s">
        <v>527</v>
      </c>
      <c r="H3" s="20">
        <v>7</v>
      </c>
      <c r="I3" s="18" t="s">
        <v>677</v>
      </c>
      <c r="J3" s="14" t="s">
        <v>926</v>
      </c>
      <c r="L3" s="17"/>
      <c r="M3" s="17"/>
    </row>
    <row r="4" spans="2:13" ht="15" customHeight="1">
      <c r="C4" s="24" t="s">
        <v>369</v>
      </c>
      <c r="D4" s="20" t="s">
        <v>38</v>
      </c>
      <c r="E4" s="18" t="s">
        <v>231</v>
      </c>
      <c r="F4" s="20" t="s">
        <v>610</v>
      </c>
    </row>
    <row r="5" spans="2:13">
      <c r="C5" s="18" t="s">
        <v>537</v>
      </c>
      <c r="D5" s="14" t="s">
        <v>495</v>
      </c>
      <c r="E5" s="15" t="s">
        <v>1164</v>
      </c>
      <c r="F5" s="22"/>
      <c r="H5" s="20"/>
    </row>
    <row r="6" spans="2:13" ht="15" customHeight="1">
      <c r="C6" s="18" t="s">
        <v>2007</v>
      </c>
      <c r="D6" s="18" t="s">
        <v>2008</v>
      </c>
      <c r="E6" s="18" t="s">
        <v>25</v>
      </c>
      <c r="F6" s="18" t="s">
        <v>26</v>
      </c>
      <c r="G6" s="18" t="s">
        <v>790</v>
      </c>
      <c r="H6" s="14" t="s">
        <v>1158</v>
      </c>
      <c r="I6" s="21"/>
      <c r="J6" s="21"/>
    </row>
    <row r="7" spans="2:13" ht="15" customHeight="1">
      <c r="B7" s="18" t="s">
        <v>2005</v>
      </c>
      <c r="C7" s="14" t="s">
        <v>2012</v>
      </c>
      <c r="D7" s="14" t="s">
        <v>2095</v>
      </c>
      <c r="E7" s="14" t="s">
        <v>2012</v>
      </c>
      <c r="F7" s="14" t="s">
        <v>2097</v>
      </c>
      <c r="G7" s="18" t="s">
        <v>540</v>
      </c>
      <c r="H7" s="23" t="s">
        <v>929</v>
      </c>
      <c r="I7" s="21"/>
      <c r="J7" s="21"/>
    </row>
    <row r="8" spans="2:13">
      <c r="B8" s="18" t="s">
        <v>2006</v>
      </c>
      <c r="C8" s="14" t="s">
        <v>2091</v>
      </c>
      <c r="D8" s="14" t="s">
        <v>2039</v>
      </c>
      <c r="E8" s="14" t="s">
        <v>2090</v>
      </c>
      <c r="F8" s="14" t="s">
        <v>2040</v>
      </c>
      <c r="G8" s="18" t="s">
        <v>231</v>
      </c>
      <c r="H8" s="23" t="s">
        <v>1165</v>
      </c>
      <c r="I8" s="21"/>
      <c r="J8" s="21"/>
    </row>
    <row r="9" spans="2:13">
      <c r="B9" s="18" t="s">
        <v>545</v>
      </c>
      <c r="C9" t="s">
        <v>663</v>
      </c>
    </row>
    <row r="10" spans="2:13" ht="44.25" customHeight="1">
      <c r="B10" s="18" t="s">
        <v>543</v>
      </c>
      <c r="C10" s="68" t="s">
        <v>1166</v>
      </c>
      <c r="D10" s="68"/>
      <c r="E10" s="68"/>
      <c r="F10" s="68"/>
      <c r="G10" s="68"/>
      <c r="H10" s="68"/>
      <c r="I10" s="68"/>
      <c r="J10" s="68"/>
      <c r="K10" s="68"/>
    </row>
    <row r="11" spans="2:13">
      <c r="B11" s="18" t="s">
        <v>562</v>
      </c>
      <c r="C11" t="s">
        <v>1167</v>
      </c>
    </row>
    <row r="12" spans="2:13" ht="15" customHeight="1">
      <c r="B12" s="18" t="s">
        <v>563</v>
      </c>
      <c r="C12" s="68" t="s">
        <v>1168</v>
      </c>
      <c r="D12" s="68"/>
      <c r="E12" s="68"/>
      <c r="F12" s="68"/>
      <c r="G12" s="68"/>
      <c r="H12" s="68"/>
      <c r="I12" s="68"/>
      <c r="J12" s="68"/>
      <c r="K12" s="68"/>
    </row>
    <row r="13" spans="2:13">
      <c r="B13" s="18"/>
      <c r="C13" s="24" t="s">
        <v>233</v>
      </c>
      <c r="D13" s="24" t="s">
        <v>234</v>
      </c>
      <c r="E13" s="24" t="s">
        <v>235</v>
      </c>
      <c r="F13" s="24" t="s">
        <v>236</v>
      </c>
      <c r="G13" s="24" t="s">
        <v>237</v>
      </c>
      <c r="H13" s="24" t="s">
        <v>238</v>
      </c>
      <c r="I13" s="24" t="s">
        <v>239</v>
      </c>
      <c r="J13" s="24" t="s">
        <v>240</v>
      </c>
      <c r="K13" s="24" t="s">
        <v>243</v>
      </c>
    </row>
    <row r="14" spans="2:13">
      <c r="B14" s="18" t="s">
        <v>1163</v>
      </c>
      <c r="C14" s="14">
        <v>35</v>
      </c>
      <c r="D14" s="14">
        <v>45</v>
      </c>
      <c r="E14" s="14">
        <v>5</v>
      </c>
      <c r="F14" s="14">
        <v>45</v>
      </c>
      <c r="G14" s="14">
        <v>35</v>
      </c>
      <c r="H14" s="14">
        <v>25</v>
      </c>
      <c r="I14" s="14">
        <v>35</v>
      </c>
      <c r="J14" s="14">
        <v>25</v>
      </c>
      <c r="K14" s="14">
        <f t="shared" ref="K14:K20" si="0">SUM(C14:J14)</f>
        <v>250</v>
      </c>
    </row>
    <row r="15" spans="2:13">
      <c r="B15" s="18" t="s">
        <v>930</v>
      </c>
      <c r="C15" s="14">
        <v>0</v>
      </c>
      <c r="D15" s="14">
        <v>10</v>
      </c>
      <c r="E15" s="14">
        <v>0</v>
      </c>
      <c r="F15" s="14">
        <v>10</v>
      </c>
      <c r="G15" s="14">
        <v>15</v>
      </c>
      <c r="H15" s="14">
        <v>20</v>
      </c>
      <c r="I15" s="14">
        <v>0</v>
      </c>
      <c r="J15" s="14">
        <v>20</v>
      </c>
      <c r="K15" s="14">
        <f t="shared" si="0"/>
        <v>75</v>
      </c>
    </row>
    <row r="16" spans="2:13">
      <c r="B16" s="18" t="s">
        <v>242</v>
      </c>
      <c r="C16" s="14">
        <f t="shared" ref="C16:J16" si="1">SUM(C14:C15)</f>
        <v>35</v>
      </c>
      <c r="D16" s="14">
        <f t="shared" si="1"/>
        <v>55</v>
      </c>
      <c r="E16" s="14">
        <f t="shared" si="1"/>
        <v>5</v>
      </c>
      <c r="F16" s="14">
        <f t="shared" si="1"/>
        <v>55</v>
      </c>
      <c r="G16" s="14">
        <f t="shared" si="1"/>
        <v>50</v>
      </c>
      <c r="H16" s="14">
        <f t="shared" si="1"/>
        <v>45</v>
      </c>
      <c r="I16" s="14">
        <f t="shared" si="1"/>
        <v>35</v>
      </c>
      <c r="J16" s="14">
        <f t="shared" si="1"/>
        <v>45</v>
      </c>
      <c r="K16" s="14">
        <f t="shared" si="0"/>
        <v>325</v>
      </c>
    </row>
    <row r="17" spans="2:11">
      <c r="B17" s="18" t="s">
        <v>773</v>
      </c>
      <c r="C17" s="14">
        <v>0</v>
      </c>
      <c r="D17" s="14">
        <v>10</v>
      </c>
      <c r="E17" s="14">
        <v>10</v>
      </c>
      <c r="F17" s="14">
        <v>10</v>
      </c>
      <c r="G17" s="14">
        <v>15</v>
      </c>
      <c r="H17" s="14">
        <v>20</v>
      </c>
      <c r="I17" s="14">
        <v>0</v>
      </c>
      <c r="J17" s="14">
        <v>20</v>
      </c>
      <c r="K17" s="14">
        <f t="shared" si="0"/>
        <v>85</v>
      </c>
    </row>
    <row r="18" spans="2:11">
      <c r="B18" s="18" t="s">
        <v>242</v>
      </c>
      <c r="C18" s="14">
        <f>C14+C17</f>
        <v>35</v>
      </c>
      <c r="D18" s="14">
        <f t="shared" ref="D18:J18" si="2">D14+D17</f>
        <v>55</v>
      </c>
      <c r="E18" s="14">
        <f t="shared" si="2"/>
        <v>15</v>
      </c>
      <c r="F18" s="14">
        <f t="shared" si="2"/>
        <v>55</v>
      </c>
      <c r="G18" s="14">
        <f t="shared" si="2"/>
        <v>50</v>
      </c>
      <c r="H18" s="14">
        <f t="shared" si="2"/>
        <v>45</v>
      </c>
      <c r="I18" s="14">
        <f t="shared" si="2"/>
        <v>35</v>
      </c>
      <c r="J18" s="14">
        <f t="shared" si="2"/>
        <v>45</v>
      </c>
      <c r="K18" s="14">
        <f t="shared" si="0"/>
        <v>335</v>
      </c>
    </row>
    <row r="19" spans="2:11">
      <c r="B19" s="18" t="s">
        <v>851</v>
      </c>
      <c r="C19" s="14">
        <v>0</v>
      </c>
      <c r="D19" s="14">
        <v>5</v>
      </c>
      <c r="E19" s="14">
        <v>0</v>
      </c>
      <c r="F19" s="14">
        <v>15</v>
      </c>
      <c r="G19" s="14">
        <v>15</v>
      </c>
      <c r="H19" s="14">
        <v>15</v>
      </c>
      <c r="I19" s="14">
        <v>0</v>
      </c>
      <c r="J19" s="14">
        <v>15</v>
      </c>
      <c r="K19" s="14">
        <f t="shared" si="0"/>
        <v>65</v>
      </c>
    </row>
    <row r="20" spans="2:11">
      <c r="B20" s="18" t="s">
        <v>242</v>
      </c>
      <c r="C20" s="14">
        <f>C14+C19</f>
        <v>35</v>
      </c>
      <c r="D20" s="14">
        <f t="shared" ref="D20:J20" si="3">D14+D19</f>
        <v>50</v>
      </c>
      <c r="E20" s="14">
        <f t="shared" si="3"/>
        <v>5</v>
      </c>
      <c r="F20" s="14">
        <f t="shared" si="3"/>
        <v>60</v>
      </c>
      <c r="G20" s="14">
        <f t="shared" si="3"/>
        <v>50</v>
      </c>
      <c r="H20" s="14">
        <f t="shared" si="3"/>
        <v>40</v>
      </c>
      <c r="I20" s="14">
        <f t="shared" si="3"/>
        <v>35</v>
      </c>
      <c r="J20" s="14">
        <f t="shared" si="3"/>
        <v>40</v>
      </c>
      <c r="K20" s="14">
        <f t="shared" si="0"/>
        <v>315</v>
      </c>
    </row>
  </sheetData>
  <mergeCells count="2">
    <mergeCell ref="C10:K10"/>
    <mergeCell ref="C12:K12"/>
  </mergeCells>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957B-40EC-4929-9D70-0532ECD9FB66}">
  <dimension ref="B2:M19"/>
  <sheetViews>
    <sheetView zoomScale="170" zoomScaleNormal="170" workbookViewId="0">
      <selection activeCell="B5" sqref="B5:F7"/>
    </sheetView>
  </sheetViews>
  <sheetFormatPr defaultRowHeight="15"/>
  <cols>
    <col min="1" max="1" width="8.28515625" customWidth="1"/>
    <col min="2" max="2" width="14" bestFit="1" customWidth="1"/>
    <col min="3" max="3" width="10.28515625" customWidth="1"/>
    <col min="4" max="4" width="12.7109375" bestFit="1" customWidth="1"/>
    <col min="5" max="5" width="11.7109375" customWidth="1"/>
    <col min="6" max="6" width="15.85546875" bestFit="1" customWidth="1"/>
    <col min="7" max="7" width="14" customWidth="1"/>
    <col min="8" max="8" width="9.5703125" bestFit="1" customWidth="1"/>
    <col min="9" max="9" width="14" bestFit="1" customWidth="1"/>
    <col min="10" max="10" width="9.5703125" bestFit="1" customWidth="1"/>
    <col min="11" max="11" width="13.28515625" customWidth="1"/>
  </cols>
  <sheetData>
    <row r="2" spans="2:13" ht="15" customHeight="1">
      <c r="C2" s="18" t="s">
        <v>228</v>
      </c>
      <c r="D2" s="20" t="s">
        <v>178</v>
      </c>
      <c r="E2" s="24" t="s">
        <v>285</v>
      </c>
      <c r="F2" s="20" t="s">
        <v>377</v>
      </c>
      <c r="G2" s="18" t="s">
        <v>526</v>
      </c>
      <c r="H2" s="20" t="s">
        <v>1177</v>
      </c>
      <c r="I2" s="18" t="s">
        <v>1033</v>
      </c>
      <c r="J2" s="20" t="s">
        <v>746</v>
      </c>
      <c r="L2" s="16"/>
      <c r="M2" s="16"/>
    </row>
    <row r="3" spans="2:13">
      <c r="C3" s="18" t="s">
        <v>284</v>
      </c>
      <c r="D3" s="14" t="s">
        <v>401</v>
      </c>
      <c r="E3" s="24" t="s">
        <v>286</v>
      </c>
      <c r="F3" s="20" t="s">
        <v>378</v>
      </c>
      <c r="G3" s="18" t="s">
        <v>527</v>
      </c>
      <c r="H3" s="20">
        <v>5</v>
      </c>
      <c r="I3" s="18" t="s">
        <v>677</v>
      </c>
      <c r="J3" s="14" t="s">
        <v>983</v>
      </c>
      <c r="L3" s="17"/>
      <c r="M3" s="17"/>
    </row>
    <row r="4" spans="2:13" ht="15" customHeight="1">
      <c r="C4" s="24" t="s">
        <v>368</v>
      </c>
      <c r="D4" s="20" t="s">
        <v>51</v>
      </c>
      <c r="E4" s="18" t="s">
        <v>537</v>
      </c>
      <c r="F4" s="14" t="s">
        <v>1171</v>
      </c>
      <c r="G4" s="15" t="s">
        <v>1172</v>
      </c>
    </row>
    <row r="5" spans="2:13" ht="15" customHeight="1">
      <c r="C5" s="18" t="s">
        <v>2007</v>
      </c>
      <c r="D5" s="18" t="s">
        <v>2008</v>
      </c>
      <c r="E5" s="18" t="s">
        <v>25</v>
      </c>
      <c r="F5" s="18" t="s">
        <v>26</v>
      </c>
      <c r="G5" s="18" t="s">
        <v>790</v>
      </c>
      <c r="H5" s="14" t="s">
        <v>1169</v>
      </c>
      <c r="I5" s="21"/>
      <c r="J5" s="21"/>
    </row>
    <row r="6" spans="2:13">
      <c r="B6" s="18" t="s">
        <v>2005</v>
      </c>
      <c r="C6" s="14" t="s">
        <v>2094</v>
      </c>
      <c r="D6" s="14" t="s">
        <v>643</v>
      </c>
      <c r="E6" s="14" t="s">
        <v>2096</v>
      </c>
      <c r="F6" s="14" t="s">
        <v>2032</v>
      </c>
      <c r="G6" s="18" t="s">
        <v>540</v>
      </c>
      <c r="H6" s="23" t="s">
        <v>1170</v>
      </c>
      <c r="J6" s="21"/>
    </row>
    <row r="7" spans="2:13">
      <c r="B7" s="18" t="s">
        <v>2006</v>
      </c>
      <c r="C7" s="14" t="s">
        <v>2015</v>
      </c>
      <c r="D7" s="14" t="s">
        <v>2092</v>
      </c>
      <c r="E7" s="14" t="s">
        <v>2016</v>
      </c>
      <c r="F7" s="14" t="s">
        <v>2093</v>
      </c>
      <c r="G7" s="18" t="s">
        <v>231</v>
      </c>
      <c r="H7" s="23" t="s">
        <v>402</v>
      </c>
      <c r="J7" s="21"/>
    </row>
    <row r="8" spans="2:13">
      <c r="B8" s="18" t="s">
        <v>545</v>
      </c>
      <c r="C8" t="s">
        <v>1173</v>
      </c>
    </row>
    <row r="9" spans="2:13" ht="45.75" customHeight="1">
      <c r="B9" s="18" t="s">
        <v>543</v>
      </c>
      <c r="C9" s="68" t="s">
        <v>1174</v>
      </c>
      <c r="D9" s="68"/>
      <c r="E9" s="68"/>
      <c r="F9" s="68"/>
      <c r="G9" s="68"/>
      <c r="H9" s="68"/>
      <c r="I9" s="68"/>
      <c r="J9" s="68"/>
      <c r="K9" s="68"/>
    </row>
    <row r="10" spans="2:13">
      <c r="B10" s="18" t="s">
        <v>562</v>
      </c>
      <c r="C10" t="s">
        <v>1175</v>
      </c>
    </row>
    <row r="11" spans="2:13" ht="15" customHeight="1">
      <c r="B11" s="18" t="s">
        <v>563</v>
      </c>
      <c r="C11" s="68" t="s">
        <v>1176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45</v>
      </c>
      <c r="D13" s="14">
        <v>35</v>
      </c>
      <c r="E13" s="14">
        <v>5</v>
      </c>
      <c r="F13" s="14">
        <v>55</v>
      </c>
      <c r="G13" s="14">
        <v>35</v>
      </c>
      <c r="H13" s="14">
        <v>50</v>
      </c>
      <c r="I13" s="14">
        <v>30</v>
      </c>
      <c r="J13" s="14">
        <v>20</v>
      </c>
      <c r="K13" s="14">
        <f t="shared" ref="K13:K19" si="0">SUM(C13:J13)</f>
        <v>275</v>
      </c>
    </row>
    <row r="14" spans="2:13">
      <c r="B14" s="18" t="s">
        <v>980</v>
      </c>
      <c r="C14" s="14">
        <v>20</v>
      </c>
      <c r="D14" s="14">
        <v>20</v>
      </c>
      <c r="E14" s="14">
        <v>0</v>
      </c>
      <c r="F14" s="14">
        <v>10</v>
      </c>
      <c r="G14" s="14">
        <v>10</v>
      </c>
      <c r="H14" s="14">
        <v>5</v>
      </c>
      <c r="I14" s="14">
        <v>10</v>
      </c>
      <c r="J14" s="14">
        <v>5</v>
      </c>
      <c r="K14" s="14">
        <f t="shared" si="0"/>
        <v>80</v>
      </c>
    </row>
    <row r="15" spans="2:13">
      <c r="B15" s="18" t="s">
        <v>242</v>
      </c>
      <c r="C15" s="14">
        <f t="shared" ref="C15:J15" si="1">SUM(C13:C14)</f>
        <v>65</v>
      </c>
      <c r="D15" s="14">
        <f t="shared" si="1"/>
        <v>55</v>
      </c>
      <c r="E15" s="14">
        <f t="shared" si="1"/>
        <v>5</v>
      </c>
      <c r="F15" s="14">
        <f t="shared" si="1"/>
        <v>65</v>
      </c>
      <c r="G15" s="14">
        <f t="shared" si="1"/>
        <v>45</v>
      </c>
      <c r="H15" s="14">
        <f t="shared" si="1"/>
        <v>55</v>
      </c>
      <c r="I15" s="14">
        <f t="shared" si="1"/>
        <v>40</v>
      </c>
      <c r="J15" s="14">
        <f t="shared" si="1"/>
        <v>25</v>
      </c>
      <c r="K15" s="14">
        <f t="shared" si="0"/>
        <v>355</v>
      </c>
    </row>
    <row r="16" spans="2:13">
      <c r="B16" s="18" t="s">
        <v>686</v>
      </c>
      <c r="C16" s="14">
        <v>20</v>
      </c>
      <c r="D16" s="14">
        <v>20</v>
      </c>
      <c r="E16" s="14">
        <v>0</v>
      </c>
      <c r="F16" s="14">
        <v>10</v>
      </c>
      <c r="G16" s="14">
        <v>5</v>
      </c>
      <c r="H16" s="14">
        <v>15</v>
      </c>
      <c r="I16" s="14">
        <v>10</v>
      </c>
      <c r="J16" s="14">
        <v>5</v>
      </c>
      <c r="K16" s="14">
        <f t="shared" si="0"/>
        <v>85</v>
      </c>
    </row>
    <row r="17" spans="2:11">
      <c r="B17" s="18" t="s">
        <v>242</v>
      </c>
      <c r="C17" s="14">
        <f>C13+C16</f>
        <v>65</v>
      </c>
      <c r="D17" s="14">
        <f t="shared" ref="D17:J17" si="2">D13+D16</f>
        <v>55</v>
      </c>
      <c r="E17" s="14">
        <f t="shared" si="2"/>
        <v>5</v>
      </c>
      <c r="F17" s="14">
        <f t="shared" si="2"/>
        <v>65</v>
      </c>
      <c r="G17" s="14">
        <f t="shared" si="2"/>
        <v>40</v>
      </c>
      <c r="H17" s="14">
        <f t="shared" si="2"/>
        <v>65</v>
      </c>
      <c r="I17" s="14">
        <f t="shared" si="2"/>
        <v>40</v>
      </c>
      <c r="J17" s="14">
        <f t="shared" si="2"/>
        <v>25</v>
      </c>
      <c r="K17" s="14">
        <f t="shared" si="0"/>
        <v>360</v>
      </c>
    </row>
    <row r="18" spans="2:11">
      <c r="B18" s="18" t="s">
        <v>609</v>
      </c>
      <c r="C18" s="14">
        <v>10</v>
      </c>
      <c r="D18" s="14">
        <v>10</v>
      </c>
      <c r="E18" s="14">
        <v>0</v>
      </c>
      <c r="F18" s="14">
        <v>15</v>
      </c>
      <c r="G18" s="14">
        <v>10</v>
      </c>
      <c r="H18" s="14">
        <v>5</v>
      </c>
      <c r="I18" s="14">
        <v>5</v>
      </c>
      <c r="J18" s="14">
        <v>15</v>
      </c>
      <c r="K18" s="14">
        <f t="shared" si="0"/>
        <v>70</v>
      </c>
    </row>
    <row r="19" spans="2:11">
      <c r="B19" s="18" t="s">
        <v>242</v>
      </c>
      <c r="C19" s="14">
        <f>C13+C18</f>
        <v>55</v>
      </c>
      <c r="D19" s="14">
        <f t="shared" ref="D19:J19" si="3">D13+D18</f>
        <v>45</v>
      </c>
      <c r="E19" s="14">
        <f t="shared" si="3"/>
        <v>5</v>
      </c>
      <c r="F19" s="14">
        <f t="shared" si="3"/>
        <v>70</v>
      </c>
      <c r="G19" s="14">
        <f t="shared" si="3"/>
        <v>45</v>
      </c>
      <c r="H19" s="14">
        <f t="shared" si="3"/>
        <v>55</v>
      </c>
      <c r="I19" s="14">
        <f t="shared" si="3"/>
        <v>35</v>
      </c>
      <c r="J19" s="14">
        <f t="shared" si="3"/>
        <v>35</v>
      </c>
      <c r="K19" s="14">
        <f t="shared" si="0"/>
        <v>345</v>
      </c>
    </row>
  </sheetData>
  <mergeCells count="2">
    <mergeCell ref="C9:K9"/>
    <mergeCell ref="C11:K11"/>
  </mergeCells>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2A07-BDBE-4F72-97E4-17AFDB44468A}">
  <dimension ref="B2:M19"/>
  <sheetViews>
    <sheetView zoomScale="170" zoomScaleNormal="170" workbookViewId="0">
      <selection activeCell="B5" sqref="B5:F7"/>
    </sheetView>
  </sheetViews>
  <sheetFormatPr defaultRowHeight="15"/>
  <cols>
    <col min="1" max="1" width="8.28515625" customWidth="1"/>
    <col min="2" max="2" width="14" bestFit="1" customWidth="1"/>
    <col min="3" max="3" width="10.28515625" customWidth="1"/>
    <col min="4" max="4" width="13.85546875" customWidth="1"/>
    <col min="5" max="5" width="11.7109375" customWidth="1"/>
    <col min="6" max="6" width="20.28515625" bestFit="1" customWidth="1"/>
    <col min="7" max="7" width="14" customWidth="1"/>
    <col min="8" max="8" width="14" bestFit="1" customWidth="1"/>
    <col min="9" max="9" width="19.28515625" bestFit="1" customWidth="1"/>
    <col min="10" max="10" width="9.5703125" bestFit="1" customWidth="1"/>
    <col min="11" max="11" width="16.42578125" customWidth="1"/>
  </cols>
  <sheetData>
    <row r="2" spans="2:13" ht="15" customHeight="1">
      <c r="C2" s="18" t="s">
        <v>228</v>
      </c>
      <c r="D2" s="20" t="s">
        <v>173</v>
      </c>
      <c r="E2" s="24" t="s">
        <v>285</v>
      </c>
      <c r="F2" s="20" t="s">
        <v>372</v>
      </c>
      <c r="G2" s="18" t="s">
        <v>526</v>
      </c>
      <c r="H2" s="20" t="s">
        <v>690</v>
      </c>
      <c r="I2" s="18" t="s">
        <v>1033</v>
      </c>
      <c r="J2" s="20" t="s">
        <v>691</v>
      </c>
      <c r="L2" s="16"/>
      <c r="M2" s="16"/>
    </row>
    <row r="3" spans="2:13">
      <c r="C3" s="18" t="s">
        <v>284</v>
      </c>
      <c r="D3" s="14" t="s">
        <v>374</v>
      </c>
      <c r="E3" s="24" t="s">
        <v>286</v>
      </c>
      <c r="F3" s="20" t="s">
        <v>373</v>
      </c>
      <c r="G3" s="18" t="s">
        <v>527</v>
      </c>
      <c r="H3" s="20">
        <v>7</v>
      </c>
      <c r="I3" s="18" t="s">
        <v>677</v>
      </c>
      <c r="J3" s="65" t="s">
        <v>1188</v>
      </c>
      <c r="K3" s="65"/>
      <c r="L3" s="17"/>
      <c r="M3" s="17"/>
    </row>
    <row r="4" spans="2:13" ht="15" customHeight="1">
      <c r="C4" s="24" t="s">
        <v>368</v>
      </c>
      <c r="D4" s="20" t="s">
        <v>45</v>
      </c>
      <c r="E4" s="18" t="s">
        <v>537</v>
      </c>
      <c r="F4" s="14" t="s">
        <v>1190</v>
      </c>
      <c r="G4" s="15" t="s">
        <v>1191</v>
      </c>
    </row>
    <row r="5" spans="2:13">
      <c r="C5" s="18" t="s">
        <v>2007</v>
      </c>
      <c r="D5" s="18" t="s">
        <v>2008</v>
      </c>
      <c r="E5" s="18" t="s">
        <v>25</v>
      </c>
      <c r="F5" s="18" t="s">
        <v>26</v>
      </c>
      <c r="G5" s="18" t="s">
        <v>790</v>
      </c>
      <c r="H5" s="14" t="s">
        <v>1169</v>
      </c>
    </row>
    <row r="6" spans="2:13" ht="15" customHeight="1">
      <c r="B6" s="18" t="s">
        <v>2005</v>
      </c>
      <c r="C6" s="14" t="s">
        <v>2094</v>
      </c>
      <c r="D6" s="14" t="s">
        <v>2013</v>
      </c>
      <c r="E6" s="14" t="s">
        <v>2096</v>
      </c>
      <c r="F6" s="14" t="s">
        <v>2025</v>
      </c>
      <c r="G6" s="18" t="s">
        <v>540</v>
      </c>
      <c r="H6" s="23" t="s">
        <v>1189</v>
      </c>
      <c r="I6" s="21"/>
      <c r="J6" s="21"/>
    </row>
    <row r="7" spans="2:13">
      <c r="B7" s="18" t="s">
        <v>2006</v>
      </c>
      <c r="C7" s="14" t="s">
        <v>1338</v>
      </c>
      <c r="D7" s="14" t="s">
        <v>2092</v>
      </c>
      <c r="E7" s="14" t="s">
        <v>1340</v>
      </c>
      <c r="F7" s="14" t="s">
        <v>2093</v>
      </c>
      <c r="G7" s="18" t="s">
        <v>231</v>
      </c>
      <c r="H7" s="23" t="s">
        <v>1192</v>
      </c>
      <c r="I7" s="21"/>
      <c r="J7" s="21"/>
    </row>
    <row r="8" spans="2:13">
      <c r="B8" s="18" t="s">
        <v>545</v>
      </c>
      <c r="C8" t="s">
        <v>1193</v>
      </c>
    </row>
    <row r="9" spans="2:13" ht="44.25" customHeight="1">
      <c r="B9" s="18" t="s">
        <v>543</v>
      </c>
      <c r="C9" s="68" t="s">
        <v>1194</v>
      </c>
      <c r="D9" s="68"/>
      <c r="E9" s="68"/>
      <c r="F9" s="68"/>
      <c r="G9" s="68"/>
      <c r="H9" s="68"/>
      <c r="I9" s="68"/>
      <c r="J9" s="68"/>
      <c r="K9" s="68"/>
    </row>
    <row r="10" spans="2:13">
      <c r="B10" s="18" t="s">
        <v>562</v>
      </c>
      <c r="C10" t="s">
        <v>1195</v>
      </c>
    </row>
    <row r="11" spans="2:13" ht="15" customHeight="1">
      <c r="B11" s="18" t="s">
        <v>563</v>
      </c>
      <c r="C11" s="68" t="s">
        <v>1168</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45</v>
      </c>
      <c r="D13" s="14">
        <v>45</v>
      </c>
      <c r="E13" s="14">
        <v>30</v>
      </c>
      <c r="F13" s="14">
        <v>20</v>
      </c>
      <c r="G13" s="14">
        <v>30</v>
      </c>
      <c r="H13" s="14">
        <v>30</v>
      </c>
      <c r="I13" s="14">
        <v>30</v>
      </c>
      <c r="J13" s="14">
        <v>35</v>
      </c>
      <c r="K13" s="14">
        <f t="shared" ref="K13:K19" si="0">SUM(C13:J13)</f>
        <v>265</v>
      </c>
    </row>
    <row r="14" spans="2:13">
      <c r="B14" s="18" t="s">
        <v>700</v>
      </c>
      <c r="C14" s="14">
        <v>0</v>
      </c>
      <c r="D14" s="14">
        <v>0</v>
      </c>
      <c r="E14" s="14">
        <v>10</v>
      </c>
      <c r="F14" s="14">
        <v>20</v>
      </c>
      <c r="G14" s="14">
        <v>10</v>
      </c>
      <c r="H14" s="14">
        <v>15</v>
      </c>
      <c r="I14" s="14">
        <v>0</v>
      </c>
      <c r="J14" s="14">
        <v>15</v>
      </c>
      <c r="K14" s="14">
        <f t="shared" si="0"/>
        <v>70</v>
      </c>
    </row>
    <row r="15" spans="2:13">
      <c r="B15" s="18" t="s">
        <v>242</v>
      </c>
      <c r="C15" s="14">
        <f t="shared" ref="C15:J15" si="1">SUM(C13:C14)</f>
        <v>45</v>
      </c>
      <c r="D15" s="14">
        <f t="shared" si="1"/>
        <v>45</v>
      </c>
      <c r="E15" s="14">
        <f t="shared" si="1"/>
        <v>40</v>
      </c>
      <c r="F15" s="14">
        <f t="shared" si="1"/>
        <v>40</v>
      </c>
      <c r="G15" s="14">
        <f t="shared" si="1"/>
        <v>40</v>
      </c>
      <c r="H15" s="14">
        <f t="shared" si="1"/>
        <v>45</v>
      </c>
      <c r="I15" s="14">
        <f t="shared" si="1"/>
        <v>30</v>
      </c>
      <c r="J15" s="14">
        <f t="shared" si="1"/>
        <v>50</v>
      </c>
      <c r="K15" s="14">
        <f t="shared" si="0"/>
        <v>335</v>
      </c>
    </row>
    <row r="16" spans="2:13">
      <c r="B16" s="18" t="s">
        <v>581</v>
      </c>
      <c r="C16" s="14">
        <v>0</v>
      </c>
      <c r="D16" s="14">
        <v>10</v>
      </c>
      <c r="E16" s="14">
        <v>10</v>
      </c>
      <c r="F16" s="14">
        <v>15</v>
      </c>
      <c r="G16" s="14">
        <v>15</v>
      </c>
      <c r="H16" s="14">
        <v>10</v>
      </c>
      <c r="I16" s="14">
        <v>5</v>
      </c>
      <c r="J16" s="14">
        <v>10</v>
      </c>
      <c r="K16" s="14">
        <f t="shared" si="0"/>
        <v>75</v>
      </c>
    </row>
    <row r="17" spans="2:11">
      <c r="B17" s="18" t="s">
        <v>242</v>
      </c>
      <c r="C17" s="14">
        <f>C13+C16</f>
        <v>45</v>
      </c>
      <c r="D17" s="14">
        <f t="shared" ref="D17:J17" si="2">D13+D16</f>
        <v>55</v>
      </c>
      <c r="E17" s="14">
        <f t="shared" si="2"/>
        <v>40</v>
      </c>
      <c r="F17" s="14">
        <f t="shared" si="2"/>
        <v>35</v>
      </c>
      <c r="G17" s="14">
        <f t="shared" si="2"/>
        <v>45</v>
      </c>
      <c r="H17" s="14">
        <f t="shared" si="2"/>
        <v>40</v>
      </c>
      <c r="I17" s="14">
        <f t="shared" si="2"/>
        <v>35</v>
      </c>
      <c r="J17" s="14">
        <f t="shared" si="2"/>
        <v>45</v>
      </c>
      <c r="K17" s="14">
        <f t="shared" si="0"/>
        <v>340</v>
      </c>
    </row>
    <row r="18" spans="2:11">
      <c r="B18" s="18" t="s">
        <v>570</v>
      </c>
      <c r="C18" s="14">
        <v>0</v>
      </c>
      <c r="D18" s="14">
        <v>0</v>
      </c>
      <c r="E18" s="14">
        <v>15</v>
      </c>
      <c r="F18" s="14">
        <v>5</v>
      </c>
      <c r="G18" s="14">
        <v>10</v>
      </c>
      <c r="H18" s="14">
        <v>20</v>
      </c>
      <c r="I18" s="14">
        <v>0</v>
      </c>
      <c r="J18" s="14">
        <v>15</v>
      </c>
      <c r="K18" s="14">
        <f t="shared" si="0"/>
        <v>65</v>
      </c>
    </row>
    <row r="19" spans="2:11">
      <c r="B19" s="18" t="s">
        <v>242</v>
      </c>
      <c r="C19" s="14">
        <f>C13+C18</f>
        <v>45</v>
      </c>
      <c r="D19" s="14">
        <f t="shared" ref="D19:J19" si="3">D13+D18</f>
        <v>45</v>
      </c>
      <c r="E19" s="14">
        <f t="shared" si="3"/>
        <v>45</v>
      </c>
      <c r="F19" s="14">
        <f t="shared" si="3"/>
        <v>25</v>
      </c>
      <c r="G19" s="14">
        <f t="shared" si="3"/>
        <v>40</v>
      </c>
      <c r="H19" s="14">
        <f t="shared" si="3"/>
        <v>50</v>
      </c>
      <c r="I19" s="14">
        <f t="shared" si="3"/>
        <v>30</v>
      </c>
      <c r="J19" s="14">
        <f t="shared" si="3"/>
        <v>50</v>
      </c>
      <c r="K19" s="14">
        <f t="shared" si="0"/>
        <v>330</v>
      </c>
    </row>
  </sheetData>
  <mergeCells count="3">
    <mergeCell ref="C9:K9"/>
    <mergeCell ref="C11:K11"/>
    <mergeCell ref="J3:K3"/>
  </mergeCells>
  <pageMargins left="0.7" right="0.7" top="0.75" bottom="0.75" header="0.3" footer="0.3"/>
  <pageSetup paperSize="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FB8B-38C4-462A-8A33-70745A2D5BCD}">
  <dimension ref="B2:M21"/>
  <sheetViews>
    <sheetView zoomScale="160" zoomScaleNormal="160" workbookViewId="0">
      <selection activeCell="B5" sqref="B5:F7"/>
    </sheetView>
  </sheetViews>
  <sheetFormatPr defaultRowHeight="15"/>
  <cols>
    <col min="1" max="1" width="8.28515625" customWidth="1"/>
    <col min="2" max="2" width="14" bestFit="1" customWidth="1"/>
    <col min="3" max="3" width="10.28515625" customWidth="1"/>
    <col min="4" max="4" width="7.42578125" bestFit="1" customWidth="1"/>
    <col min="5" max="5" width="11.7109375" customWidth="1"/>
    <col min="6" max="6" width="15.85546875" bestFit="1" customWidth="1"/>
    <col min="7" max="7" width="14" customWidth="1"/>
    <col min="8" max="8" width="9.5703125" bestFit="1" customWidth="1"/>
    <col min="9" max="9" width="14" bestFit="1" customWidth="1"/>
    <col min="10" max="10" width="11.7109375" bestFit="1" customWidth="1"/>
    <col min="11" max="11" width="13.28515625" customWidth="1"/>
  </cols>
  <sheetData>
    <row r="2" spans="2:13" ht="15" customHeight="1">
      <c r="C2" s="18" t="s">
        <v>228</v>
      </c>
      <c r="D2" s="20" t="s">
        <v>175</v>
      </c>
      <c r="E2" s="24" t="s">
        <v>285</v>
      </c>
      <c r="F2" s="20" t="s">
        <v>375</v>
      </c>
      <c r="G2" s="18" t="s">
        <v>526</v>
      </c>
      <c r="H2" s="20" t="s">
        <v>613</v>
      </c>
      <c r="I2" s="18" t="s">
        <v>1033</v>
      </c>
      <c r="J2" s="20" t="s">
        <v>1202</v>
      </c>
      <c r="L2" s="16"/>
      <c r="M2" s="16"/>
    </row>
    <row r="3" spans="2:13">
      <c r="C3" s="18" t="s">
        <v>284</v>
      </c>
      <c r="D3" s="14" t="s">
        <v>376</v>
      </c>
      <c r="E3" s="24" t="s">
        <v>286</v>
      </c>
      <c r="F3" s="20" t="s">
        <v>375</v>
      </c>
      <c r="G3" s="18" t="s">
        <v>527</v>
      </c>
      <c r="H3" s="20">
        <v>7</v>
      </c>
      <c r="I3" s="18" t="s">
        <v>677</v>
      </c>
      <c r="J3" s="14" t="s">
        <v>1203</v>
      </c>
      <c r="L3" s="17"/>
      <c r="M3" s="17"/>
    </row>
    <row r="4" spans="2:13" ht="15" customHeight="1">
      <c r="C4" s="24" t="s">
        <v>368</v>
      </c>
      <c r="D4" s="20" t="s">
        <v>50</v>
      </c>
      <c r="E4" s="18" t="s">
        <v>537</v>
      </c>
      <c r="F4" s="14" t="s">
        <v>497</v>
      </c>
      <c r="G4" s="15" t="s">
        <v>1204</v>
      </c>
    </row>
    <row r="5" spans="2:13">
      <c r="C5" s="18" t="s">
        <v>2007</v>
      </c>
      <c r="D5" s="18" t="s">
        <v>2008</v>
      </c>
      <c r="E5" s="18" t="s">
        <v>25</v>
      </c>
      <c r="F5" s="18" t="s">
        <v>26</v>
      </c>
      <c r="G5" s="18" t="s">
        <v>790</v>
      </c>
      <c r="H5" s="14" t="s">
        <v>1169</v>
      </c>
    </row>
    <row r="6" spans="2:13" ht="15" customHeight="1">
      <c r="B6" s="18" t="s">
        <v>2005</v>
      </c>
      <c r="C6" s="14" t="s">
        <v>2094</v>
      </c>
      <c r="D6" s="14" t="s">
        <v>2024</v>
      </c>
      <c r="E6" s="14" t="s">
        <v>2096</v>
      </c>
      <c r="F6" s="14" t="s">
        <v>2036</v>
      </c>
      <c r="G6" s="18" t="s">
        <v>540</v>
      </c>
      <c r="H6" s="23" t="s">
        <v>1205</v>
      </c>
      <c r="I6" s="21"/>
      <c r="J6" s="21"/>
    </row>
    <row r="7" spans="2:13">
      <c r="B7" s="18" t="s">
        <v>2006</v>
      </c>
      <c r="C7" s="14" t="s">
        <v>1338</v>
      </c>
      <c r="D7" s="14" t="s">
        <v>2092</v>
      </c>
      <c r="E7" s="14" t="s">
        <v>2015</v>
      </c>
      <c r="F7" s="14" t="s">
        <v>2093</v>
      </c>
      <c r="G7" s="18" t="s">
        <v>231</v>
      </c>
      <c r="H7" s="23" t="s">
        <v>1206</v>
      </c>
      <c r="I7" s="21"/>
      <c r="J7" s="21"/>
    </row>
    <row r="8" spans="2:13">
      <c r="B8" s="18" t="s">
        <v>545</v>
      </c>
      <c r="C8" t="s">
        <v>1207</v>
      </c>
    </row>
    <row r="9" spans="2:13" ht="45.75" customHeight="1">
      <c r="B9" s="18" t="s">
        <v>543</v>
      </c>
      <c r="C9" s="68" t="s">
        <v>1208</v>
      </c>
      <c r="D9" s="68"/>
      <c r="E9" s="68"/>
      <c r="F9" s="68"/>
      <c r="G9" s="68"/>
      <c r="H9" s="68"/>
      <c r="I9" s="68"/>
      <c r="J9" s="68"/>
      <c r="K9" s="68"/>
    </row>
    <row r="10" spans="2:13">
      <c r="B10" s="18" t="s">
        <v>562</v>
      </c>
      <c r="C10" t="s">
        <v>1209</v>
      </c>
    </row>
    <row r="11" spans="2:13" ht="15" customHeight="1">
      <c r="B11" s="18" t="s">
        <v>563</v>
      </c>
      <c r="C11" s="68" t="s">
        <v>1176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35</v>
      </c>
      <c r="D13" s="14">
        <v>35</v>
      </c>
      <c r="E13" s="14">
        <v>10</v>
      </c>
      <c r="F13" s="14">
        <v>55</v>
      </c>
      <c r="G13" s="14">
        <v>50</v>
      </c>
      <c r="H13" s="14">
        <v>35</v>
      </c>
      <c r="I13" s="14">
        <v>25</v>
      </c>
      <c r="J13" s="14">
        <v>35</v>
      </c>
      <c r="K13" s="14">
        <f t="shared" ref="K13:K21" si="0">SUM(C13:J13)</f>
        <v>280</v>
      </c>
    </row>
    <row r="14" spans="2:13">
      <c r="B14" s="18" t="s">
        <v>628</v>
      </c>
      <c r="C14" s="14">
        <v>10</v>
      </c>
      <c r="D14" s="14">
        <v>15</v>
      </c>
      <c r="E14" s="14">
        <v>0</v>
      </c>
      <c r="F14" s="14">
        <v>10</v>
      </c>
      <c r="G14" s="14">
        <v>10</v>
      </c>
      <c r="H14" s="14">
        <v>15</v>
      </c>
      <c r="I14" s="14">
        <v>10</v>
      </c>
      <c r="J14" s="14">
        <v>5</v>
      </c>
      <c r="K14" s="14">
        <f t="shared" si="0"/>
        <v>75</v>
      </c>
    </row>
    <row r="15" spans="2:13">
      <c r="B15" s="18" t="s">
        <v>242</v>
      </c>
      <c r="C15" s="14">
        <f t="shared" ref="C15:J15" si="1">SUM(C13:C14)</f>
        <v>45</v>
      </c>
      <c r="D15" s="14">
        <f t="shared" si="1"/>
        <v>50</v>
      </c>
      <c r="E15" s="14">
        <f t="shared" si="1"/>
        <v>10</v>
      </c>
      <c r="F15" s="14">
        <f t="shared" si="1"/>
        <v>65</v>
      </c>
      <c r="G15" s="14">
        <f t="shared" si="1"/>
        <v>60</v>
      </c>
      <c r="H15" s="14">
        <f t="shared" si="1"/>
        <v>50</v>
      </c>
      <c r="I15" s="14">
        <f t="shared" si="1"/>
        <v>35</v>
      </c>
      <c r="J15" s="14">
        <f t="shared" si="1"/>
        <v>40</v>
      </c>
      <c r="K15" s="14">
        <f t="shared" si="0"/>
        <v>355</v>
      </c>
    </row>
    <row r="16" spans="2:13">
      <c r="B16" s="18" t="s">
        <v>582</v>
      </c>
      <c r="C16" s="14">
        <v>10</v>
      </c>
      <c r="D16" s="14">
        <v>15</v>
      </c>
      <c r="E16" s="14">
        <v>0</v>
      </c>
      <c r="F16" s="14">
        <v>10</v>
      </c>
      <c r="G16" s="14">
        <v>10</v>
      </c>
      <c r="H16" s="14">
        <v>15</v>
      </c>
      <c r="I16" s="14">
        <v>10</v>
      </c>
      <c r="J16" s="14">
        <v>10</v>
      </c>
      <c r="K16" s="14">
        <f t="shared" si="0"/>
        <v>80</v>
      </c>
    </row>
    <row r="17" spans="2:11">
      <c r="B17" s="18" t="s">
        <v>242</v>
      </c>
      <c r="C17" s="14">
        <f>C13+C16</f>
        <v>45</v>
      </c>
      <c r="D17" s="14">
        <f t="shared" ref="D17:J17" si="2">D13+D16</f>
        <v>50</v>
      </c>
      <c r="E17" s="14">
        <f t="shared" si="2"/>
        <v>10</v>
      </c>
      <c r="F17" s="14">
        <f t="shared" si="2"/>
        <v>65</v>
      </c>
      <c r="G17" s="14">
        <f t="shared" si="2"/>
        <v>60</v>
      </c>
      <c r="H17" s="14">
        <f t="shared" si="2"/>
        <v>50</v>
      </c>
      <c r="I17" s="14">
        <f t="shared" si="2"/>
        <v>35</v>
      </c>
      <c r="J17" s="14">
        <f t="shared" si="2"/>
        <v>45</v>
      </c>
      <c r="K17" s="14">
        <f t="shared" si="0"/>
        <v>360</v>
      </c>
    </row>
    <row r="18" spans="2:11">
      <c r="B18" s="18" t="s">
        <v>629</v>
      </c>
      <c r="C18" s="14">
        <v>20</v>
      </c>
      <c r="D18" s="14">
        <v>20</v>
      </c>
      <c r="E18" s="14">
        <v>0</v>
      </c>
      <c r="F18" s="14">
        <v>10</v>
      </c>
      <c r="G18" s="14">
        <v>5</v>
      </c>
      <c r="H18" s="14">
        <v>5</v>
      </c>
      <c r="I18" s="14">
        <v>20</v>
      </c>
      <c r="J18" s="14">
        <v>0</v>
      </c>
      <c r="K18" s="14">
        <f t="shared" si="0"/>
        <v>80</v>
      </c>
    </row>
    <row r="19" spans="2:11">
      <c r="B19" s="18" t="s">
        <v>242</v>
      </c>
      <c r="C19" s="14">
        <f>C13+C18</f>
        <v>55</v>
      </c>
      <c r="D19" s="14">
        <f t="shared" ref="D19:J19" si="3">D13+D18</f>
        <v>55</v>
      </c>
      <c r="E19" s="14">
        <f t="shared" si="3"/>
        <v>10</v>
      </c>
      <c r="F19" s="14">
        <f t="shared" si="3"/>
        <v>65</v>
      </c>
      <c r="G19" s="14">
        <f t="shared" si="3"/>
        <v>55</v>
      </c>
      <c r="H19" s="14">
        <f t="shared" si="3"/>
        <v>40</v>
      </c>
      <c r="I19" s="14">
        <f t="shared" si="3"/>
        <v>45</v>
      </c>
      <c r="J19" s="14">
        <f t="shared" si="3"/>
        <v>35</v>
      </c>
      <c r="K19" s="14">
        <f t="shared" si="0"/>
        <v>360</v>
      </c>
    </row>
    <row r="20" spans="2:11">
      <c r="B20" s="18" t="s">
        <v>760</v>
      </c>
      <c r="C20" s="14">
        <v>10</v>
      </c>
      <c r="D20" s="14">
        <v>10</v>
      </c>
      <c r="E20" s="14">
        <v>0</v>
      </c>
      <c r="F20" s="14">
        <v>15</v>
      </c>
      <c r="G20" s="14">
        <v>15</v>
      </c>
      <c r="H20" s="14">
        <v>10</v>
      </c>
      <c r="I20" s="14">
        <v>0</v>
      </c>
      <c r="J20" s="14">
        <v>10</v>
      </c>
      <c r="K20" s="14">
        <f t="shared" si="0"/>
        <v>70</v>
      </c>
    </row>
    <row r="21" spans="2:11">
      <c r="B21" s="18" t="s">
        <v>242</v>
      </c>
      <c r="C21" s="14">
        <f>C13+C20</f>
        <v>45</v>
      </c>
      <c r="D21" s="14">
        <f t="shared" ref="D21:J21" si="4">D13+D20</f>
        <v>45</v>
      </c>
      <c r="E21" s="14">
        <f t="shared" si="4"/>
        <v>10</v>
      </c>
      <c r="F21" s="14">
        <f t="shared" si="4"/>
        <v>70</v>
      </c>
      <c r="G21" s="14">
        <f t="shared" si="4"/>
        <v>65</v>
      </c>
      <c r="H21" s="14">
        <f t="shared" si="4"/>
        <v>45</v>
      </c>
      <c r="I21" s="14">
        <f t="shared" si="4"/>
        <v>25</v>
      </c>
      <c r="J21" s="14">
        <f t="shared" si="4"/>
        <v>45</v>
      </c>
      <c r="K21" s="14">
        <f t="shared" si="0"/>
        <v>350</v>
      </c>
    </row>
  </sheetData>
  <mergeCells count="2">
    <mergeCell ref="C9:K9"/>
    <mergeCell ref="C11:K11"/>
  </mergeCells>
  <pageMargins left="0.7" right="0.7" top="0.75" bottom="0.75" header="0.3" footer="0.3"/>
  <pageSetup paperSize="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E606-0DE1-4C0B-9103-D0213A8A8626}">
  <dimension ref="B2:M19"/>
  <sheetViews>
    <sheetView zoomScale="170" zoomScaleNormal="170" workbookViewId="0">
      <selection activeCell="B7" sqref="B5:F7"/>
    </sheetView>
  </sheetViews>
  <sheetFormatPr defaultRowHeight="15"/>
  <cols>
    <col min="1" max="1" width="8.28515625" customWidth="1"/>
    <col min="2" max="2" width="14" bestFit="1" customWidth="1"/>
    <col min="3" max="3" width="10.5703125" customWidth="1"/>
    <col min="4" max="4" width="15.7109375" customWidth="1"/>
    <col min="5" max="5" width="11.7109375" customWidth="1"/>
    <col min="6" max="6" width="15.85546875" bestFit="1" customWidth="1"/>
    <col min="7" max="7" width="14" customWidth="1"/>
    <col min="8" max="8" width="9.5703125" bestFit="1" customWidth="1"/>
    <col min="9" max="9" width="14" bestFit="1" customWidth="1"/>
    <col min="10" max="10" width="9.5703125" bestFit="1" customWidth="1"/>
    <col min="11" max="11" width="13.28515625" customWidth="1"/>
  </cols>
  <sheetData>
    <row r="2" spans="2:13" ht="15" customHeight="1">
      <c r="C2" s="18" t="s">
        <v>228</v>
      </c>
      <c r="D2" s="20" t="s">
        <v>208</v>
      </c>
      <c r="E2" s="24" t="s">
        <v>285</v>
      </c>
      <c r="F2" s="14" t="s">
        <v>426</v>
      </c>
      <c r="G2" s="18" t="s">
        <v>526</v>
      </c>
      <c r="H2" s="20" t="s">
        <v>997</v>
      </c>
      <c r="I2" s="18" t="s">
        <v>1033</v>
      </c>
      <c r="J2" s="20" t="s">
        <v>838</v>
      </c>
      <c r="L2" s="16"/>
      <c r="M2" s="16"/>
    </row>
    <row r="3" spans="2:13">
      <c r="C3" s="18" t="s">
        <v>284</v>
      </c>
      <c r="D3" s="14" t="s">
        <v>428</v>
      </c>
      <c r="E3" s="24" t="s">
        <v>286</v>
      </c>
      <c r="F3" s="20" t="s">
        <v>427</v>
      </c>
      <c r="G3" s="18" t="s">
        <v>527</v>
      </c>
      <c r="H3" s="20">
        <v>5</v>
      </c>
      <c r="I3" s="18" t="s">
        <v>677</v>
      </c>
      <c r="J3" s="14" t="s">
        <v>926</v>
      </c>
      <c r="L3" s="17"/>
      <c r="M3" s="17"/>
    </row>
    <row r="4" spans="2:13" ht="15" customHeight="1">
      <c r="C4" s="24" t="s">
        <v>368</v>
      </c>
      <c r="D4" s="20" t="s">
        <v>66</v>
      </c>
      <c r="E4" s="18" t="s">
        <v>537</v>
      </c>
      <c r="F4" s="20" t="s">
        <v>500</v>
      </c>
      <c r="G4" s="68" t="s">
        <v>1210</v>
      </c>
      <c r="H4" s="68"/>
      <c r="I4" s="68"/>
      <c r="J4" s="68"/>
      <c r="K4" s="68"/>
      <c r="L4" s="68"/>
      <c r="M4" s="68"/>
    </row>
    <row r="5" spans="2:13">
      <c r="C5" s="18" t="s">
        <v>2007</v>
      </c>
      <c r="D5" s="18" t="s">
        <v>2008</v>
      </c>
      <c r="E5" s="18" t="s">
        <v>25</v>
      </c>
      <c r="F5" s="18" t="s">
        <v>26</v>
      </c>
      <c r="G5" s="18" t="s">
        <v>790</v>
      </c>
      <c r="H5" s="14" t="s">
        <v>1158</v>
      </c>
    </row>
    <row r="6" spans="2:13" ht="15" customHeight="1">
      <c r="B6" s="18" t="s">
        <v>2005</v>
      </c>
      <c r="C6" s="14" t="s">
        <v>2094</v>
      </c>
      <c r="D6" s="14" t="s">
        <v>2024</v>
      </c>
      <c r="E6" s="14" t="s">
        <v>2096</v>
      </c>
      <c r="F6" s="14" t="s">
        <v>2048</v>
      </c>
      <c r="G6" s="18" t="s">
        <v>540</v>
      </c>
      <c r="H6" s="23" t="s">
        <v>1008</v>
      </c>
      <c r="J6" s="21"/>
    </row>
    <row r="7" spans="2:13">
      <c r="B7" s="18" t="s">
        <v>2006</v>
      </c>
      <c r="C7" s="14" t="s">
        <v>2015</v>
      </c>
      <c r="D7" s="14" t="s">
        <v>2092</v>
      </c>
      <c r="E7" s="14" t="s">
        <v>2039</v>
      </c>
      <c r="F7" s="14" t="s">
        <v>2093</v>
      </c>
      <c r="G7" s="18" t="s">
        <v>231</v>
      </c>
      <c r="H7" s="23" t="s">
        <v>429</v>
      </c>
      <c r="J7" s="21"/>
    </row>
    <row r="8" spans="2:13">
      <c r="B8" s="18" t="s">
        <v>545</v>
      </c>
      <c r="C8" t="s">
        <v>1211</v>
      </c>
    </row>
    <row r="9" spans="2:13" ht="45.75" customHeight="1">
      <c r="B9" s="18" t="s">
        <v>543</v>
      </c>
      <c r="C9" s="68" t="s">
        <v>1212</v>
      </c>
      <c r="D9" s="68"/>
      <c r="E9" s="68"/>
      <c r="F9" s="68"/>
      <c r="G9" s="68"/>
      <c r="H9" s="68"/>
      <c r="I9" s="68"/>
      <c r="J9" s="68"/>
      <c r="K9" s="68"/>
    </row>
    <row r="10" spans="2:13">
      <c r="B10" s="18" t="s">
        <v>562</v>
      </c>
      <c r="C10" t="s">
        <v>1213</v>
      </c>
    </row>
    <row r="11" spans="2:13" ht="15" customHeight="1">
      <c r="B11" s="18" t="s">
        <v>563</v>
      </c>
      <c r="C11" s="68" t="s">
        <v>1214</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50</v>
      </c>
      <c r="D13" s="14">
        <v>50</v>
      </c>
      <c r="E13" s="14">
        <v>0</v>
      </c>
      <c r="F13" s="14">
        <v>40</v>
      </c>
      <c r="G13" s="14">
        <v>35</v>
      </c>
      <c r="H13" s="14">
        <v>35</v>
      </c>
      <c r="I13" s="14">
        <v>45</v>
      </c>
      <c r="J13" s="14">
        <v>30</v>
      </c>
      <c r="K13" s="14">
        <f t="shared" ref="K13:K19" si="0">SUM(C13:J13)</f>
        <v>285</v>
      </c>
    </row>
    <row r="14" spans="2:13">
      <c r="B14" s="18" t="s">
        <v>996</v>
      </c>
      <c r="C14" s="14">
        <v>15</v>
      </c>
      <c r="D14" s="14">
        <v>15</v>
      </c>
      <c r="E14" s="14">
        <v>0</v>
      </c>
      <c r="F14" s="14">
        <v>15</v>
      </c>
      <c r="G14" s="14">
        <v>15</v>
      </c>
      <c r="H14" s="14">
        <v>5</v>
      </c>
      <c r="I14" s="14">
        <v>10</v>
      </c>
      <c r="J14" s="14">
        <v>5</v>
      </c>
      <c r="K14" s="14">
        <f t="shared" si="0"/>
        <v>80</v>
      </c>
    </row>
    <row r="15" spans="2:13">
      <c r="B15" s="18" t="s">
        <v>242</v>
      </c>
      <c r="C15" s="14">
        <f t="shared" ref="C15:J15" si="1">SUM(C13:C14)</f>
        <v>65</v>
      </c>
      <c r="D15" s="14">
        <f t="shared" si="1"/>
        <v>65</v>
      </c>
      <c r="E15" s="14">
        <f t="shared" si="1"/>
        <v>0</v>
      </c>
      <c r="F15" s="14">
        <f t="shared" si="1"/>
        <v>55</v>
      </c>
      <c r="G15" s="14">
        <f t="shared" si="1"/>
        <v>50</v>
      </c>
      <c r="H15" s="14">
        <f t="shared" si="1"/>
        <v>40</v>
      </c>
      <c r="I15" s="14">
        <f t="shared" si="1"/>
        <v>55</v>
      </c>
      <c r="J15" s="14">
        <f t="shared" si="1"/>
        <v>35</v>
      </c>
      <c r="K15" s="14">
        <f t="shared" si="0"/>
        <v>365</v>
      </c>
    </row>
    <row r="16" spans="2:13">
      <c r="B16" s="18" t="s">
        <v>963</v>
      </c>
      <c r="C16" s="14">
        <v>15</v>
      </c>
      <c r="D16" s="14">
        <v>15</v>
      </c>
      <c r="E16" s="14">
        <v>0</v>
      </c>
      <c r="F16" s="14">
        <v>15</v>
      </c>
      <c r="G16" s="14">
        <v>15</v>
      </c>
      <c r="H16" s="14">
        <v>5</v>
      </c>
      <c r="I16" s="14">
        <v>10</v>
      </c>
      <c r="J16" s="14">
        <v>5</v>
      </c>
      <c r="K16" s="14">
        <f t="shared" si="0"/>
        <v>80</v>
      </c>
    </row>
    <row r="17" spans="2:11">
      <c r="B17" s="18" t="s">
        <v>242</v>
      </c>
      <c r="C17" s="14">
        <f>C13+C16</f>
        <v>65</v>
      </c>
      <c r="D17" s="14">
        <f t="shared" ref="D17:J17" si="2">D13+D16</f>
        <v>65</v>
      </c>
      <c r="E17" s="14">
        <f t="shared" si="2"/>
        <v>0</v>
      </c>
      <c r="F17" s="14">
        <f t="shared" si="2"/>
        <v>55</v>
      </c>
      <c r="G17" s="14">
        <f t="shared" si="2"/>
        <v>50</v>
      </c>
      <c r="H17" s="14">
        <f t="shared" si="2"/>
        <v>40</v>
      </c>
      <c r="I17" s="14">
        <f t="shared" si="2"/>
        <v>55</v>
      </c>
      <c r="J17" s="14">
        <f t="shared" si="2"/>
        <v>35</v>
      </c>
      <c r="K17" s="14">
        <f t="shared" si="0"/>
        <v>365</v>
      </c>
    </row>
    <row r="18" spans="2:11">
      <c r="B18" s="18" t="s">
        <v>950</v>
      </c>
      <c r="C18" s="14">
        <v>20</v>
      </c>
      <c r="D18" s="14">
        <v>10</v>
      </c>
      <c r="E18" s="14">
        <v>10</v>
      </c>
      <c r="F18" s="14">
        <v>10</v>
      </c>
      <c r="G18" s="14">
        <v>10</v>
      </c>
      <c r="H18" s="14">
        <v>15</v>
      </c>
      <c r="I18" s="14">
        <v>5</v>
      </c>
      <c r="J18" s="14">
        <v>10</v>
      </c>
      <c r="K18" s="14">
        <f t="shared" si="0"/>
        <v>90</v>
      </c>
    </row>
    <row r="19" spans="2:11">
      <c r="B19" s="18" t="s">
        <v>242</v>
      </c>
      <c r="C19" s="14">
        <f>C13+C18</f>
        <v>70</v>
      </c>
      <c r="D19" s="14">
        <f t="shared" ref="D19:J19" si="3">D13+D18</f>
        <v>60</v>
      </c>
      <c r="E19" s="14">
        <f t="shared" si="3"/>
        <v>10</v>
      </c>
      <c r="F19" s="14">
        <f t="shared" si="3"/>
        <v>50</v>
      </c>
      <c r="G19" s="14">
        <f t="shared" si="3"/>
        <v>45</v>
      </c>
      <c r="H19" s="14">
        <f t="shared" si="3"/>
        <v>50</v>
      </c>
      <c r="I19" s="14">
        <f t="shared" si="3"/>
        <v>50</v>
      </c>
      <c r="J19" s="14">
        <f t="shared" si="3"/>
        <v>40</v>
      </c>
      <c r="K19" s="14">
        <f t="shared" si="0"/>
        <v>375</v>
      </c>
    </row>
  </sheetData>
  <mergeCells count="3">
    <mergeCell ref="G4:M4"/>
    <mergeCell ref="C9:K9"/>
    <mergeCell ref="C11:K11"/>
  </mergeCells>
  <pageMargins left="0.7" right="0.7" top="0.75" bottom="0.75" header="0.3" footer="0.3"/>
  <pageSetup paperSize="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6D02-4FF7-4762-9B90-02A67F67D337}">
  <dimension ref="B2:M19"/>
  <sheetViews>
    <sheetView zoomScale="170" zoomScaleNormal="170" workbookViewId="0">
      <selection activeCell="B5" sqref="B5:F7"/>
    </sheetView>
  </sheetViews>
  <sheetFormatPr defaultRowHeight="15"/>
  <cols>
    <col min="1" max="1" width="8.28515625" customWidth="1"/>
    <col min="2" max="2" width="16.140625" bestFit="1" customWidth="1"/>
    <col min="3" max="3" width="10.28515625" customWidth="1"/>
    <col min="4" max="4" width="15.7109375" customWidth="1"/>
    <col min="5" max="5" width="11.7109375" customWidth="1"/>
    <col min="6" max="6" width="15.85546875" bestFit="1" customWidth="1"/>
    <col min="7" max="7" width="14" customWidth="1"/>
    <col min="8" max="8" width="9.5703125" bestFit="1" customWidth="1"/>
    <col min="9" max="9" width="14" bestFit="1" customWidth="1"/>
    <col min="10" max="10" width="9.5703125" bestFit="1" customWidth="1"/>
    <col min="11" max="11" width="13.28515625" customWidth="1"/>
  </cols>
  <sheetData>
    <row r="2" spans="2:13" ht="15" customHeight="1">
      <c r="C2" s="18" t="s">
        <v>228</v>
      </c>
      <c r="D2" s="20" t="s">
        <v>179</v>
      </c>
      <c r="E2" s="24" t="s">
        <v>285</v>
      </c>
      <c r="F2" s="20" t="s">
        <v>430</v>
      </c>
      <c r="G2" s="18" t="s">
        <v>526</v>
      </c>
      <c r="H2" s="20" t="s">
        <v>842</v>
      </c>
      <c r="I2" s="18" t="s">
        <v>1033</v>
      </c>
      <c r="J2" s="20" t="s">
        <v>746</v>
      </c>
      <c r="L2" s="16"/>
      <c r="M2" s="16"/>
    </row>
    <row r="3" spans="2:13">
      <c r="C3" s="18" t="s">
        <v>284</v>
      </c>
      <c r="D3" s="14" t="s">
        <v>432</v>
      </c>
      <c r="E3" s="24" t="s">
        <v>286</v>
      </c>
      <c r="F3" s="20" t="s">
        <v>431</v>
      </c>
      <c r="G3" s="18" t="s">
        <v>527</v>
      </c>
      <c r="H3" s="20">
        <v>5</v>
      </c>
      <c r="I3" s="18" t="s">
        <v>677</v>
      </c>
      <c r="J3" s="14" t="s">
        <v>983</v>
      </c>
      <c r="L3" s="17"/>
      <c r="M3" s="17"/>
    </row>
    <row r="4" spans="2:13" ht="15" customHeight="1">
      <c r="C4" s="24" t="s">
        <v>368</v>
      </c>
      <c r="D4" s="20" t="s">
        <v>75</v>
      </c>
      <c r="E4" s="18" t="s">
        <v>537</v>
      </c>
      <c r="F4" s="20" t="s">
        <v>501</v>
      </c>
      <c r="G4" s="68" t="s">
        <v>1196</v>
      </c>
      <c r="H4" s="68"/>
      <c r="I4" s="68"/>
      <c r="J4" s="68"/>
      <c r="K4" s="68"/>
      <c r="L4" s="21"/>
      <c r="M4" s="21"/>
    </row>
    <row r="5" spans="2:13">
      <c r="C5" s="18" t="s">
        <v>2007</v>
      </c>
      <c r="D5" s="18" t="s">
        <v>2008</v>
      </c>
      <c r="E5" s="18" t="s">
        <v>25</v>
      </c>
      <c r="F5" s="18" t="s">
        <v>26</v>
      </c>
      <c r="G5" s="18" t="s">
        <v>790</v>
      </c>
      <c r="H5" s="14" t="s">
        <v>1158</v>
      </c>
    </row>
    <row r="6" spans="2:13" ht="15" customHeight="1">
      <c r="B6" s="18" t="s">
        <v>2005</v>
      </c>
      <c r="C6" s="14" t="s">
        <v>2094</v>
      </c>
      <c r="D6" s="14" t="s">
        <v>643</v>
      </c>
      <c r="E6" s="14" t="s">
        <v>2096</v>
      </c>
      <c r="F6" s="14" t="s">
        <v>2036</v>
      </c>
      <c r="G6" s="18" t="s">
        <v>540</v>
      </c>
      <c r="H6" s="23" t="s">
        <v>433</v>
      </c>
      <c r="J6" s="21"/>
    </row>
    <row r="7" spans="2:13">
      <c r="B7" s="18" t="s">
        <v>2006</v>
      </c>
      <c r="C7" s="14" t="s">
        <v>2039</v>
      </c>
      <c r="D7" s="14" t="s">
        <v>2092</v>
      </c>
      <c r="E7" s="14" t="s">
        <v>1338</v>
      </c>
      <c r="F7" s="14" t="s">
        <v>2093</v>
      </c>
      <c r="G7" s="18" t="s">
        <v>231</v>
      </c>
      <c r="H7" s="23" t="s">
        <v>1197</v>
      </c>
      <c r="J7" s="21"/>
    </row>
    <row r="8" spans="2:13">
      <c r="B8" s="18" t="s">
        <v>545</v>
      </c>
      <c r="C8" t="s">
        <v>1198</v>
      </c>
    </row>
    <row r="9" spans="2:13" ht="45.75" customHeight="1">
      <c r="B9" s="18" t="s">
        <v>543</v>
      </c>
      <c r="C9" s="68" t="s">
        <v>1199</v>
      </c>
      <c r="D9" s="68"/>
      <c r="E9" s="68"/>
      <c r="F9" s="68"/>
      <c r="G9" s="68"/>
      <c r="H9" s="68"/>
      <c r="I9" s="68"/>
      <c r="J9" s="68"/>
      <c r="K9" s="68"/>
    </row>
    <row r="10" spans="2:13">
      <c r="B10" s="18" t="s">
        <v>562</v>
      </c>
      <c r="C10" t="s">
        <v>1200</v>
      </c>
    </row>
    <row r="11" spans="2:13" ht="15" customHeight="1">
      <c r="B11" s="18" t="s">
        <v>563</v>
      </c>
      <c r="C11" s="68" t="s">
        <v>1201</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45</v>
      </c>
      <c r="D13" s="14">
        <v>40</v>
      </c>
      <c r="E13" s="14">
        <v>0</v>
      </c>
      <c r="F13" s="14">
        <v>45</v>
      </c>
      <c r="G13" s="14">
        <v>50</v>
      </c>
      <c r="H13" s="14">
        <v>45</v>
      </c>
      <c r="I13" s="14">
        <v>30</v>
      </c>
      <c r="J13" s="14">
        <v>15</v>
      </c>
      <c r="K13" s="14">
        <f t="shared" ref="K13:K19" si="0">SUM(C13:J13)</f>
        <v>270</v>
      </c>
    </row>
    <row r="14" spans="2:13">
      <c r="B14" s="18" t="s">
        <v>688</v>
      </c>
      <c r="C14" s="14">
        <v>10</v>
      </c>
      <c r="D14" s="14">
        <v>15</v>
      </c>
      <c r="E14" s="14">
        <v>0</v>
      </c>
      <c r="F14" s="14">
        <v>15</v>
      </c>
      <c r="G14" s="14">
        <v>15</v>
      </c>
      <c r="H14" s="14">
        <v>5</v>
      </c>
      <c r="I14" s="14">
        <v>10</v>
      </c>
      <c r="J14" s="14">
        <v>0</v>
      </c>
      <c r="K14" s="14">
        <f t="shared" si="0"/>
        <v>70</v>
      </c>
    </row>
    <row r="15" spans="2:13">
      <c r="B15" s="18" t="s">
        <v>242</v>
      </c>
      <c r="C15" s="14">
        <f t="shared" ref="C15:J15" si="1">SUM(C13:C14)</f>
        <v>55</v>
      </c>
      <c r="D15" s="14">
        <f t="shared" si="1"/>
        <v>55</v>
      </c>
      <c r="E15" s="14">
        <f t="shared" si="1"/>
        <v>0</v>
      </c>
      <c r="F15" s="14">
        <f t="shared" si="1"/>
        <v>60</v>
      </c>
      <c r="G15" s="14">
        <f t="shared" si="1"/>
        <v>65</v>
      </c>
      <c r="H15" s="14">
        <f t="shared" si="1"/>
        <v>50</v>
      </c>
      <c r="I15" s="14">
        <f t="shared" si="1"/>
        <v>40</v>
      </c>
      <c r="J15" s="14">
        <f t="shared" si="1"/>
        <v>15</v>
      </c>
      <c r="K15" s="14">
        <f t="shared" si="0"/>
        <v>340</v>
      </c>
    </row>
    <row r="16" spans="2:13">
      <c r="B16" s="18" t="s">
        <v>689</v>
      </c>
      <c r="C16" s="14">
        <v>10</v>
      </c>
      <c r="D16" s="14">
        <v>15</v>
      </c>
      <c r="E16" s="14">
        <v>0</v>
      </c>
      <c r="F16" s="14">
        <v>20</v>
      </c>
      <c r="G16" s="14">
        <v>15</v>
      </c>
      <c r="H16" s="14">
        <v>5</v>
      </c>
      <c r="I16" s="14">
        <v>10</v>
      </c>
      <c r="J16" s="14">
        <v>0</v>
      </c>
      <c r="K16" s="14">
        <f t="shared" si="0"/>
        <v>75</v>
      </c>
    </row>
    <row r="17" spans="2:11">
      <c r="B17" s="18" t="s">
        <v>242</v>
      </c>
      <c r="C17" s="14">
        <f>C13+C16</f>
        <v>55</v>
      </c>
      <c r="D17" s="14">
        <f t="shared" ref="D17:J17" si="2">D13+D16</f>
        <v>55</v>
      </c>
      <c r="E17" s="14">
        <f t="shared" si="2"/>
        <v>0</v>
      </c>
      <c r="F17" s="14">
        <f t="shared" si="2"/>
        <v>65</v>
      </c>
      <c r="G17" s="14">
        <f t="shared" si="2"/>
        <v>65</v>
      </c>
      <c r="H17" s="14">
        <f t="shared" si="2"/>
        <v>50</v>
      </c>
      <c r="I17" s="14">
        <f t="shared" si="2"/>
        <v>40</v>
      </c>
      <c r="J17" s="14">
        <f t="shared" si="2"/>
        <v>15</v>
      </c>
      <c r="K17" s="14">
        <f t="shared" si="0"/>
        <v>345</v>
      </c>
    </row>
    <row r="18" spans="2:11">
      <c r="B18" s="18" t="s">
        <v>851</v>
      </c>
      <c r="C18" s="14">
        <v>0</v>
      </c>
      <c r="D18" s="14">
        <v>5</v>
      </c>
      <c r="E18" s="14">
        <v>0</v>
      </c>
      <c r="F18" s="14">
        <v>15</v>
      </c>
      <c r="G18" s="14">
        <v>15</v>
      </c>
      <c r="H18" s="14">
        <v>15</v>
      </c>
      <c r="I18" s="14">
        <v>0</v>
      </c>
      <c r="J18" s="14">
        <v>15</v>
      </c>
      <c r="K18" s="14">
        <f t="shared" si="0"/>
        <v>65</v>
      </c>
    </row>
    <row r="19" spans="2:11">
      <c r="B19" s="18" t="s">
        <v>242</v>
      </c>
      <c r="C19" s="14">
        <f>C13+C18</f>
        <v>45</v>
      </c>
      <c r="D19" s="14">
        <f t="shared" ref="D19:J19" si="3">D13+D18</f>
        <v>45</v>
      </c>
      <c r="E19" s="14">
        <f t="shared" si="3"/>
        <v>0</v>
      </c>
      <c r="F19" s="14">
        <f t="shared" si="3"/>
        <v>60</v>
      </c>
      <c r="G19" s="14">
        <f t="shared" si="3"/>
        <v>65</v>
      </c>
      <c r="H19" s="14">
        <f t="shared" si="3"/>
        <v>60</v>
      </c>
      <c r="I19" s="14">
        <f t="shared" si="3"/>
        <v>30</v>
      </c>
      <c r="J19" s="14">
        <f t="shared" si="3"/>
        <v>30</v>
      </c>
      <c r="K19" s="14">
        <f t="shared" si="0"/>
        <v>335</v>
      </c>
    </row>
  </sheetData>
  <mergeCells count="3">
    <mergeCell ref="C9:K9"/>
    <mergeCell ref="C11:K11"/>
    <mergeCell ref="G4:K4"/>
  </mergeCells>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2179-F616-4F80-9002-9A71E2D4B7FF}">
  <dimension ref="B2:M19"/>
  <sheetViews>
    <sheetView zoomScale="170" zoomScaleNormal="170" workbookViewId="0">
      <selection activeCell="B5" sqref="B5:F7"/>
    </sheetView>
  </sheetViews>
  <sheetFormatPr defaultRowHeight="15"/>
  <cols>
    <col min="1" max="1" width="8.28515625" customWidth="1"/>
    <col min="2" max="2" width="14" bestFit="1" customWidth="1"/>
    <col min="3" max="3" width="11.42578125" customWidth="1"/>
    <col min="4" max="4" width="11.5703125" bestFit="1" customWidth="1"/>
    <col min="5" max="5" width="9.5703125" bestFit="1" customWidth="1"/>
    <col min="6" max="6" width="7.42578125" bestFit="1" customWidth="1"/>
    <col min="7" max="7" width="13.42578125" customWidth="1"/>
    <col min="8" max="8" width="9.5703125" bestFit="1" customWidth="1"/>
    <col min="9" max="9" width="15.85546875" customWidth="1"/>
    <col min="10" max="10" width="9.5703125" bestFit="1" customWidth="1"/>
    <col min="11" max="11" width="13.28515625" customWidth="1"/>
  </cols>
  <sheetData>
    <row r="2" spans="2:13" ht="15" customHeight="1">
      <c r="C2" s="18" t="s">
        <v>228</v>
      </c>
      <c r="D2" s="20" t="s">
        <v>213</v>
      </c>
      <c r="E2" s="24" t="s">
        <v>285</v>
      </c>
      <c r="F2" s="20" t="s">
        <v>434</v>
      </c>
      <c r="G2" s="18" t="s">
        <v>526</v>
      </c>
      <c r="H2" s="20" t="s">
        <v>590</v>
      </c>
      <c r="I2" s="18" t="s">
        <v>1033</v>
      </c>
      <c r="J2" s="20" t="s">
        <v>594</v>
      </c>
      <c r="L2" s="16"/>
      <c r="M2" s="16"/>
    </row>
    <row r="3" spans="2:13">
      <c r="C3" s="18" t="s">
        <v>284</v>
      </c>
      <c r="D3" s="14" t="s">
        <v>436</v>
      </c>
      <c r="E3" s="24" t="s">
        <v>286</v>
      </c>
      <c r="F3" s="20" t="s">
        <v>435</v>
      </c>
      <c r="G3" s="18" t="s">
        <v>527</v>
      </c>
      <c r="H3" s="20">
        <v>5</v>
      </c>
      <c r="I3" s="18" t="s">
        <v>677</v>
      </c>
      <c r="J3" s="14" t="s">
        <v>1217</v>
      </c>
      <c r="L3" s="17"/>
      <c r="M3" s="17"/>
    </row>
    <row r="4" spans="2:13" ht="15" customHeight="1">
      <c r="C4" s="24" t="s">
        <v>368</v>
      </c>
      <c r="D4" s="20" t="s">
        <v>72</v>
      </c>
      <c r="E4" s="18" t="s">
        <v>537</v>
      </c>
      <c r="F4" s="20" t="s">
        <v>1215</v>
      </c>
      <c r="G4" s="15" t="s">
        <v>1216</v>
      </c>
      <c r="H4" s="36"/>
    </row>
    <row r="5" spans="2:13" ht="15" customHeight="1">
      <c r="C5" s="18" t="s">
        <v>2007</v>
      </c>
      <c r="D5" s="18" t="s">
        <v>2008</v>
      </c>
      <c r="E5" s="18" t="s">
        <v>25</v>
      </c>
      <c r="F5" s="18" t="s">
        <v>26</v>
      </c>
      <c r="G5" s="18" t="s">
        <v>790</v>
      </c>
      <c r="H5" s="14" t="s">
        <v>1169</v>
      </c>
      <c r="I5" s="36"/>
      <c r="J5" s="36"/>
      <c r="K5" s="36"/>
      <c r="L5" s="36"/>
      <c r="M5" s="36"/>
    </row>
    <row r="6" spans="2:13" ht="15" customHeight="1">
      <c r="B6" s="18" t="s">
        <v>2005</v>
      </c>
      <c r="C6" s="14" t="s">
        <v>2094</v>
      </c>
      <c r="D6" s="20" t="s">
        <v>2013</v>
      </c>
      <c r="E6" s="14" t="s">
        <v>2096</v>
      </c>
      <c r="F6" s="20" t="s">
        <v>2069</v>
      </c>
      <c r="G6" s="18" t="s">
        <v>540</v>
      </c>
      <c r="H6" s="23" t="s">
        <v>1218</v>
      </c>
      <c r="J6" s="22"/>
      <c r="K6" s="21"/>
      <c r="L6" s="21"/>
    </row>
    <row r="7" spans="2:13">
      <c r="B7" s="18" t="s">
        <v>2006</v>
      </c>
      <c r="C7" s="20" t="s">
        <v>1345</v>
      </c>
      <c r="D7" s="14" t="s">
        <v>2092</v>
      </c>
      <c r="E7" s="20" t="s">
        <v>2039</v>
      </c>
      <c r="F7" s="14" t="s">
        <v>2093</v>
      </c>
      <c r="G7" s="18" t="s">
        <v>231</v>
      </c>
      <c r="H7" s="23" t="s">
        <v>1219</v>
      </c>
      <c r="J7" s="23"/>
      <c r="K7" s="21"/>
      <c r="L7" s="21"/>
    </row>
    <row r="8" spans="2:13">
      <c r="B8" s="18" t="s">
        <v>545</v>
      </c>
      <c r="C8" t="s">
        <v>1220</v>
      </c>
    </row>
    <row r="9" spans="2:13" ht="45.75" customHeight="1">
      <c r="B9" s="18" t="s">
        <v>543</v>
      </c>
      <c r="C9" s="68" t="s">
        <v>1221</v>
      </c>
      <c r="D9" s="68"/>
      <c r="E9" s="68"/>
      <c r="F9" s="68"/>
      <c r="G9" s="68"/>
      <c r="H9" s="68"/>
      <c r="I9" s="68"/>
      <c r="J9" s="68"/>
      <c r="K9" s="68"/>
    </row>
    <row r="10" spans="2:13">
      <c r="B10" s="18" t="s">
        <v>562</v>
      </c>
      <c r="C10" t="s">
        <v>1222</v>
      </c>
    </row>
    <row r="11" spans="2:13" ht="15" customHeight="1">
      <c r="B11" s="18" t="s">
        <v>563</v>
      </c>
      <c r="C11" s="68" t="s">
        <v>1223</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40</v>
      </c>
      <c r="D13" s="14">
        <v>45</v>
      </c>
      <c r="E13" s="14">
        <v>50</v>
      </c>
      <c r="F13" s="14">
        <v>55</v>
      </c>
      <c r="G13" s="14">
        <v>45</v>
      </c>
      <c r="H13" s="14">
        <v>50</v>
      </c>
      <c r="I13" s="14">
        <v>30</v>
      </c>
      <c r="J13" s="14">
        <v>20</v>
      </c>
      <c r="K13" s="14">
        <f t="shared" ref="K13:K19" si="0">SUM(C13:J13)</f>
        <v>335</v>
      </c>
    </row>
    <row r="14" spans="2:13">
      <c r="B14" s="18" t="s">
        <v>608</v>
      </c>
      <c r="C14" s="14">
        <v>5</v>
      </c>
      <c r="D14" s="14">
        <v>5</v>
      </c>
      <c r="E14" s="14">
        <v>0</v>
      </c>
      <c r="F14" s="14">
        <v>20</v>
      </c>
      <c r="G14" s="14">
        <v>20</v>
      </c>
      <c r="H14" s="14">
        <v>0</v>
      </c>
      <c r="I14" s="14">
        <v>5</v>
      </c>
      <c r="J14" s="14">
        <v>15</v>
      </c>
      <c r="K14" s="14">
        <f t="shared" si="0"/>
        <v>70</v>
      </c>
    </row>
    <row r="15" spans="2:13">
      <c r="B15" s="18" t="s">
        <v>242</v>
      </c>
      <c r="C15" s="14">
        <f t="shared" ref="C15:J15" si="1">SUM(C13:C14)</f>
        <v>45</v>
      </c>
      <c r="D15" s="14">
        <f t="shared" si="1"/>
        <v>50</v>
      </c>
      <c r="E15" s="14">
        <f t="shared" si="1"/>
        <v>50</v>
      </c>
      <c r="F15" s="14">
        <f t="shared" si="1"/>
        <v>75</v>
      </c>
      <c r="G15" s="14">
        <f t="shared" si="1"/>
        <v>65</v>
      </c>
      <c r="H15" s="14">
        <f t="shared" si="1"/>
        <v>50</v>
      </c>
      <c r="I15" s="14">
        <f t="shared" si="1"/>
        <v>35</v>
      </c>
      <c r="J15" s="14">
        <f t="shared" si="1"/>
        <v>35</v>
      </c>
      <c r="K15" s="14">
        <f t="shared" si="0"/>
        <v>405</v>
      </c>
    </row>
    <row r="16" spans="2:13">
      <c r="B16" s="18" t="s">
        <v>560</v>
      </c>
      <c r="C16" s="14">
        <v>5</v>
      </c>
      <c r="D16" s="14">
        <v>5</v>
      </c>
      <c r="E16" s="14">
        <v>0</v>
      </c>
      <c r="F16" s="14">
        <v>20</v>
      </c>
      <c r="G16" s="14">
        <v>20</v>
      </c>
      <c r="H16" s="14">
        <v>0</v>
      </c>
      <c r="I16" s="14">
        <v>5</v>
      </c>
      <c r="J16" s="14">
        <v>20</v>
      </c>
      <c r="K16" s="14">
        <f t="shared" si="0"/>
        <v>75</v>
      </c>
    </row>
    <row r="17" spans="2:11">
      <c r="B17" s="18" t="s">
        <v>242</v>
      </c>
      <c r="C17" s="14">
        <f>C13+C16</f>
        <v>45</v>
      </c>
      <c r="D17" s="14">
        <f t="shared" ref="D17:J17" si="2">D13+D16</f>
        <v>50</v>
      </c>
      <c r="E17" s="14">
        <f t="shared" si="2"/>
        <v>50</v>
      </c>
      <c r="F17" s="14">
        <f t="shared" si="2"/>
        <v>75</v>
      </c>
      <c r="G17" s="14">
        <f t="shared" si="2"/>
        <v>65</v>
      </c>
      <c r="H17" s="14">
        <f t="shared" si="2"/>
        <v>50</v>
      </c>
      <c r="I17" s="14">
        <f t="shared" si="2"/>
        <v>35</v>
      </c>
      <c r="J17" s="14">
        <f t="shared" si="2"/>
        <v>40</v>
      </c>
      <c r="K17" s="14">
        <f t="shared" si="0"/>
        <v>410</v>
      </c>
    </row>
    <row r="18" spans="2:11">
      <c r="B18" s="18" t="s">
        <v>609</v>
      </c>
      <c r="C18" s="14">
        <v>10</v>
      </c>
      <c r="D18" s="14">
        <v>10</v>
      </c>
      <c r="E18" s="14">
        <v>0</v>
      </c>
      <c r="F18" s="14">
        <v>15</v>
      </c>
      <c r="G18" s="14">
        <v>10</v>
      </c>
      <c r="H18" s="14">
        <v>5</v>
      </c>
      <c r="I18" s="14">
        <v>5</v>
      </c>
      <c r="J18" s="14">
        <v>15</v>
      </c>
      <c r="K18" s="14">
        <f t="shared" si="0"/>
        <v>70</v>
      </c>
    </row>
    <row r="19" spans="2:11">
      <c r="B19" s="18" t="s">
        <v>242</v>
      </c>
      <c r="C19" s="14">
        <f>C13+C18</f>
        <v>50</v>
      </c>
      <c r="D19" s="14">
        <f t="shared" ref="D19:J19" si="3">D13+D18</f>
        <v>55</v>
      </c>
      <c r="E19" s="14">
        <f t="shared" si="3"/>
        <v>50</v>
      </c>
      <c r="F19" s="14">
        <f t="shared" si="3"/>
        <v>70</v>
      </c>
      <c r="G19" s="14">
        <f t="shared" si="3"/>
        <v>55</v>
      </c>
      <c r="H19" s="14">
        <f t="shared" si="3"/>
        <v>55</v>
      </c>
      <c r="I19" s="14">
        <f t="shared" si="3"/>
        <v>35</v>
      </c>
      <c r="J19" s="14">
        <f t="shared" si="3"/>
        <v>35</v>
      </c>
      <c r="K19" s="14">
        <f t="shared" si="0"/>
        <v>405</v>
      </c>
    </row>
  </sheetData>
  <mergeCells count="2">
    <mergeCell ref="C9:K9"/>
    <mergeCell ref="C11:K11"/>
  </mergeCells>
  <pageMargins left="0.7" right="0.7" top="0.75" bottom="0.75" header="0.3" footer="0.3"/>
  <pageSetup paperSize="9"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9C6D-147A-424A-8ECA-F43AD8FD9815}">
  <dimension ref="B2:M15"/>
  <sheetViews>
    <sheetView zoomScale="180" zoomScaleNormal="180" workbookViewId="0">
      <selection activeCell="B5" sqref="B5:F7"/>
    </sheetView>
  </sheetViews>
  <sheetFormatPr defaultRowHeight="15"/>
  <cols>
    <col min="1" max="1" width="8.28515625" customWidth="1"/>
    <col min="2" max="2" width="17" bestFit="1" customWidth="1"/>
    <col min="3" max="3" width="10.28515625" customWidth="1"/>
    <col min="4" max="4" width="9.5703125" bestFit="1" customWidth="1"/>
    <col min="5" max="5" width="11.7109375" customWidth="1"/>
    <col min="6" max="6" width="20.28515625" bestFit="1" customWidth="1"/>
    <col min="7" max="7" width="14" customWidth="1"/>
    <col min="8" max="8" width="9.5703125" bestFit="1" customWidth="1"/>
    <col min="9" max="9" width="13.5703125" customWidth="1"/>
    <col min="10" max="10" width="11.7109375" bestFit="1" customWidth="1"/>
    <col min="11" max="11" width="13.28515625" customWidth="1"/>
  </cols>
  <sheetData>
    <row r="2" spans="2:13" ht="15" customHeight="1">
      <c r="C2" s="18" t="s">
        <v>228</v>
      </c>
      <c r="D2" s="20" t="s">
        <v>1225</v>
      </c>
      <c r="E2" s="24" t="s">
        <v>285</v>
      </c>
      <c r="F2" s="20" t="s">
        <v>437</v>
      </c>
      <c r="G2" s="18" t="s">
        <v>526</v>
      </c>
      <c r="H2" s="20" t="s">
        <v>1060</v>
      </c>
      <c r="I2" s="18" t="s">
        <v>1033</v>
      </c>
      <c r="J2" s="20" t="s">
        <v>1224</v>
      </c>
      <c r="L2" s="16"/>
      <c r="M2" s="16"/>
    </row>
    <row r="3" spans="2:13">
      <c r="C3" s="18" t="s">
        <v>284</v>
      </c>
      <c r="D3" s="14" t="s">
        <v>439</v>
      </c>
      <c r="E3" s="24" t="s">
        <v>286</v>
      </c>
      <c r="F3" s="20" t="s">
        <v>438</v>
      </c>
      <c r="G3" s="18" t="s">
        <v>527</v>
      </c>
      <c r="H3" s="20">
        <v>5</v>
      </c>
      <c r="I3" s="18" t="s">
        <v>677</v>
      </c>
      <c r="J3" s="14" t="s">
        <v>881</v>
      </c>
      <c r="L3" s="17"/>
      <c r="M3" s="17"/>
    </row>
    <row r="4" spans="2:13" ht="15" customHeight="1">
      <c r="C4" s="24" t="s">
        <v>368</v>
      </c>
      <c r="D4" s="20" t="s">
        <v>97</v>
      </c>
      <c r="E4" s="18" t="s">
        <v>537</v>
      </c>
      <c r="F4" s="14" t="s">
        <v>505</v>
      </c>
      <c r="G4" s="15" t="s">
        <v>506</v>
      </c>
    </row>
    <row r="5" spans="2:13">
      <c r="C5" s="18" t="s">
        <v>2007</v>
      </c>
      <c r="D5" s="18" t="s">
        <v>2008</v>
      </c>
      <c r="E5" s="18" t="s">
        <v>25</v>
      </c>
      <c r="F5" s="18" t="s">
        <v>26</v>
      </c>
      <c r="G5" s="18" t="s">
        <v>790</v>
      </c>
      <c r="H5" s="14" t="s">
        <v>1169</v>
      </c>
    </row>
    <row r="6" spans="2:13" ht="15" customHeight="1">
      <c r="B6" s="18" t="s">
        <v>2005</v>
      </c>
      <c r="C6" s="14" t="s">
        <v>2094</v>
      </c>
      <c r="D6" s="20" t="s">
        <v>643</v>
      </c>
      <c r="E6" s="14" t="s">
        <v>2096</v>
      </c>
      <c r="F6" s="20" t="s">
        <v>2043</v>
      </c>
      <c r="G6" s="18" t="s">
        <v>540</v>
      </c>
      <c r="H6" s="23" t="s">
        <v>1226</v>
      </c>
      <c r="I6" s="21"/>
      <c r="J6" s="21"/>
    </row>
    <row r="7" spans="2:13">
      <c r="B7" s="18" t="s">
        <v>2006</v>
      </c>
      <c r="C7" s="20" t="s">
        <v>2015</v>
      </c>
      <c r="D7" s="14" t="s">
        <v>2092</v>
      </c>
      <c r="E7" s="20" t="s">
        <v>1345</v>
      </c>
      <c r="F7" s="14" t="s">
        <v>2093</v>
      </c>
      <c r="G7" s="18" t="s">
        <v>231</v>
      </c>
      <c r="H7" s="23" t="s">
        <v>1227</v>
      </c>
      <c r="I7" s="21"/>
      <c r="J7" s="21"/>
    </row>
    <row r="8" spans="2:13">
      <c r="B8" s="18" t="s">
        <v>545</v>
      </c>
      <c r="C8" t="s">
        <v>1228</v>
      </c>
    </row>
    <row r="9" spans="2:13" ht="45.75" customHeight="1">
      <c r="B9" s="18" t="s">
        <v>543</v>
      </c>
      <c r="C9" s="68" t="s">
        <v>1229</v>
      </c>
      <c r="D9" s="68"/>
      <c r="E9" s="68"/>
      <c r="F9" s="68"/>
      <c r="G9" s="68"/>
      <c r="H9" s="68"/>
      <c r="I9" s="68"/>
      <c r="J9" s="68"/>
      <c r="K9" s="68"/>
    </row>
    <row r="10" spans="2:13">
      <c r="B10" s="18" t="s">
        <v>562</v>
      </c>
      <c r="C10" t="s">
        <v>1230</v>
      </c>
    </row>
    <row r="11" spans="2:13" ht="15" customHeight="1">
      <c r="B11" s="18" t="s">
        <v>563</v>
      </c>
      <c r="C11" s="68" t="s">
        <v>1231</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35</v>
      </c>
      <c r="D13" s="14">
        <v>30</v>
      </c>
      <c r="E13" s="14">
        <v>15</v>
      </c>
      <c r="F13" s="14">
        <v>35</v>
      </c>
      <c r="G13" s="14">
        <v>55</v>
      </c>
      <c r="H13" s="14">
        <v>60</v>
      </c>
      <c r="I13" s="14">
        <v>30</v>
      </c>
      <c r="J13" s="14">
        <v>50</v>
      </c>
      <c r="K13" s="14">
        <f>SUM(C13:J13)</f>
        <v>310</v>
      </c>
    </row>
    <row r="14" spans="2:13">
      <c r="B14" s="18" t="s">
        <v>1232</v>
      </c>
      <c r="C14" s="14">
        <v>10</v>
      </c>
      <c r="D14" s="14">
        <v>10</v>
      </c>
      <c r="E14" s="14">
        <v>0</v>
      </c>
      <c r="F14" s="14">
        <v>15</v>
      </c>
      <c r="G14" s="14">
        <v>20</v>
      </c>
      <c r="H14" s="14">
        <v>10</v>
      </c>
      <c r="I14" s="14">
        <v>0</v>
      </c>
      <c r="J14" s="14">
        <v>20</v>
      </c>
      <c r="K14" s="14">
        <f>SUM(C14:J14)</f>
        <v>85</v>
      </c>
    </row>
    <row r="15" spans="2:13">
      <c r="B15" s="18" t="s">
        <v>242</v>
      </c>
      <c r="C15" s="14">
        <f t="shared" ref="C15:J15" si="0">SUM(C13:C14)</f>
        <v>45</v>
      </c>
      <c r="D15" s="14">
        <f t="shared" si="0"/>
        <v>40</v>
      </c>
      <c r="E15" s="14">
        <f t="shared" si="0"/>
        <v>15</v>
      </c>
      <c r="F15" s="14">
        <f t="shared" si="0"/>
        <v>50</v>
      </c>
      <c r="G15" s="14">
        <f t="shared" si="0"/>
        <v>75</v>
      </c>
      <c r="H15" s="14">
        <f t="shared" si="0"/>
        <v>70</v>
      </c>
      <c r="I15" s="14">
        <f t="shared" si="0"/>
        <v>30</v>
      </c>
      <c r="J15" s="14">
        <f t="shared" si="0"/>
        <v>70</v>
      </c>
      <c r="K15" s="14">
        <f>SUM(C15:J15)</f>
        <v>395</v>
      </c>
    </row>
  </sheetData>
  <mergeCells count="2">
    <mergeCell ref="C9:K9"/>
    <mergeCell ref="C11:K11"/>
  </mergeCells>
  <pageMargins left="0.7" right="0.7" top="0.75" bottom="0.75" header="0.3" footer="0.3"/>
  <pageSetup paperSize="9"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7AEBC-7BE6-4EE3-9A09-AA540F0EF993}">
  <dimension ref="B2:M25"/>
  <sheetViews>
    <sheetView zoomScale="130" zoomScaleNormal="130" workbookViewId="0">
      <selection activeCell="B18" sqref="B18:K18"/>
    </sheetView>
  </sheetViews>
  <sheetFormatPr defaultRowHeight="15"/>
  <cols>
    <col min="1" max="1" width="8.28515625" customWidth="1"/>
    <col min="2" max="2" width="14" bestFit="1" customWidth="1"/>
    <col min="3" max="3" width="10.28515625" customWidth="1"/>
    <col min="4" max="4" width="10.42578125" customWidth="1"/>
    <col min="5" max="5" width="11.7109375" customWidth="1"/>
    <col min="6" max="6" width="15.85546875" bestFit="1" customWidth="1"/>
    <col min="7" max="7" width="14" customWidth="1"/>
    <col min="8" max="8" width="9.5703125" bestFit="1" customWidth="1"/>
    <col min="9" max="9" width="12.85546875" customWidth="1"/>
    <col min="10" max="10" width="9.5703125" bestFit="1" customWidth="1"/>
    <col min="11" max="11" width="13.28515625" customWidth="1"/>
  </cols>
  <sheetData>
    <row r="2" spans="2:13" ht="15" customHeight="1">
      <c r="C2" s="18" t="s">
        <v>228</v>
      </c>
      <c r="D2" s="20" t="s">
        <v>170</v>
      </c>
      <c r="E2" s="24" t="s">
        <v>285</v>
      </c>
      <c r="F2" s="20" t="s">
        <v>440</v>
      </c>
      <c r="G2" s="18" t="s">
        <v>526</v>
      </c>
      <c r="H2" s="20" t="s">
        <v>910</v>
      </c>
      <c r="I2" s="18" t="s">
        <v>1033</v>
      </c>
      <c r="J2" s="20" t="s">
        <v>825</v>
      </c>
      <c r="L2" s="16"/>
      <c r="M2" s="16"/>
    </row>
    <row r="3" spans="2:13">
      <c r="C3" s="18" t="s">
        <v>284</v>
      </c>
      <c r="D3" s="14" t="s">
        <v>283</v>
      </c>
      <c r="E3" s="24" t="s">
        <v>286</v>
      </c>
      <c r="F3" s="20" t="s">
        <v>440</v>
      </c>
      <c r="G3" s="18" t="s">
        <v>527</v>
      </c>
      <c r="H3" s="20">
        <v>5</v>
      </c>
      <c r="I3" s="18" t="s">
        <v>677</v>
      </c>
      <c r="J3" s="14" t="s">
        <v>911</v>
      </c>
      <c r="L3" s="17"/>
      <c r="M3" s="17"/>
    </row>
    <row r="4" spans="2:13" ht="15" customHeight="1">
      <c r="C4" s="24" t="s">
        <v>368</v>
      </c>
      <c r="D4" s="20" t="s">
        <v>89</v>
      </c>
      <c r="E4" s="18" t="s">
        <v>537</v>
      </c>
      <c r="F4" s="20" t="s">
        <v>503</v>
      </c>
      <c r="G4" t="s">
        <v>504</v>
      </c>
    </row>
    <row r="5" spans="2:13" ht="15" customHeight="1">
      <c r="C5" s="18" t="s">
        <v>2007</v>
      </c>
      <c r="D5" s="18" t="s">
        <v>2008</v>
      </c>
      <c r="E5" s="18" t="s">
        <v>25</v>
      </c>
      <c r="F5" s="18" t="s">
        <v>26</v>
      </c>
      <c r="G5" s="18" t="s">
        <v>790</v>
      </c>
      <c r="H5" s="14" t="s">
        <v>1169</v>
      </c>
      <c r="J5" s="21"/>
      <c r="K5" s="21"/>
    </row>
    <row r="6" spans="2:13" ht="15" customHeight="1">
      <c r="B6" s="18" t="s">
        <v>2005</v>
      </c>
      <c r="C6" s="14" t="s">
        <v>2094</v>
      </c>
      <c r="D6" s="20" t="s">
        <v>2024</v>
      </c>
      <c r="E6" s="14" t="s">
        <v>2096</v>
      </c>
      <c r="F6" s="20" t="s">
        <v>2036</v>
      </c>
      <c r="G6" s="18" t="s">
        <v>540</v>
      </c>
      <c r="H6" s="23" t="s">
        <v>1235</v>
      </c>
      <c r="J6" s="21"/>
    </row>
    <row r="7" spans="2:13">
      <c r="B7" s="18" t="s">
        <v>2006</v>
      </c>
      <c r="C7" s="20" t="s">
        <v>1335</v>
      </c>
      <c r="D7" s="14" t="s">
        <v>2092</v>
      </c>
      <c r="E7" s="20" t="s">
        <v>1335</v>
      </c>
      <c r="F7" s="14" t="s">
        <v>2093</v>
      </c>
      <c r="G7" s="18" t="s">
        <v>231</v>
      </c>
      <c r="H7" s="23" t="s">
        <v>1233</v>
      </c>
      <c r="J7" s="21"/>
    </row>
    <row r="8" spans="2:13">
      <c r="B8" s="18" t="s">
        <v>545</v>
      </c>
      <c r="C8" t="s">
        <v>1234</v>
      </c>
    </row>
    <row r="9" spans="2:13" ht="45.75" customHeight="1">
      <c r="B9" s="18" t="s">
        <v>543</v>
      </c>
      <c r="C9" s="68" t="s">
        <v>1236</v>
      </c>
      <c r="D9" s="68"/>
      <c r="E9" s="68"/>
      <c r="F9" s="68"/>
      <c r="G9" s="68"/>
      <c r="H9" s="68"/>
      <c r="I9" s="68"/>
      <c r="J9" s="68"/>
      <c r="K9" s="68"/>
    </row>
    <row r="10" spans="2:13">
      <c r="B10" s="18" t="s">
        <v>562</v>
      </c>
      <c r="C10" t="s">
        <v>1237</v>
      </c>
    </row>
    <row r="11" spans="2:13" ht="15" customHeight="1">
      <c r="B11" s="18" t="s">
        <v>563</v>
      </c>
      <c r="C11" s="68" t="s">
        <v>1238</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50</v>
      </c>
      <c r="D13" s="14">
        <v>40</v>
      </c>
      <c r="E13" s="14">
        <v>0</v>
      </c>
      <c r="F13" s="14">
        <v>40</v>
      </c>
      <c r="G13" s="14">
        <v>40</v>
      </c>
      <c r="H13" s="14">
        <v>25</v>
      </c>
      <c r="I13" s="14">
        <v>30</v>
      </c>
      <c r="J13" s="14">
        <v>20</v>
      </c>
      <c r="K13" s="14">
        <f t="shared" ref="K13:K25" si="0">SUM(C13:J13)</f>
        <v>245</v>
      </c>
    </row>
    <row r="14" spans="2:13">
      <c r="B14" s="18" t="s">
        <v>743</v>
      </c>
      <c r="C14" s="14">
        <v>10</v>
      </c>
      <c r="D14" s="14">
        <v>10</v>
      </c>
      <c r="E14" s="14">
        <v>0</v>
      </c>
      <c r="F14" s="14">
        <v>15</v>
      </c>
      <c r="G14" s="14">
        <v>20</v>
      </c>
      <c r="H14" s="14">
        <v>15</v>
      </c>
      <c r="I14" s="14">
        <v>0</v>
      </c>
      <c r="J14" s="14">
        <v>10</v>
      </c>
      <c r="K14" s="14">
        <f t="shared" si="0"/>
        <v>80</v>
      </c>
    </row>
    <row r="15" spans="2:13">
      <c r="B15" s="18" t="s">
        <v>242</v>
      </c>
      <c r="C15" s="14">
        <f t="shared" ref="C15:J15" si="1">SUM(C13:C14)</f>
        <v>60</v>
      </c>
      <c r="D15" s="14">
        <f t="shared" si="1"/>
        <v>50</v>
      </c>
      <c r="E15" s="14">
        <f t="shared" si="1"/>
        <v>0</v>
      </c>
      <c r="F15" s="14">
        <f t="shared" si="1"/>
        <v>55</v>
      </c>
      <c r="G15" s="14">
        <f t="shared" si="1"/>
        <v>60</v>
      </c>
      <c r="H15" s="14">
        <f t="shared" si="1"/>
        <v>40</v>
      </c>
      <c r="I15" s="14">
        <f t="shared" si="1"/>
        <v>30</v>
      </c>
      <c r="J15" s="14">
        <f t="shared" si="1"/>
        <v>30</v>
      </c>
      <c r="K15" s="14">
        <f t="shared" si="0"/>
        <v>325</v>
      </c>
    </row>
    <row r="16" spans="2:13">
      <c r="B16" s="18" t="s">
        <v>859</v>
      </c>
      <c r="C16" s="14">
        <v>10</v>
      </c>
      <c r="D16" s="14">
        <v>10</v>
      </c>
      <c r="E16" s="14">
        <v>5</v>
      </c>
      <c r="F16" s="14">
        <v>15</v>
      </c>
      <c r="G16" s="14">
        <v>20</v>
      </c>
      <c r="H16" s="14">
        <v>15</v>
      </c>
      <c r="I16" s="14">
        <v>0</v>
      </c>
      <c r="J16" s="14">
        <v>10</v>
      </c>
      <c r="K16" s="14">
        <f t="shared" si="0"/>
        <v>85</v>
      </c>
    </row>
    <row r="17" spans="2:11">
      <c r="B17" s="18" t="s">
        <v>242</v>
      </c>
      <c r="C17" s="14">
        <f t="shared" ref="C17:J17" si="2">C13+C16</f>
        <v>60</v>
      </c>
      <c r="D17" s="14">
        <f t="shared" si="2"/>
        <v>50</v>
      </c>
      <c r="E17" s="14">
        <f t="shared" si="2"/>
        <v>5</v>
      </c>
      <c r="F17" s="14">
        <f t="shared" si="2"/>
        <v>55</v>
      </c>
      <c r="G17" s="14">
        <f t="shared" si="2"/>
        <v>60</v>
      </c>
      <c r="H17" s="14">
        <f t="shared" si="2"/>
        <v>40</v>
      </c>
      <c r="I17" s="14">
        <f t="shared" si="2"/>
        <v>30</v>
      </c>
      <c r="J17" s="14">
        <f t="shared" si="2"/>
        <v>30</v>
      </c>
      <c r="K17" s="14">
        <f t="shared" si="0"/>
        <v>330</v>
      </c>
    </row>
    <row r="18" spans="2:11">
      <c r="B18" s="18" t="s">
        <v>687</v>
      </c>
      <c r="C18" s="14">
        <v>20</v>
      </c>
      <c r="D18" s="14">
        <v>15</v>
      </c>
      <c r="E18" s="14">
        <v>0</v>
      </c>
      <c r="F18" s="14">
        <v>10</v>
      </c>
      <c r="G18" s="14">
        <v>10</v>
      </c>
      <c r="H18" s="14">
        <v>10</v>
      </c>
      <c r="I18" s="14">
        <v>10</v>
      </c>
      <c r="J18" s="14">
        <v>0</v>
      </c>
      <c r="K18" s="14">
        <f t="shared" si="0"/>
        <v>75</v>
      </c>
    </row>
    <row r="19" spans="2:11">
      <c r="B19" s="18" t="s">
        <v>242</v>
      </c>
      <c r="C19" s="14">
        <f>C13+C18</f>
        <v>70</v>
      </c>
      <c r="D19" s="14">
        <f t="shared" ref="D19:J19" si="3">D13+D18</f>
        <v>55</v>
      </c>
      <c r="E19" s="14">
        <f t="shared" si="3"/>
        <v>0</v>
      </c>
      <c r="F19" s="14">
        <f t="shared" si="3"/>
        <v>50</v>
      </c>
      <c r="G19" s="14">
        <f t="shared" si="3"/>
        <v>50</v>
      </c>
      <c r="H19" s="14">
        <f t="shared" si="3"/>
        <v>35</v>
      </c>
      <c r="I19" s="14">
        <f t="shared" si="3"/>
        <v>40</v>
      </c>
      <c r="J19" s="14">
        <f t="shared" si="3"/>
        <v>20</v>
      </c>
      <c r="K19" s="14">
        <f t="shared" si="0"/>
        <v>320</v>
      </c>
    </row>
    <row r="20" spans="2:11">
      <c r="B20" s="18" t="s">
        <v>907</v>
      </c>
      <c r="C20" s="14">
        <v>20</v>
      </c>
      <c r="D20" s="14">
        <v>20</v>
      </c>
      <c r="E20" s="14">
        <v>10</v>
      </c>
      <c r="F20" s="14">
        <v>0</v>
      </c>
      <c r="G20" s="14">
        <v>10</v>
      </c>
      <c r="H20" s="14">
        <v>0</v>
      </c>
      <c r="I20" s="14">
        <v>20</v>
      </c>
      <c r="J20" s="14">
        <v>0</v>
      </c>
      <c r="K20" s="14">
        <f t="shared" si="0"/>
        <v>80</v>
      </c>
    </row>
    <row r="21" spans="2:11">
      <c r="B21" s="18" t="s">
        <v>242</v>
      </c>
      <c r="C21" s="14">
        <f>C13+C20</f>
        <v>70</v>
      </c>
      <c r="D21" s="14">
        <f t="shared" ref="D21:J21" si="4">D13+D20</f>
        <v>60</v>
      </c>
      <c r="E21" s="14">
        <f t="shared" si="4"/>
        <v>10</v>
      </c>
      <c r="F21" s="14">
        <f t="shared" si="4"/>
        <v>40</v>
      </c>
      <c r="G21" s="14">
        <f t="shared" si="4"/>
        <v>50</v>
      </c>
      <c r="H21" s="14">
        <f t="shared" si="4"/>
        <v>25</v>
      </c>
      <c r="I21" s="14">
        <f t="shared" si="4"/>
        <v>50</v>
      </c>
      <c r="J21" s="14">
        <f t="shared" si="4"/>
        <v>20</v>
      </c>
      <c r="K21" s="14">
        <f t="shared" si="0"/>
        <v>325</v>
      </c>
    </row>
    <row r="22" spans="2:11">
      <c r="B22" s="18" t="s">
        <v>908</v>
      </c>
      <c r="C22" s="14">
        <v>10</v>
      </c>
      <c r="D22" s="14">
        <v>20</v>
      </c>
      <c r="E22" s="14">
        <v>15</v>
      </c>
      <c r="F22" s="14">
        <v>0</v>
      </c>
      <c r="G22" s="14">
        <v>10</v>
      </c>
      <c r="H22" s="14">
        <v>0</v>
      </c>
      <c r="I22" s="14">
        <v>20</v>
      </c>
      <c r="J22" s="14">
        <v>5</v>
      </c>
      <c r="K22" s="14">
        <f t="shared" si="0"/>
        <v>80</v>
      </c>
    </row>
    <row r="23" spans="2:11">
      <c r="B23" s="18" t="s">
        <v>242</v>
      </c>
      <c r="C23" s="14">
        <f>C13+C22</f>
        <v>60</v>
      </c>
      <c r="D23" s="14">
        <f t="shared" ref="D23:J23" si="5">D13+D22</f>
        <v>60</v>
      </c>
      <c r="E23" s="14">
        <f t="shared" si="5"/>
        <v>15</v>
      </c>
      <c r="F23" s="14">
        <f t="shared" si="5"/>
        <v>40</v>
      </c>
      <c r="G23" s="14">
        <f t="shared" si="5"/>
        <v>50</v>
      </c>
      <c r="H23" s="14">
        <f t="shared" si="5"/>
        <v>25</v>
      </c>
      <c r="I23" s="14">
        <f t="shared" si="5"/>
        <v>50</v>
      </c>
      <c r="J23" s="14">
        <f t="shared" si="5"/>
        <v>25</v>
      </c>
      <c r="K23" s="14">
        <f t="shared" si="0"/>
        <v>325</v>
      </c>
    </row>
    <row r="24" spans="2:11">
      <c r="B24" s="18" t="s">
        <v>909</v>
      </c>
      <c r="C24" s="14">
        <v>20</v>
      </c>
      <c r="D24" s="14">
        <v>15</v>
      </c>
      <c r="E24" s="14">
        <v>0</v>
      </c>
      <c r="F24" s="14">
        <v>15</v>
      </c>
      <c r="G24" s="14">
        <v>10</v>
      </c>
      <c r="H24" s="14">
        <v>5</v>
      </c>
      <c r="I24" s="14">
        <v>15</v>
      </c>
      <c r="J24" s="14">
        <v>0</v>
      </c>
      <c r="K24" s="14">
        <f t="shared" si="0"/>
        <v>80</v>
      </c>
    </row>
    <row r="25" spans="2:11">
      <c r="B25" s="18" t="s">
        <v>242</v>
      </c>
      <c r="C25" s="14">
        <f>C13+C24</f>
        <v>70</v>
      </c>
      <c r="D25" s="14">
        <f t="shared" ref="D25:J25" si="6">D13+D24</f>
        <v>55</v>
      </c>
      <c r="E25" s="14">
        <f t="shared" si="6"/>
        <v>0</v>
      </c>
      <c r="F25" s="14">
        <f t="shared" si="6"/>
        <v>55</v>
      </c>
      <c r="G25" s="14">
        <f t="shared" si="6"/>
        <v>50</v>
      </c>
      <c r="H25" s="14">
        <f t="shared" si="6"/>
        <v>30</v>
      </c>
      <c r="I25" s="14">
        <f t="shared" si="6"/>
        <v>45</v>
      </c>
      <c r="J25" s="14">
        <f t="shared" si="6"/>
        <v>20</v>
      </c>
      <c r="K25" s="14">
        <f t="shared" si="0"/>
        <v>325</v>
      </c>
    </row>
  </sheetData>
  <mergeCells count="2">
    <mergeCell ref="C9:K9"/>
    <mergeCell ref="C11:K11"/>
  </mergeCells>
  <pageMargins left="0.7" right="0.7" top="0.75" bottom="0.75" header="0.3" footer="0.3"/>
  <pageSetup paperSize="9"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32EC-BA6C-4B0E-993D-92A7C3351BD8}">
  <dimension ref="B2:M19"/>
  <sheetViews>
    <sheetView zoomScale="170" zoomScaleNormal="170" workbookViewId="0">
      <selection activeCell="B5" sqref="B5:F7"/>
    </sheetView>
  </sheetViews>
  <sheetFormatPr defaultRowHeight="15"/>
  <cols>
    <col min="1" max="1" width="8.28515625" customWidth="1"/>
    <col min="2" max="2" width="14" bestFit="1" customWidth="1"/>
    <col min="3" max="3" width="10.28515625" customWidth="1"/>
    <col min="4" max="4" width="15.7109375" customWidth="1"/>
    <col min="5" max="5" width="11.7109375" customWidth="1"/>
    <col min="6" max="6" width="20.28515625" bestFit="1" customWidth="1"/>
    <col min="7" max="7" width="14" customWidth="1"/>
    <col min="8" max="8" width="9.5703125" bestFit="1" customWidth="1"/>
    <col min="9" max="9" width="14" bestFit="1" customWidth="1"/>
    <col min="10" max="10" width="9.5703125" bestFit="1" customWidth="1"/>
    <col min="11" max="11" width="13.28515625" customWidth="1"/>
  </cols>
  <sheetData>
    <row r="2" spans="2:13" ht="15" customHeight="1">
      <c r="C2" s="18" t="s">
        <v>228</v>
      </c>
      <c r="D2" s="20" t="s">
        <v>219</v>
      </c>
      <c r="E2" s="24" t="s">
        <v>285</v>
      </c>
      <c r="F2" s="20" t="s">
        <v>442</v>
      </c>
      <c r="G2" s="18" t="s">
        <v>526</v>
      </c>
      <c r="H2" s="20" t="s">
        <v>761</v>
      </c>
      <c r="I2" s="18" t="s">
        <v>1033</v>
      </c>
      <c r="J2" s="20" t="s">
        <v>691</v>
      </c>
      <c r="M2" s="16"/>
    </row>
    <row r="3" spans="2:13">
      <c r="C3" s="18" t="s">
        <v>284</v>
      </c>
      <c r="D3" s="14" t="s">
        <v>443</v>
      </c>
      <c r="E3" s="24" t="s">
        <v>286</v>
      </c>
      <c r="F3" s="20" t="s">
        <v>442</v>
      </c>
      <c r="G3" s="18" t="s">
        <v>527</v>
      </c>
      <c r="H3" s="20">
        <v>5</v>
      </c>
      <c r="I3" s="18" t="s">
        <v>677</v>
      </c>
      <c r="J3" s="14" t="s">
        <v>1187</v>
      </c>
      <c r="L3" s="17"/>
      <c r="M3" s="17"/>
    </row>
    <row r="4" spans="2:13" ht="15" customHeight="1">
      <c r="C4" s="24" t="s">
        <v>368</v>
      </c>
      <c r="D4" s="20" t="s">
        <v>91</v>
      </c>
      <c r="E4" s="18" t="s">
        <v>537</v>
      </c>
      <c r="F4" s="20" t="s">
        <v>1182</v>
      </c>
      <c r="G4" s="70" t="s">
        <v>1180</v>
      </c>
      <c r="H4" s="70"/>
      <c r="I4" s="70"/>
      <c r="J4" s="70"/>
      <c r="K4" s="70"/>
    </row>
    <row r="5" spans="2:13">
      <c r="C5" s="18" t="s">
        <v>2007</v>
      </c>
      <c r="D5" s="18" t="s">
        <v>2008</v>
      </c>
      <c r="E5" s="18" t="s">
        <v>25</v>
      </c>
      <c r="F5" s="18" t="s">
        <v>26</v>
      </c>
      <c r="G5" s="70"/>
      <c r="H5" s="70"/>
      <c r="I5" s="70"/>
      <c r="J5" s="70"/>
      <c r="K5" s="70"/>
    </row>
    <row r="6" spans="2:13" ht="15" customHeight="1">
      <c r="B6" s="18" t="s">
        <v>2005</v>
      </c>
      <c r="C6" s="14" t="s">
        <v>2094</v>
      </c>
      <c r="D6" s="20" t="s">
        <v>2013</v>
      </c>
      <c r="E6" s="14" t="s">
        <v>2096</v>
      </c>
      <c r="F6" s="20" t="s">
        <v>2014</v>
      </c>
      <c r="G6" s="18" t="s">
        <v>540</v>
      </c>
      <c r="H6" s="23" t="s">
        <v>1178</v>
      </c>
      <c r="I6" s="18" t="s">
        <v>790</v>
      </c>
      <c r="J6" s="14" t="s">
        <v>1169</v>
      </c>
    </row>
    <row r="7" spans="2:13">
      <c r="B7" s="18" t="s">
        <v>2006</v>
      </c>
      <c r="C7" s="20" t="s">
        <v>1338</v>
      </c>
      <c r="D7" s="14" t="s">
        <v>2092</v>
      </c>
      <c r="E7" s="20" t="s">
        <v>1335</v>
      </c>
      <c r="F7" s="14" t="s">
        <v>2093</v>
      </c>
      <c r="G7" s="18" t="s">
        <v>231</v>
      </c>
      <c r="H7" s="23" t="s">
        <v>1179</v>
      </c>
      <c r="J7" s="23" t="s">
        <v>1181</v>
      </c>
    </row>
    <row r="8" spans="2:13">
      <c r="B8" s="18" t="s">
        <v>545</v>
      </c>
      <c r="C8" t="s">
        <v>1183</v>
      </c>
    </row>
    <row r="9" spans="2:13" ht="45.75" customHeight="1">
      <c r="B9" s="18" t="s">
        <v>543</v>
      </c>
      <c r="C9" s="68" t="s">
        <v>1184</v>
      </c>
      <c r="D9" s="68"/>
      <c r="E9" s="68"/>
      <c r="F9" s="68"/>
      <c r="G9" s="68"/>
      <c r="H9" s="68"/>
      <c r="I9" s="68"/>
      <c r="J9" s="68"/>
      <c r="K9" s="68"/>
    </row>
    <row r="10" spans="2:13">
      <c r="B10" s="18" t="s">
        <v>562</v>
      </c>
      <c r="C10" t="s">
        <v>1185</v>
      </c>
    </row>
    <row r="11" spans="2:13" ht="15" customHeight="1">
      <c r="B11" s="18" t="s">
        <v>563</v>
      </c>
      <c r="C11" s="68" t="s">
        <v>1186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45</v>
      </c>
      <c r="D13" s="14">
        <v>40</v>
      </c>
      <c r="E13" s="14">
        <v>35</v>
      </c>
      <c r="F13" s="14">
        <v>45</v>
      </c>
      <c r="G13" s="14">
        <v>50</v>
      </c>
      <c r="H13" s="14">
        <v>50</v>
      </c>
      <c r="I13" s="14">
        <v>30</v>
      </c>
      <c r="J13" s="14">
        <v>20</v>
      </c>
      <c r="K13" s="14">
        <f t="shared" ref="K13:K19" si="0">SUM(C13:J13)</f>
        <v>315</v>
      </c>
    </row>
    <row r="14" spans="2:13">
      <c r="B14" s="18" t="s">
        <v>770</v>
      </c>
      <c r="C14" s="14">
        <v>0</v>
      </c>
      <c r="D14" s="14">
        <v>5</v>
      </c>
      <c r="E14" s="14">
        <v>10</v>
      </c>
      <c r="F14" s="14">
        <v>10</v>
      </c>
      <c r="G14" s="14">
        <v>15</v>
      </c>
      <c r="H14" s="14">
        <v>15</v>
      </c>
      <c r="I14" s="14">
        <v>0</v>
      </c>
      <c r="J14" s="14">
        <v>20</v>
      </c>
      <c r="K14" s="14">
        <f t="shared" si="0"/>
        <v>75</v>
      </c>
    </row>
    <row r="15" spans="2:13">
      <c r="B15" s="18" t="s">
        <v>242</v>
      </c>
      <c r="C15" s="14">
        <f t="shared" ref="C15:J15" si="1">SUM(C13:C14)</f>
        <v>45</v>
      </c>
      <c r="D15" s="14">
        <f t="shared" si="1"/>
        <v>45</v>
      </c>
      <c r="E15" s="14">
        <f t="shared" si="1"/>
        <v>45</v>
      </c>
      <c r="F15" s="14">
        <f t="shared" si="1"/>
        <v>55</v>
      </c>
      <c r="G15" s="14">
        <f t="shared" si="1"/>
        <v>65</v>
      </c>
      <c r="H15" s="14">
        <f t="shared" si="1"/>
        <v>65</v>
      </c>
      <c r="I15" s="14">
        <f t="shared" si="1"/>
        <v>30</v>
      </c>
      <c r="J15" s="14">
        <f t="shared" si="1"/>
        <v>40</v>
      </c>
      <c r="K15" s="14">
        <f t="shared" si="0"/>
        <v>390</v>
      </c>
    </row>
    <row r="16" spans="2:13">
      <c r="B16" s="18" t="s">
        <v>771</v>
      </c>
      <c r="C16" s="14">
        <v>10</v>
      </c>
      <c r="D16" s="14">
        <v>10</v>
      </c>
      <c r="E16" s="14">
        <v>10</v>
      </c>
      <c r="F16" s="14">
        <v>5</v>
      </c>
      <c r="G16" s="14">
        <v>15</v>
      </c>
      <c r="H16" s="14">
        <v>15</v>
      </c>
      <c r="I16" s="14">
        <v>0</v>
      </c>
      <c r="J16" s="14">
        <v>20</v>
      </c>
      <c r="K16" s="14">
        <f t="shared" si="0"/>
        <v>85</v>
      </c>
    </row>
    <row r="17" spans="2:11">
      <c r="B17" s="18" t="s">
        <v>242</v>
      </c>
      <c r="C17" s="14">
        <f>C13+C16</f>
        <v>55</v>
      </c>
      <c r="D17" s="14">
        <f t="shared" ref="D17:J17" si="2">D13+D16</f>
        <v>50</v>
      </c>
      <c r="E17" s="14">
        <f t="shared" si="2"/>
        <v>45</v>
      </c>
      <c r="F17" s="14">
        <f t="shared" si="2"/>
        <v>50</v>
      </c>
      <c r="G17" s="14">
        <f t="shared" si="2"/>
        <v>65</v>
      </c>
      <c r="H17" s="14">
        <f t="shared" si="2"/>
        <v>65</v>
      </c>
      <c r="I17" s="14">
        <f t="shared" si="2"/>
        <v>30</v>
      </c>
      <c r="J17" s="14">
        <f t="shared" si="2"/>
        <v>40</v>
      </c>
      <c r="K17" s="14">
        <f t="shared" si="0"/>
        <v>400</v>
      </c>
    </row>
    <row r="18" spans="2:11">
      <c r="B18" s="18" t="s">
        <v>772</v>
      </c>
      <c r="C18" s="14">
        <v>0</v>
      </c>
      <c r="D18" s="14">
        <v>0</v>
      </c>
      <c r="E18" s="14">
        <v>20</v>
      </c>
      <c r="F18" s="14">
        <v>10</v>
      </c>
      <c r="G18" s="14">
        <v>15</v>
      </c>
      <c r="H18" s="14">
        <v>0</v>
      </c>
      <c r="I18" s="14">
        <v>0</v>
      </c>
      <c r="J18" s="14">
        <v>15</v>
      </c>
      <c r="K18" s="14">
        <f t="shared" si="0"/>
        <v>60</v>
      </c>
    </row>
    <row r="19" spans="2:11">
      <c r="B19" s="18" t="s">
        <v>242</v>
      </c>
      <c r="C19" s="14">
        <f>C13+C18</f>
        <v>45</v>
      </c>
      <c r="D19" s="14">
        <f t="shared" ref="D19:J19" si="3">D13+D18</f>
        <v>40</v>
      </c>
      <c r="E19" s="14">
        <f t="shared" si="3"/>
        <v>55</v>
      </c>
      <c r="F19" s="14">
        <f t="shared" si="3"/>
        <v>55</v>
      </c>
      <c r="G19" s="14">
        <f t="shared" si="3"/>
        <v>65</v>
      </c>
      <c r="H19" s="14">
        <f t="shared" si="3"/>
        <v>50</v>
      </c>
      <c r="I19" s="14">
        <f t="shared" si="3"/>
        <v>30</v>
      </c>
      <c r="J19" s="14">
        <f t="shared" si="3"/>
        <v>35</v>
      </c>
      <c r="K19" s="14">
        <f t="shared" si="0"/>
        <v>375</v>
      </c>
    </row>
  </sheetData>
  <mergeCells count="3">
    <mergeCell ref="C9:K9"/>
    <mergeCell ref="C11:K11"/>
    <mergeCell ref="G4:K5"/>
  </mergeCells>
  <pageMargins left="0.7" right="0.7" top="0.75" bottom="0.75" header="0.3" footer="0.3"/>
  <pageSetup paperSize="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1D9A7-BDA9-46C2-8DEA-7D80BA0A45CD}">
  <dimension ref="B2:M19"/>
  <sheetViews>
    <sheetView topLeftCell="B1" zoomScale="160" zoomScaleNormal="160" workbookViewId="0">
      <selection activeCell="B5" sqref="B5:F7"/>
    </sheetView>
  </sheetViews>
  <sheetFormatPr defaultRowHeight="15"/>
  <cols>
    <col min="1" max="1" width="8.28515625" customWidth="1"/>
    <col min="2" max="2" width="16.140625" bestFit="1" customWidth="1"/>
    <col min="3" max="3" width="11.28515625" customWidth="1"/>
    <col min="4" max="4" width="11" customWidth="1"/>
    <col min="5" max="5" width="11.7109375" customWidth="1"/>
    <col min="6" max="6" width="20.28515625" bestFit="1" customWidth="1"/>
    <col min="7" max="7" width="12.28515625" customWidth="1"/>
    <col min="8" max="8" width="9.5703125" bestFit="1" customWidth="1"/>
    <col min="9" max="9" width="14" bestFit="1" customWidth="1"/>
    <col min="10" max="10" width="18.42578125" bestFit="1" customWidth="1"/>
    <col min="11" max="11" width="5.28515625" bestFit="1" customWidth="1"/>
  </cols>
  <sheetData>
    <row r="2" spans="2:13" ht="15" customHeight="1">
      <c r="C2" s="18" t="s">
        <v>228</v>
      </c>
      <c r="D2" s="20" t="s">
        <v>222</v>
      </c>
      <c r="E2" s="24" t="s">
        <v>285</v>
      </c>
      <c r="F2" s="20" t="s">
        <v>444</v>
      </c>
      <c r="G2" s="18" t="s">
        <v>526</v>
      </c>
      <c r="H2" s="20" t="s">
        <v>927</v>
      </c>
      <c r="I2" s="18" t="s">
        <v>1033</v>
      </c>
      <c r="J2" s="20" t="s">
        <v>838</v>
      </c>
      <c r="L2" s="16"/>
      <c r="M2" s="16"/>
    </row>
    <row r="3" spans="2:13">
      <c r="C3" s="18" t="s">
        <v>284</v>
      </c>
      <c r="D3" s="14" t="s">
        <v>446</v>
      </c>
      <c r="E3" s="24" t="s">
        <v>286</v>
      </c>
      <c r="F3" s="20" t="s">
        <v>445</v>
      </c>
      <c r="G3" s="18" t="s">
        <v>527</v>
      </c>
      <c r="H3" s="20">
        <v>7</v>
      </c>
      <c r="I3" s="18" t="s">
        <v>677</v>
      </c>
      <c r="J3" s="14" t="s">
        <v>1246</v>
      </c>
      <c r="L3" s="17"/>
      <c r="M3" s="17"/>
    </row>
    <row r="4" spans="2:13" ht="15" customHeight="1">
      <c r="C4" s="24" t="s">
        <v>368</v>
      </c>
      <c r="D4" s="20" t="s">
        <v>104</v>
      </c>
      <c r="E4" s="18" t="s">
        <v>537</v>
      </c>
      <c r="F4" s="20" t="s">
        <v>468</v>
      </c>
      <c r="G4" t="s">
        <v>1239</v>
      </c>
    </row>
    <row r="5" spans="2:13" ht="15" customHeight="1">
      <c r="C5" s="18" t="s">
        <v>2007</v>
      </c>
      <c r="D5" s="18" t="s">
        <v>2008</v>
      </c>
      <c r="E5" s="18" t="s">
        <v>25</v>
      </c>
      <c r="F5" s="18" t="s">
        <v>26</v>
      </c>
      <c r="G5" s="18" t="s">
        <v>790</v>
      </c>
      <c r="H5" s="14" t="s">
        <v>1169</v>
      </c>
      <c r="K5" s="21"/>
    </row>
    <row r="6" spans="2:13" ht="15" customHeight="1">
      <c r="B6" s="18" t="s">
        <v>2005</v>
      </c>
      <c r="C6" s="14" t="s">
        <v>2094</v>
      </c>
      <c r="D6" s="20" t="s">
        <v>643</v>
      </c>
      <c r="E6" s="14" t="s">
        <v>2096</v>
      </c>
      <c r="F6" s="20" t="s">
        <v>2043</v>
      </c>
      <c r="G6" s="18" t="s">
        <v>540</v>
      </c>
      <c r="H6" s="23" t="s">
        <v>1240</v>
      </c>
      <c r="I6" s="21"/>
      <c r="J6" s="21"/>
    </row>
    <row r="7" spans="2:13">
      <c r="B7" s="18" t="s">
        <v>2006</v>
      </c>
      <c r="C7" s="20" t="s">
        <v>1335</v>
      </c>
      <c r="D7" s="14" t="s">
        <v>2092</v>
      </c>
      <c r="E7" s="20" t="s">
        <v>1335</v>
      </c>
      <c r="F7" s="14" t="s">
        <v>2093</v>
      </c>
      <c r="G7" s="18" t="s">
        <v>231</v>
      </c>
      <c r="H7" s="23" t="s">
        <v>1241</v>
      </c>
      <c r="I7" s="21"/>
      <c r="J7" s="21"/>
    </row>
    <row r="8" spans="2:13">
      <c r="B8" s="18" t="s">
        <v>545</v>
      </c>
      <c r="C8" t="s">
        <v>1242</v>
      </c>
    </row>
    <row r="9" spans="2:13" ht="45.75" customHeight="1">
      <c r="B9" s="18" t="s">
        <v>543</v>
      </c>
      <c r="C9" s="68" t="s">
        <v>1243</v>
      </c>
      <c r="D9" s="68"/>
      <c r="E9" s="68"/>
      <c r="F9" s="68"/>
      <c r="G9" s="68"/>
      <c r="H9" s="68"/>
      <c r="I9" s="68"/>
      <c r="J9" s="68"/>
      <c r="K9" s="68"/>
    </row>
    <row r="10" spans="2:13">
      <c r="B10" s="18" t="s">
        <v>562</v>
      </c>
      <c r="C10" t="s">
        <v>1244</v>
      </c>
    </row>
    <row r="11" spans="2:13" ht="15" customHeight="1">
      <c r="B11" s="18" t="s">
        <v>563</v>
      </c>
      <c r="C11" s="68" t="s">
        <v>1245</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55</v>
      </c>
      <c r="D13" s="14">
        <v>35</v>
      </c>
      <c r="E13" s="14">
        <v>15</v>
      </c>
      <c r="F13" s="14">
        <v>40</v>
      </c>
      <c r="G13" s="14">
        <v>40</v>
      </c>
      <c r="H13" s="14">
        <v>45</v>
      </c>
      <c r="I13" s="14">
        <v>35</v>
      </c>
      <c r="J13" s="14">
        <v>20</v>
      </c>
      <c r="K13" s="14">
        <f>SUM(C13:J13)</f>
        <v>285</v>
      </c>
    </row>
    <row r="14" spans="2:13">
      <c r="B14" s="18" t="s">
        <v>930</v>
      </c>
      <c r="C14" s="14">
        <v>0</v>
      </c>
      <c r="D14" s="14">
        <v>10</v>
      </c>
      <c r="E14" s="14">
        <v>0</v>
      </c>
      <c r="F14" s="14">
        <v>10</v>
      </c>
      <c r="G14" s="14">
        <v>15</v>
      </c>
      <c r="H14" s="14">
        <v>20</v>
      </c>
      <c r="I14" s="14">
        <v>0</v>
      </c>
      <c r="J14" s="14">
        <v>20</v>
      </c>
      <c r="K14" s="14">
        <f t="shared" ref="K14:K19" si="0">SUM(C14:J14)</f>
        <v>75</v>
      </c>
    </row>
    <row r="15" spans="2:13">
      <c r="B15" s="18" t="s">
        <v>242</v>
      </c>
      <c r="C15" s="14">
        <f t="shared" ref="C15:J15" si="1">SUM(C13:C14)</f>
        <v>55</v>
      </c>
      <c r="D15" s="14">
        <f t="shared" si="1"/>
        <v>45</v>
      </c>
      <c r="E15" s="14">
        <f t="shared" si="1"/>
        <v>15</v>
      </c>
      <c r="F15" s="14">
        <f t="shared" si="1"/>
        <v>50</v>
      </c>
      <c r="G15" s="14">
        <f t="shared" si="1"/>
        <v>55</v>
      </c>
      <c r="H15" s="14">
        <f t="shared" si="1"/>
        <v>65</v>
      </c>
      <c r="I15" s="14">
        <f t="shared" si="1"/>
        <v>35</v>
      </c>
      <c r="J15" s="14">
        <f t="shared" si="1"/>
        <v>40</v>
      </c>
      <c r="K15" s="14">
        <f t="shared" si="0"/>
        <v>360</v>
      </c>
    </row>
    <row r="16" spans="2:13">
      <c r="B16" s="18" t="s">
        <v>773</v>
      </c>
      <c r="C16" s="14">
        <v>0</v>
      </c>
      <c r="D16" s="14">
        <v>10</v>
      </c>
      <c r="E16" s="14">
        <v>10</v>
      </c>
      <c r="F16" s="14">
        <v>10</v>
      </c>
      <c r="G16" s="14">
        <v>15</v>
      </c>
      <c r="H16" s="14">
        <v>20</v>
      </c>
      <c r="I16" s="14">
        <v>0</v>
      </c>
      <c r="J16" s="14">
        <v>20</v>
      </c>
      <c r="K16" s="14">
        <f>SUM(C16:J16)</f>
        <v>85</v>
      </c>
    </row>
    <row r="17" spans="2:11">
      <c r="B17" s="18" t="s">
        <v>242</v>
      </c>
      <c r="C17" s="14">
        <f t="shared" ref="C17:J17" si="2">C13+C16</f>
        <v>55</v>
      </c>
      <c r="D17" s="14">
        <f t="shared" si="2"/>
        <v>45</v>
      </c>
      <c r="E17" s="14">
        <f t="shared" si="2"/>
        <v>25</v>
      </c>
      <c r="F17" s="14">
        <f t="shared" si="2"/>
        <v>50</v>
      </c>
      <c r="G17" s="14">
        <f t="shared" si="2"/>
        <v>55</v>
      </c>
      <c r="H17" s="14">
        <f t="shared" si="2"/>
        <v>65</v>
      </c>
      <c r="I17" s="14">
        <f t="shared" si="2"/>
        <v>35</v>
      </c>
      <c r="J17" s="14">
        <f t="shared" si="2"/>
        <v>40</v>
      </c>
      <c r="K17" s="14">
        <f t="shared" si="0"/>
        <v>370</v>
      </c>
    </row>
    <row r="18" spans="2:11">
      <c r="B18" s="18" t="s">
        <v>851</v>
      </c>
      <c r="C18" s="14">
        <v>0</v>
      </c>
      <c r="D18" s="14">
        <v>5</v>
      </c>
      <c r="E18" s="14">
        <v>0</v>
      </c>
      <c r="F18" s="14">
        <v>15</v>
      </c>
      <c r="G18" s="14">
        <v>15</v>
      </c>
      <c r="H18" s="14">
        <v>15</v>
      </c>
      <c r="I18" s="14">
        <v>0</v>
      </c>
      <c r="J18" s="14">
        <v>15</v>
      </c>
      <c r="K18" s="14">
        <f t="shared" si="0"/>
        <v>65</v>
      </c>
    </row>
    <row r="19" spans="2:11">
      <c r="B19" s="18" t="s">
        <v>242</v>
      </c>
      <c r="C19" s="14">
        <f t="shared" ref="C19:J19" si="3">C13+C18</f>
        <v>55</v>
      </c>
      <c r="D19" s="14">
        <f t="shared" si="3"/>
        <v>40</v>
      </c>
      <c r="E19" s="14">
        <f t="shared" si="3"/>
        <v>15</v>
      </c>
      <c r="F19" s="14">
        <f t="shared" si="3"/>
        <v>55</v>
      </c>
      <c r="G19" s="14">
        <f t="shared" si="3"/>
        <v>55</v>
      </c>
      <c r="H19" s="14">
        <f t="shared" si="3"/>
        <v>60</v>
      </c>
      <c r="I19" s="14">
        <f t="shared" si="3"/>
        <v>35</v>
      </c>
      <c r="J19" s="14">
        <f t="shared" si="3"/>
        <v>35</v>
      </c>
      <c r="K19" s="14">
        <f t="shared" si="0"/>
        <v>350</v>
      </c>
    </row>
  </sheetData>
  <mergeCells count="2">
    <mergeCell ref="C9:K9"/>
    <mergeCell ref="C11:K11"/>
  </mergeCells>
  <pageMargins left="0.7" right="0.7" top="0.75" bottom="0.75" header="0.3" footer="0.3"/>
  <pageSetup paperSize="9"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CD60-23D6-4EA5-BF8C-81876B5576F3}">
  <dimension ref="B2:M19"/>
  <sheetViews>
    <sheetView zoomScale="170" zoomScaleNormal="170" workbookViewId="0">
      <selection activeCell="B5" sqref="B5:F7"/>
    </sheetView>
  </sheetViews>
  <sheetFormatPr defaultRowHeight="15"/>
  <cols>
    <col min="1" max="1" width="8.28515625" customWidth="1"/>
    <col min="2" max="2" width="14" bestFit="1" customWidth="1"/>
    <col min="3" max="3" width="10.28515625" customWidth="1"/>
    <col min="4" max="4" width="11" customWidth="1"/>
    <col min="5" max="5" width="11.7109375" customWidth="1"/>
    <col min="6" max="6" width="15.85546875" bestFit="1" customWidth="1"/>
    <col min="7" max="7" width="14" customWidth="1"/>
    <col min="8" max="8" width="9.5703125" bestFit="1" customWidth="1"/>
    <col min="9" max="9" width="14" bestFit="1" customWidth="1"/>
    <col min="10" max="10" width="7.42578125" bestFit="1" customWidth="1"/>
    <col min="11" max="11" width="10.28515625" customWidth="1"/>
  </cols>
  <sheetData>
    <row r="2" spans="2:13" ht="15" customHeight="1">
      <c r="C2" s="18" t="s">
        <v>228</v>
      </c>
      <c r="D2" s="20" t="s">
        <v>169</v>
      </c>
      <c r="E2" s="24" t="s">
        <v>285</v>
      </c>
      <c r="F2" s="20" t="s">
        <v>447</v>
      </c>
      <c r="G2" s="18" t="s">
        <v>526</v>
      </c>
      <c r="H2" s="20" t="s">
        <v>942</v>
      </c>
      <c r="I2" s="18" t="s">
        <v>1033</v>
      </c>
      <c r="J2" s="20" t="s">
        <v>731</v>
      </c>
      <c r="L2" s="16"/>
      <c r="M2" s="16"/>
    </row>
    <row r="3" spans="2:13">
      <c r="C3" s="18" t="s">
        <v>284</v>
      </c>
      <c r="D3" s="14" t="s">
        <v>449</v>
      </c>
      <c r="E3" s="24" t="s">
        <v>286</v>
      </c>
      <c r="F3" s="20" t="s">
        <v>448</v>
      </c>
      <c r="G3" s="18" t="s">
        <v>527</v>
      </c>
      <c r="H3" s="20">
        <v>5</v>
      </c>
      <c r="I3" s="18" t="s">
        <v>677</v>
      </c>
      <c r="J3" s="14" t="s">
        <v>944</v>
      </c>
      <c r="L3" s="17"/>
      <c r="M3" s="17"/>
    </row>
    <row r="4" spans="2:13" ht="15" customHeight="1">
      <c r="C4" s="24" t="s">
        <v>368</v>
      </c>
      <c r="D4" s="20" t="s">
        <v>108</v>
      </c>
      <c r="E4" s="18" t="s">
        <v>537</v>
      </c>
      <c r="F4" s="20" t="s">
        <v>1247</v>
      </c>
      <c r="G4" t="s">
        <v>1248</v>
      </c>
    </row>
    <row r="5" spans="2:13" ht="15" customHeight="1">
      <c r="C5" s="18" t="s">
        <v>2007</v>
      </c>
      <c r="D5" s="18" t="s">
        <v>2008</v>
      </c>
      <c r="E5" s="18" t="s">
        <v>25</v>
      </c>
      <c r="F5" s="18" t="s">
        <v>26</v>
      </c>
      <c r="G5" s="18" t="s">
        <v>790</v>
      </c>
      <c r="H5" s="14" t="s">
        <v>1169</v>
      </c>
    </row>
    <row r="6" spans="2:13" ht="15" customHeight="1">
      <c r="B6" s="18" t="s">
        <v>2005</v>
      </c>
      <c r="C6" s="14" t="s">
        <v>2094</v>
      </c>
      <c r="D6" s="20" t="s">
        <v>2012</v>
      </c>
      <c r="E6" s="14" t="s">
        <v>2096</v>
      </c>
      <c r="F6" s="20" t="s">
        <v>2050</v>
      </c>
      <c r="G6" s="18" t="s">
        <v>540</v>
      </c>
      <c r="H6" s="23" t="s">
        <v>433</v>
      </c>
      <c r="I6" s="21"/>
      <c r="J6" s="21"/>
    </row>
    <row r="7" spans="2:13">
      <c r="B7" s="18" t="s">
        <v>2006</v>
      </c>
      <c r="C7" s="20" t="s">
        <v>2015</v>
      </c>
      <c r="D7" s="14" t="s">
        <v>2092</v>
      </c>
      <c r="E7" s="20" t="s">
        <v>1343</v>
      </c>
      <c r="F7" s="14" t="s">
        <v>2093</v>
      </c>
      <c r="G7" s="18" t="s">
        <v>231</v>
      </c>
      <c r="H7" s="23" t="s">
        <v>1249</v>
      </c>
      <c r="I7" s="21"/>
      <c r="J7" s="21"/>
    </row>
    <row r="8" spans="2:13">
      <c r="B8" s="18" t="s">
        <v>545</v>
      </c>
      <c r="C8" t="s">
        <v>1250</v>
      </c>
    </row>
    <row r="9" spans="2:13" ht="45.75" customHeight="1">
      <c r="B9" s="18" t="s">
        <v>543</v>
      </c>
      <c r="C9" s="68" t="s">
        <v>1251</v>
      </c>
      <c r="D9" s="68"/>
      <c r="E9" s="68"/>
      <c r="F9" s="68"/>
      <c r="G9" s="68"/>
      <c r="H9" s="68"/>
      <c r="I9" s="68"/>
      <c r="J9" s="68"/>
      <c r="K9" s="68"/>
    </row>
    <row r="10" spans="2:13">
      <c r="B10" s="18" t="s">
        <v>562</v>
      </c>
      <c r="C10" t="s">
        <v>1252</v>
      </c>
    </row>
    <row r="11" spans="2:13" ht="15" customHeight="1">
      <c r="B11" s="18" t="s">
        <v>563</v>
      </c>
      <c r="C11" s="68" t="s">
        <v>1253</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40</v>
      </c>
      <c r="D13" s="14">
        <v>15</v>
      </c>
      <c r="E13" s="14">
        <v>60</v>
      </c>
      <c r="F13" s="14">
        <v>10</v>
      </c>
      <c r="G13" s="14">
        <v>50</v>
      </c>
      <c r="H13" s="14">
        <v>30</v>
      </c>
      <c r="I13" s="14">
        <v>25</v>
      </c>
      <c r="J13" s="14">
        <v>35</v>
      </c>
      <c r="K13" s="14">
        <f>SUM(C13:J13)</f>
        <v>265</v>
      </c>
    </row>
    <row r="14" spans="2:13">
      <c r="B14" s="18" t="s">
        <v>949</v>
      </c>
      <c r="C14" s="14">
        <v>0</v>
      </c>
      <c r="D14" s="14">
        <v>5</v>
      </c>
      <c r="E14" s="14">
        <v>15</v>
      </c>
      <c r="F14" s="14">
        <v>10</v>
      </c>
      <c r="G14" s="14">
        <v>15</v>
      </c>
      <c r="H14" s="14">
        <v>5</v>
      </c>
      <c r="I14" s="14">
        <v>0</v>
      </c>
      <c r="J14" s="14">
        <v>10</v>
      </c>
      <c r="K14" s="14">
        <f t="shared" ref="K14:K19" si="0">SUM(C14:J14)</f>
        <v>60</v>
      </c>
    </row>
    <row r="15" spans="2:13">
      <c r="B15" s="18" t="s">
        <v>242</v>
      </c>
      <c r="C15" s="14">
        <f t="shared" ref="C15:J15" si="1">SUM(C13:C14)</f>
        <v>40</v>
      </c>
      <c r="D15" s="14">
        <f t="shared" si="1"/>
        <v>20</v>
      </c>
      <c r="E15" s="14">
        <f t="shared" si="1"/>
        <v>75</v>
      </c>
      <c r="F15" s="14">
        <f t="shared" si="1"/>
        <v>20</v>
      </c>
      <c r="G15" s="14">
        <f t="shared" si="1"/>
        <v>65</v>
      </c>
      <c r="H15" s="14">
        <f t="shared" si="1"/>
        <v>35</v>
      </c>
      <c r="I15" s="14">
        <f t="shared" si="1"/>
        <v>25</v>
      </c>
      <c r="J15" s="14">
        <f t="shared" si="1"/>
        <v>45</v>
      </c>
      <c r="K15" s="14">
        <f t="shared" si="0"/>
        <v>325</v>
      </c>
    </row>
    <row r="16" spans="2:13">
      <c r="B16" s="18" t="s">
        <v>772</v>
      </c>
      <c r="C16" s="14">
        <v>0</v>
      </c>
      <c r="D16" s="14">
        <v>0</v>
      </c>
      <c r="E16" s="14">
        <v>20</v>
      </c>
      <c r="F16" s="14">
        <v>10</v>
      </c>
      <c r="G16" s="14">
        <v>15</v>
      </c>
      <c r="H16" s="14">
        <v>0</v>
      </c>
      <c r="I16" s="14">
        <v>0</v>
      </c>
      <c r="J16" s="14">
        <v>15</v>
      </c>
      <c r="K16" s="14">
        <f t="shared" si="0"/>
        <v>60</v>
      </c>
    </row>
    <row r="17" spans="2:11">
      <c r="B17" s="18" t="s">
        <v>242</v>
      </c>
      <c r="C17" s="14">
        <f>C13+C16</f>
        <v>40</v>
      </c>
      <c r="D17" s="14">
        <f t="shared" ref="D17:J17" si="2">D13+D16</f>
        <v>15</v>
      </c>
      <c r="E17" s="14">
        <f>E13+E16</f>
        <v>80</v>
      </c>
      <c r="F17" s="14">
        <f t="shared" si="2"/>
        <v>20</v>
      </c>
      <c r="G17" s="14">
        <f t="shared" si="2"/>
        <v>65</v>
      </c>
      <c r="H17" s="14">
        <f t="shared" si="2"/>
        <v>30</v>
      </c>
      <c r="I17" s="14">
        <f t="shared" si="2"/>
        <v>25</v>
      </c>
      <c r="J17" s="14">
        <f t="shared" si="2"/>
        <v>50</v>
      </c>
      <c r="K17" s="14">
        <f t="shared" si="0"/>
        <v>325</v>
      </c>
    </row>
    <row r="18" spans="2:11">
      <c r="B18" s="18" t="s">
        <v>950</v>
      </c>
      <c r="C18" s="14">
        <v>20</v>
      </c>
      <c r="D18" s="14">
        <v>10</v>
      </c>
      <c r="E18" s="14">
        <v>10</v>
      </c>
      <c r="F18" s="14">
        <v>10</v>
      </c>
      <c r="G18" s="14">
        <v>10</v>
      </c>
      <c r="H18" s="14">
        <v>15</v>
      </c>
      <c r="I18" s="14">
        <v>5</v>
      </c>
      <c r="J18" s="14">
        <v>10</v>
      </c>
      <c r="K18" s="14">
        <f t="shared" si="0"/>
        <v>90</v>
      </c>
    </row>
    <row r="19" spans="2:11">
      <c r="B19" s="18" t="s">
        <v>242</v>
      </c>
      <c r="C19" s="14">
        <f>C13+C18</f>
        <v>60</v>
      </c>
      <c r="D19" s="14">
        <f t="shared" ref="D19:J19" si="3">D13+D18</f>
        <v>25</v>
      </c>
      <c r="E19" s="14">
        <f t="shared" si="3"/>
        <v>70</v>
      </c>
      <c r="F19" s="14">
        <f t="shared" si="3"/>
        <v>20</v>
      </c>
      <c r="G19" s="14">
        <f t="shared" si="3"/>
        <v>60</v>
      </c>
      <c r="H19" s="14">
        <f t="shared" si="3"/>
        <v>45</v>
      </c>
      <c r="I19" s="14">
        <f t="shared" si="3"/>
        <v>30</v>
      </c>
      <c r="J19" s="14">
        <f t="shared" si="3"/>
        <v>45</v>
      </c>
      <c r="K19" s="14">
        <f t="shared" si="0"/>
        <v>355</v>
      </c>
    </row>
  </sheetData>
  <mergeCells count="2">
    <mergeCell ref="C9:K9"/>
    <mergeCell ref="C11:K11"/>
  </mergeCells>
  <pageMargins left="0.7" right="0.7" top="0.75" bottom="0.75" header="0.3" footer="0.3"/>
  <pageSetup paperSize="9" orientation="portrait"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8D23-6D44-4AD5-82A1-8E5F7F8B4E49}">
  <dimension ref="B2:M25"/>
  <sheetViews>
    <sheetView zoomScale="130" zoomScaleNormal="130" workbookViewId="0">
      <selection activeCell="F7" sqref="F7"/>
    </sheetView>
  </sheetViews>
  <sheetFormatPr defaultRowHeight="15"/>
  <cols>
    <col min="1" max="1" width="8.28515625" customWidth="1"/>
    <col min="2" max="2" width="14" bestFit="1" customWidth="1"/>
    <col min="3" max="3" width="10.28515625" customWidth="1"/>
    <col min="4" max="4" width="10.42578125" customWidth="1"/>
    <col min="5" max="5" width="11.7109375" customWidth="1"/>
    <col min="6" max="6" width="12.5703125" bestFit="1" customWidth="1"/>
    <col min="7" max="7" width="14" customWidth="1"/>
    <col min="8" max="8" width="9.5703125" bestFit="1" customWidth="1"/>
    <col min="9" max="9" width="14" bestFit="1" customWidth="1"/>
    <col min="10" max="10" width="11.7109375" bestFit="1" customWidth="1"/>
    <col min="11" max="11" width="11.7109375" customWidth="1"/>
  </cols>
  <sheetData>
    <row r="2" spans="2:13" ht="15" customHeight="1">
      <c r="C2" s="18" t="s">
        <v>228</v>
      </c>
      <c r="D2" s="20" t="s">
        <v>183</v>
      </c>
      <c r="E2" s="24" t="s">
        <v>285</v>
      </c>
      <c r="F2" s="20" t="s">
        <v>403</v>
      </c>
      <c r="G2" s="18" t="s">
        <v>526</v>
      </c>
      <c r="H2" s="20" t="s">
        <v>613</v>
      </c>
      <c r="I2" s="18" t="s">
        <v>1033</v>
      </c>
      <c r="J2" s="20" t="s">
        <v>1202</v>
      </c>
      <c r="M2" s="16"/>
    </row>
    <row r="3" spans="2:13">
      <c r="C3" s="18" t="s">
        <v>284</v>
      </c>
      <c r="D3" s="14" t="s">
        <v>404</v>
      </c>
      <c r="E3" s="24" t="s">
        <v>286</v>
      </c>
      <c r="F3" s="20" t="s">
        <v>403</v>
      </c>
      <c r="G3" s="18" t="s">
        <v>527</v>
      </c>
      <c r="H3" s="20">
        <v>7</v>
      </c>
      <c r="I3" s="18" t="s">
        <v>677</v>
      </c>
      <c r="J3" s="14" t="s">
        <v>1203</v>
      </c>
      <c r="M3" s="17"/>
    </row>
    <row r="4" spans="2:13" ht="15" customHeight="1">
      <c r="C4" s="24" t="s">
        <v>368</v>
      </c>
      <c r="D4" s="20" t="s">
        <v>121</v>
      </c>
      <c r="E4" s="18" t="s">
        <v>537</v>
      </c>
      <c r="F4" s="20" t="s">
        <v>511</v>
      </c>
      <c r="G4" s="68" t="s">
        <v>1254</v>
      </c>
      <c r="H4" s="68"/>
      <c r="I4" s="68"/>
      <c r="J4" s="68"/>
      <c r="K4" s="68"/>
      <c r="L4" s="68"/>
      <c r="M4" s="68"/>
    </row>
    <row r="5" spans="2:13">
      <c r="C5" s="18" t="s">
        <v>2007</v>
      </c>
      <c r="D5" s="18" t="s">
        <v>2008</v>
      </c>
      <c r="E5" s="18" t="s">
        <v>25</v>
      </c>
      <c r="F5" s="18" t="s">
        <v>26</v>
      </c>
      <c r="G5" s="18" t="s">
        <v>790</v>
      </c>
      <c r="H5" s="14" t="s">
        <v>1158</v>
      </c>
    </row>
    <row r="6" spans="2:13" ht="15" customHeight="1">
      <c r="B6" s="18" t="s">
        <v>2005</v>
      </c>
      <c r="C6" s="14" t="s">
        <v>2094</v>
      </c>
      <c r="D6" s="20" t="s">
        <v>643</v>
      </c>
      <c r="E6" s="14" t="s">
        <v>2096</v>
      </c>
      <c r="F6" s="20" t="s">
        <v>2074</v>
      </c>
      <c r="G6" s="18" t="s">
        <v>540</v>
      </c>
      <c r="H6" s="23" t="s">
        <v>1260</v>
      </c>
      <c r="I6" s="21"/>
      <c r="J6" s="21"/>
    </row>
    <row r="7" spans="2:13">
      <c r="B7" s="18" t="s">
        <v>2006</v>
      </c>
      <c r="C7" s="20" t="s">
        <v>1338</v>
      </c>
      <c r="D7" s="14" t="s">
        <v>2092</v>
      </c>
      <c r="E7" s="20" t="s">
        <v>1335</v>
      </c>
      <c r="F7" s="14" t="s">
        <v>2093</v>
      </c>
      <c r="G7" s="18" t="s">
        <v>231</v>
      </c>
      <c r="H7" s="23" t="s">
        <v>1255</v>
      </c>
      <c r="I7" s="21"/>
      <c r="J7" s="21"/>
    </row>
    <row r="8" spans="2:13">
      <c r="B8" s="18" t="s">
        <v>545</v>
      </c>
      <c r="C8" t="s">
        <v>1256</v>
      </c>
    </row>
    <row r="9" spans="2:13" ht="45.75" customHeight="1">
      <c r="B9" s="18" t="s">
        <v>543</v>
      </c>
      <c r="C9" s="68" t="s">
        <v>1257</v>
      </c>
      <c r="D9" s="68"/>
      <c r="E9" s="68"/>
      <c r="F9" s="68"/>
      <c r="G9" s="68"/>
      <c r="H9" s="68"/>
      <c r="I9" s="68"/>
      <c r="J9" s="68"/>
      <c r="K9" s="68"/>
    </row>
    <row r="10" spans="2:13">
      <c r="B10" s="18" t="s">
        <v>562</v>
      </c>
      <c r="C10" t="s">
        <v>1258</v>
      </c>
    </row>
    <row r="11" spans="2:13" ht="15" customHeight="1">
      <c r="B11" s="18" t="s">
        <v>563</v>
      </c>
      <c r="C11" s="68" t="s">
        <v>1259</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40</v>
      </c>
      <c r="D13" s="14">
        <v>45</v>
      </c>
      <c r="E13" s="14">
        <v>5</v>
      </c>
      <c r="F13" s="14">
        <v>45</v>
      </c>
      <c r="G13" s="14">
        <v>45</v>
      </c>
      <c r="H13" s="14">
        <v>45</v>
      </c>
      <c r="I13" s="14">
        <v>35</v>
      </c>
      <c r="J13" s="14">
        <v>20</v>
      </c>
      <c r="K13" s="14">
        <f t="shared" ref="K13:K25" si="0">SUM(C13:J13)</f>
        <v>280</v>
      </c>
    </row>
    <row r="14" spans="2:13">
      <c r="B14" s="18" t="s">
        <v>628</v>
      </c>
      <c r="C14" s="14">
        <v>10</v>
      </c>
      <c r="D14" s="14">
        <v>15</v>
      </c>
      <c r="E14" s="14">
        <v>0</v>
      </c>
      <c r="F14" s="14">
        <v>10</v>
      </c>
      <c r="G14" s="14">
        <v>10</v>
      </c>
      <c r="H14" s="14">
        <v>15</v>
      </c>
      <c r="I14" s="14">
        <v>10</v>
      </c>
      <c r="J14" s="14">
        <v>5</v>
      </c>
      <c r="K14" s="14">
        <f t="shared" si="0"/>
        <v>75</v>
      </c>
    </row>
    <row r="15" spans="2:13">
      <c r="B15" s="18" t="s">
        <v>242</v>
      </c>
      <c r="C15" s="14">
        <f t="shared" ref="C15:J15" si="1">SUM(C13:C14)</f>
        <v>50</v>
      </c>
      <c r="D15" s="14">
        <f t="shared" si="1"/>
        <v>60</v>
      </c>
      <c r="E15" s="14">
        <f t="shared" si="1"/>
        <v>5</v>
      </c>
      <c r="F15" s="14">
        <f t="shared" si="1"/>
        <v>55</v>
      </c>
      <c r="G15" s="14">
        <f t="shared" si="1"/>
        <v>55</v>
      </c>
      <c r="H15" s="14">
        <f t="shared" si="1"/>
        <v>60</v>
      </c>
      <c r="I15" s="14">
        <f t="shared" si="1"/>
        <v>45</v>
      </c>
      <c r="J15" s="14">
        <f t="shared" si="1"/>
        <v>25</v>
      </c>
      <c r="K15" s="14">
        <f t="shared" si="0"/>
        <v>355</v>
      </c>
    </row>
    <row r="16" spans="2:13">
      <c r="B16" s="18" t="s">
        <v>582</v>
      </c>
      <c r="C16" s="14">
        <v>10</v>
      </c>
      <c r="D16" s="14">
        <v>15</v>
      </c>
      <c r="E16" s="14">
        <v>0</v>
      </c>
      <c r="F16" s="14">
        <v>10</v>
      </c>
      <c r="G16" s="14">
        <v>10</v>
      </c>
      <c r="H16" s="14">
        <v>15</v>
      </c>
      <c r="I16" s="14">
        <v>10</v>
      </c>
      <c r="J16" s="14">
        <v>10</v>
      </c>
      <c r="K16" s="14">
        <f t="shared" si="0"/>
        <v>80</v>
      </c>
    </row>
    <row r="17" spans="2:11">
      <c r="B17" s="18" t="s">
        <v>242</v>
      </c>
      <c r="C17" s="14">
        <f>C13+C16</f>
        <v>50</v>
      </c>
      <c r="D17" s="14">
        <f t="shared" ref="D17:J17" si="2">D13+D16</f>
        <v>60</v>
      </c>
      <c r="E17" s="14">
        <f t="shared" si="2"/>
        <v>5</v>
      </c>
      <c r="F17" s="14">
        <f t="shared" si="2"/>
        <v>55</v>
      </c>
      <c r="G17" s="14">
        <f t="shared" si="2"/>
        <v>55</v>
      </c>
      <c r="H17" s="14">
        <f t="shared" si="2"/>
        <v>60</v>
      </c>
      <c r="I17" s="14">
        <f t="shared" si="2"/>
        <v>45</v>
      </c>
      <c r="J17" s="14">
        <f t="shared" si="2"/>
        <v>30</v>
      </c>
      <c r="K17" s="14">
        <f t="shared" si="0"/>
        <v>360</v>
      </c>
    </row>
    <row r="18" spans="2:11">
      <c r="B18" s="18" t="s">
        <v>629</v>
      </c>
      <c r="C18" s="14">
        <v>20</v>
      </c>
      <c r="D18" s="14">
        <v>20</v>
      </c>
      <c r="E18" s="14">
        <v>0</v>
      </c>
      <c r="F18" s="14">
        <v>10</v>
      </c>
      <c r="G18" s="14">
        <v>5</v>
      </c>
      <c r="H18" s="14">
        <v>5</v>
      </c>
      <c r="I18" s="14">
        <v>20</v>
      </c>
      <c r="J18" s="14">
        <v>0</v>
      </c>
      <c r="K18" s="14">
        <f t="shared" si="0"/>
        <v>80</v>
      </c>
    </row>
    <row r="19" spans="2:11">
      <c r="B19" s="18" t="s">
        <v>242</v>
      </c>
      <c r="C19" s="14">
        <f>C13+C18</f>
        <v>60</v>
      </c>
      <c r="D19" s="14">
        <f t="shared" ref="D19:J19" si="3">D13+D18</f>
        <v>65</v>
      </c>
      <c r="E19" s="14">
        <f t="shared" si="3"/>
        <v>5</v>
      </c>
      <c r="F19" s="14">
        <f t="shared" si="3"/>
        <v>55</v>
      </c>
      <c r="G19" s="14">
        <f t="shared" si="3"/>
        <v>50</v>
      </c>
      <c r="H19" s="14">
        <f t="shared" si="3"/>
        <v>50</v>
      </c>
      <c r="I19" s="14">
        <f t="shared" si="3"/>
        <v>55</v>
      </c>
      <c r="J19" s="14">
        <f t="shared" si="3"/>
        <v>20</v>
      </c>
      <c r="K19" s="14">
        <f t="shared" si="0"/>
        <v>360</v>
      </c>
    </row>
    <row r="20" spans="2:11">
      <c r="B20" s="18" t="s">
        <v>820</v>
      </c>
      <c r="C20" s="14">
        <v>10</v>
      </c>
      <c r="D20" s="14">
        <v>15</v>
      </c>
      <c r="E20" s="14">
        <v>5</v>
      </c>
      <c r="F20" s="14">
        <v>10</v>
      </c>
      <c r="G20" s="14">
        <v>10</v>
      </c>
      <c r="H20" s="14">
        <v>5</v>
      </c>
      <c r="I20" s="14">
        <v>20</v>
      </c>
      <c r="J20" s="14">
        <v>0</v>
      </c>
      <c r="K20" s="14">
        <f t="shared" si="0"/>
        <v>75</v>
      </c>
    </row>
    <row r="21" spans="2:11">
      <c r="B21" s="18" t="s">
        <v>242</v>
      </c>
      <c r="C21" s="14">
        <f>C13+C20</f>
        <v>50</v>
      </c>
      <c r="D21" s="14">
        <f t="shared" ref="D21:J21" si="4">D13+D20</f>
        <v>60</v>
      </c>
      <c r="E21" s="14">
        <f t="shared" si="4"/>
        <v>10</v>
      </c>
      <c r="F21" s="14">
        <f t="shared" si="4"/>
        <v>55</v>
      </c>
      <c r="G21" s="14">
        <f t="shared" si="4"/>
        <v>55</v>
      </c>
      <c r="H21" s="14">
        <f t="shared" si="4"/>
        <v>50</v>
      </c>
      <c r="I21" s="14">
        <f t="shared" si="4"/>
        <v>55</v>
      </c>
      <c r="J21" s="14">
        <f t="shared" si="4"/>
        <v>20</v>
      </c>
      <c r="K21" s="14">
        <f t="shared" si="0"/>
        <v>355</v>
      </c>
    </row>
    <row r="22" spans="2:11">
      <c r="B22" s="18" t="s">
        <v>821</v>
      </c>
      <c r="C22" s="14">
        <v>10</v>
      </c>
      <c r="D22" s="14">
        <v>15</v>
      </c>
      <c r="E22" s="14">
        <v>0</v>
      </c>
      <c r="F22" s="14">
        <v>15</v>
      </c>
      <c r="G22" s="14">
        <v>10</v>
      </c>
      <c r="H22" s="14">
        <v>5</v>
      </c>
      <c r="I22" s="14">
        <v>20</v>
      </c>
      <c r="J22" s="14">
        <v>0</v>
      </c>
      <c r="K22" s="14">
        <f t="shared" si="0"/>
        <v>75</v>
      </c>
    </row>
    <row r="23" spans="2:11">
      <c r="B23" s="18" t="s">
        <v>242</v>
      </c>
      <c r="C23" s="14">
        <f>C13+C22</f>
        <v>50</v>
      </c>
      <c r="D23" s="14">
        <f t="shared" ref="D23:J23" si="5">D13+D22</f>
        <v>60</v>
      </c>
      <c r="E23" s="14">
        <f t="shared" si="5"/>
        <v>5</v>
      </c>
      <c r="F23" s="14">
        <f t="shared" si="5"/>
        <v>60</v>
      </c>
      <c r="G23" s="14">
        <f t="shared" si="5"/>
        <v>55</v>
      </c>
      <c r="H23" s="14">
        <f t="shared" si="5"/>
        <v>50</v>
      </c>
      <c r="I23" s="14">
        <f t="shared" si="5"/>
        <v>55</v>
      </c>
      <c r="J23" s="14">
        <f t="shared" si="5"/>
        <v>20</v>
      </c>
      <c r="K23" s="14">
        <f t="shared" si="0"/>
        <v>355</v>
      </c>
    </row>
    <row r="24" spans="2:11">
      <c r="B24" s="18" t="s">
        <v>822</v>
      </c>
      <c r="C24" s="14">
        <v>0</v>
      </c>
      <c r="D24" s="14">
        <v>15</v>
      </c>
      <c r="E24" s="14">
        <v>15</v>
      </c>
      <c r="F24" s="14">
        <v>10</v>
      </c>
      <c r="G24" s="14">
        <v>5</v>
      </c>
      <c r="H24" s="14">
        <v>0</v>
      </c>
      <c r="I24" s="14">
        <v>10</v>
      </c>
      <c r="J24" s="14">
        <v>15</v>
      </c>
      <c r="K24" s="14">
        <f t="shared" si="0"/>
        <v>70</v>
      </c>
    </row>
    <row r="25" spans="2:11">
      <c r="B25" s="18" t="s">
        <v>242</v>
      </c>
      <c r="C25" s="14">
        <f>C13+C24</f>
        <v>40</v>
      </c>
      <c r="D25" s="14">
        <f t="shared" ref="D25:J25" si="6">D13+D24</f>
        <v>60</v>
      </c>
      <c r="E25" s="14">
        <f t="shared" si="6"/>
        <v>20</v>
      </c>
      <c r="F25" s="14">
        <f t="shared" si="6"/>
        <v>55</v>
      </c>
      <c r="G25" s="14">
        <f t="shared" si="6"/>
        <v>50</v>
      </c>
      <c r="H25" s="14">
        <f t="shared" si="6"/>
        <v>45</v>
      </c>
      <c r="I25" s="14">
        <f t="shared" si="6"/>
        <v>45</v>
      </c>
      <c r="J25" s="14">
        <f t="shared" si="6"/>
        <v>35</v>
      </c>
      <c r="K25" s="14">
        <f t="shared" si="0"/>
        <v>350</v>
      </c>
    </row>
  </sheetData>
  <mergeCells count="3">
    <mergeCell ref="G4:M4"/>
    <mergeCell ref="C9:K9"/>
    <mergeCell ref="C11:K11"/>
  </mergeCells>
  <pageMargins left="0.7" right="0.7" top="0.75" bottom="0.75" header="0.3" footer="0.3"/>
  <pageSetup paperSize="9"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2023-662A-4E80-B0F7-D39B4B22CFD0}">
  <dimension ref="B2:M25"/>
  <sheetViews>
    <sheetView zoomScale="130" zoomScaleNormal="130" workbookViewId="0">
      <selection activeCell="C6" sqref="C6"/>
    </sheetView>
  </sheetViews>
  <sheetFormatPr defaultRowHeight="15"/>
  <cols>
    <col min="1" max="1" width="8.28515625" customWidth="1"/>
    <col min="2" max="2" width="14" bestFit="1" customWidth="1"/>
    <col min="3" max="3" width="10.28515625" customWidth="1"/>
    <col min="4" max="4" width="11.5703125" bestFit="1" customWidth="1"/>
    <col min="5" max="5" width="11.7109375" customWidth="1"/>
    <col min="6" max="6" width="9.5703125" bestFit="1" customWidth="1"/>
    <col min="7" max="7" width="14" customWidth="1"/>
    <col min="8" max="8" width="9.5703125" bestFit="1" customWidth="1"/>
    <col min="9" max="9" width="14" bestFit="1" customWidth="1"/>
    <col min="10" max="10" width="11.7109375" bestFit="1" customWidth="1"/>
    <col min="11" max="11" width="11.7109375" customWidth="1"/>
  </cols>
  <sheetData>
    <row r="2" spans="2:13" ht="15" customHeight="1">
      <c r="C2" s="18" t="s">
        <v>228</v>
      </c>
      <c r="D2" s="20" t="s">
        <v>185</v>
      </c>
      <c r="E2" s="24" t="s">
        <v>285</v>
      </c>
      <c r="F2" s="20" t="s">
        <v>405</v>
      </c>
      <c r="G2" s="18" t="s">
        <v>526</v>
      </c>
      <c r="H2" s="20" t="s">
        <v>690</v>
      </c>
      <c r="I2" s="18" t="s">
        <v>1033</v>
      </c>
      <c r="J2" s="20" t="s">
        <v>967</v>
      </c>
      <c r="M2" s="16"/>
    </row>
    <row r="3" spans="2:13">
      <c r="C3" s="18" t="s">
        <v>284</v>
      </c>
      <c r="D3" s="14" t="s">
        <v>407</v>
      </c>
      <c r="E3" s="24" t="s">
        <v>286</v>
      </c>
      <c r="F3" s="20" t="s">
        <v>406</v>
      </c>
      <c r="G3" s="18" t="s">
        <v>527</v>
      </c>
      <c r="H3" s="20">
        <v>7</v>
      </c>
      <c r="I3" s="18" t="s">
        <v>677</v>
      </c>
      <c r="J3" s="14" t="s">
        <v>263</v>
      </c>
      <c r="M3" s="17"/>
    </row>
    <row r="4" spans="2:13" ht="15" customHeight="1">
      <c r="C4" s="24" t="s">
        <v>368</v>
      </c>
      <c r="D4" s="20" t="s">
        <v>80</v>
      </c>
      <c r="E4" s="18" t="s">
        <v>537</v>
      </c>
      <c r="F4" s="20" t="s">
        <v>513</v>
      </c>
      <c r="G4" t="s">
        <v>1261</v>
      </c>
    </row>
    <row r="5" spans="2:13">
      <c r="C5" s="18" t="s">
        <v>2007</v>
      </c>
      <c r="D5" s="18" t="s">
        <v>2008</v>
      </c>
      <c r="E5" s="18" t="s">
        <v>25</v>
      </c>
      <c r="F5" s="18" t="s">
        <v>26</v>
      </c>
      <c r="G5" s="18" t="s">
        <v>790</v>
      </c>
      <c r="H5" s="14" t="s">
        <v>1158</v>
      </c>
    </row>
    <row r="6" spans="2:13" ht="15" customHeight="1">
      <c r="B6" s="18" t="s">
        <v>2005</v>
      </c>
      <c r="C6" s="14" t="s">
        <v>2094</v>
      </c>
      <c r="D6" s="14" t="s">
        <v>2013</v>
      </c>
      <c r="E6" s="14" t="s">
        <v>2096</v>
      </c>
      <c r="F6" s="14" t="s">
        <v>2069</v>
      </c>
      <c r="G6" s="18" t="s">
        <v>540</v>
      </c>
      <c r="H6" s="23" t="s">
        <v>1262</v>
      </c>
    </row>
    <row r="7" spans="2:13">
      <c r="B7" s="18" t="s">
        <v>2006</v>
      </c>
      <c r="C7" s="14" t="s">
        <v>1343</v>
      </c>
      <c r="D7" s="14" t="s">
        <v>2092</v>
      </c>
      <c r="E7" s="14" t="s">
        <v>2015</v>
      </c>
      <c r="F7" s="14" t="s">
        <v>2093</v>
      </c>
      <c r="G7" s="18" t="s">
        <v>231</v>
      </c>
      <c r="H7" s="23" t="s">
        <v>408</v>
      </c>
      <c r="I7" s="21"/>
      <c r="J7" s="21"/>
    </row>
    <row r="8" spans="2:13">
      <c r="B8" s="18" t="s">
        <v>545</v>
      </c>
      <c r="C8" t="s">
        <v>1263</v>
      </c>
    </row>
    <row r="9" spans="2:13" ht="45.75" customHeight="1">
      <c r="B9" s="18" t="s">
        <v>543</v>
      </c>
      <c r="C9" s="68" t="s">
        <v>1264</v>
      </c>
      <c r="D9" s="68"/>
      <c r="E9" s="68"/>
      <c r="F9" s="68"/>
      <c r="G9" s="68"/>
      <c r="H9" s="68"/>
      <c r="I9" s="68"/>
      <c r="J9" s="68"/>
      <c r="K9" s="68"/>
    </row>
    <row r="10" spans="2:13">
      <c r="B10" s="18" t="s">
        <v>562</v>
      </c>
      <c r="C10" t="s">
        <v>1265</v>
      </c>
    </row>
    <row r="11" spans="2:13" ht="15" customHeight="1">
      <c r="B11" s="18" t="s">
        <v>563</v>
      </c>
      <c r="C11" s="68" t="s">
        <v>1266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55</v>
      </c>
      <c r="D13" s="14">
        <v>15</v>
      </c>
      <c r="E13" s="14">
        <v>65</v>
      </c>
      <c r="F13" s="14">
        <v>20</v>
      </c>
      <c r="G13" s="14">
        <v>35</v>
      </c>
      <c r="H13" s="14">
        <v>25</v>
      </c>
      <c r="I13" s="14">
        <v>25</v>
      </c>
      <c r="J13" s="14">
        <v>55</v>
      </c>
      <c r="K13" s="14">
        <f t="shared" ref="K13:K25" si="0">SUM(C13:J13)</f>
        <v>295</v>
      </c>
    </row>
    <row r="14" spans="2:13">
      <c r="B14" s="18" t="s">
        <v>700</v>
      </c>
      <c r="C14" s="14">
        <v>0</v>
      </c>
      <c r="D14" s="14">
        <v>0</v>
      </c>
      <c r="E14" s="14">
        <v>10</v>
      </c>
      <c r="F14" s="14">
        <v>20</v>
      </c>
      <c r="G14" s="14">
        <v>10</v>
      </c>
      <c r="H14" s="14">
        <v>15</v>
      </c>
      <c r="I14" s="14">
        <v>0</v>
      </c>
      <c r="J14" s="14">
        <v>15</v>
      </c>
      <c r="K14" s="14">
        <f t="shared" si="0"/>
        <v>70</v>
      </c>
    </row>
    <row r="15" spans="2:13">
      <c r="B15" s="18" t="s">
        <v>242</v>
      </c>
      <c r="C15" s="14">
        <f t="shared" ref="C15:J15" si="1">SUM(C13:C14)</f>
        <v>55</v>
      </c>
      <c r="D15" s="14">
        <f t="shared" si="1"/>
        <v>15</v>
      </c>
      <c r="E15" s="14">
        <f t="shared" si="1"/>
        <v>75</v>
      </c>
      <c r="F15" s="14">
        <f t="shared" si="1"/>
        <v>40</v>
      </c>
      <c r="G15" s="14">
        <f t="shared" si="1"/>
        <v>45</v>
      </c>
      <c r="H15" s="14">
        <f t="shared" si="1"/>
        <v>40</v>
      </c>
      <c r="I15" s="14">
        <f t="shared" si="1"/>
        <v>25</v>
      </c>
      <c r="J15" s="14">
        <f t="shared" si="1"/>
        <v>70</v>
      </c>
      <c r="K15" s="14">
        <f t="shared" si="0"/>
        <v>365</v>
      </c>
    </row>
    <row r="16" spans="2:13">
      <c r="B16" s="18" t="s">
        <v>581</v>
      </c>
      <c r="C16" s="14">
        <v>0</v>
      </c>
      <c r="D16" s="14">
        <v>10</v>
      </c>
      <c r="E16" s="14">
        <v>10</v>
      </c>
      <c r="F16" s="14">
        <v>15</v>
      </c>
      <c r="G16" s="14">
        <v>15</v>
      </c>
      <c r="H16" s="14">
        <v>10</v>
      </c>
      <c r="I16" s="14">
        <v>5</v>
      </c>
      <c r="J16" s="14">
        <v>10</v>
      </c>
      <c r="K16" s="14">
        <f t="shared" si="0"/>
        <v>75</v>
      </c>
    </row>
    <row r="17" spans="2:11">
      <c r="B17" s="18" t="s">
        <v>242</v>
      </c>
      <c r="C17" s="14">
        <f t="shared" ref="C17:J17" si="2">C13+C16</f>
        <v>55</v>
      </c>
      <c r="D17" s="14">
        <f t="shared" si="2"/>
        <v>25</v>
      </c>
      <c r="E17" s="14">
        <f t="shared" si="2"/>
        <v>75</v>
      </c>
      <c r="F17" s="14">
        <f t="shared" si="2"/>
        <v>35</v>
      </c>
      <c r="G17" s="14">
        <f t="shared" si="2"/>
        <v>50</v>
      </c>
      <c r="H17" s="14">
        <f t="shared" si="2"/>
        <v>35</v>
      </c>
      <c r="I17" s="14">
        <f t="shared" si="2"/>
        <v>30</v>
      </c>
      <c r="J17" s="14">
        <f t="shared" si="2"/>
        <v>65</v>
      </c>
      <c r="K17" s="14">
        <f t="shared" si="0"/>
        <v>370</v>
      </c>
    </row>
    <row r="18" spans="2:11">
      <c r="B18" s="18" t="s">
        <v>570</v>
      </c>
      <c r="C18" s="14">
        <v>0</v>
      </c>
      <c r="D18" s="14">
        <v>0</v>
      </c>
      <c r="E18" s="14">
        <v>15</v>
      </c>
      <c r="F18" s="14">
        <v>5</v>
      </c>
      <c r="G18" s="14">
        <v>10</v>
      </c>
      <c r="H18" s="14">
        <v>20</v>
      </c>
      <c r="I18" s="14">
        <v>0</v>
      </c>
      <c r="J18" s="14">
        <v>15</v>
      </c>
      <c r="K18" s="14">
        <f t="shared" si="0"/>
        <v>65</v>
      </c>
    </row>
    <row r="19" spans="2:11">
      <c r="B19" s="18" t="s">
        <v>242</v>
      </c>
      <c r="C19" s="14">
        <f>C13+C18</f>
        <v>55</v>
      </c>
      <c r="D19" s="14">
        <f t="shared" ref="D19:J19" si="3">D13+D18</f>
        <v>15</v>
      </c>
      <c r="E19" s="14">
        <f t="shared" si="3"/>
        <v>80</v>
      </c>
      <c r="F19" s="14">
        <f t="shared" si="3"/>
        <v>25</v>
      </c>
      <c r="G19" s="14">
        <f t="shared" si="3"/>
        <v>45</v>
      </c>
      <c r="H19" s="14">
        <f t="shared" si="3"/>
        <v>45</v>
      </c>
      <c r="I19" s="14">
        <f t="shared" si="3"/>
        <v>25</v>
      </c>
      <c r="J19" s="14">
        <f t="shared" si="3"/>
        <v>70</v>
      </c>
      <c r="K19" s="14">
        <f t="shared" si="0"/>
        <v>360</v>
      </c>
    </row>
    <row r="20" spans="2:11">
      <c r="B20" s="18" t="s">
        <v>740</v>
      </c>
      <c r="C20" s="14">
        <v>0</v>
      </c>
      <c r="D20" s="14">
        <v>10</v>
      </c>
      <c r="E20" s="14">
        <v>20</v>
      </c>
      <c r="F20" s="14">
        <v>0</v>
      </c>
      <c r="G20" s="14">
        <v>10</v>
      </c>
      <c r="H20" s="14">
        <v>0</v>
      </c>
      <c r="I20" s="14">
        <v>5</v>
      </c>
      <c r="J20" s="14">
        <v>10</v>
      </c>
      <c r="K20" s="14">
        <f t="shared" si="0"/>
        <v>55</v>
      </c>
    </row>
    <row r="21" spans="2:11">
      <c r="B21" s="18" t="s">
        <v>242</v>
      </c>
      <c r="C21" s="14">
        <f>C13+C20</f>
        <v>55</v>
      </c>
      <c r="D21" s="14">
        <f t="shared" ref="D21:J21" si="4">D13+D20</f>
        <v>25</v>
      </c>
      <c r="E21" s="14">
        <f t="shared" si="4"/>
        <v>85</v>
      </c>
      <c r="F21" s="14">
        <f t="shared" si="4"/>
        <v>20</v>
      </c>
      <c r="G21" s="14">
        <f t="shared" si="4"/>
        <v>45</v>
      </c>
      <c r="H21" s="14">
        <f t="shared" si="4"/>
        <v>25</v>
      </c>
      <c r="I21" s="14">
        <f t="shared" si="4"/>
        <v>30</v>
      </c>
      <c r="J21" s="14">
        <f t="shared" si="4"/>
        <v>65</v>
      </c>
      <c r="K21" s="14">
        <f t="shared" si="0"/>
        <v>350</v>
      </c>
    </row>
    <row r="22" spans="2:11">
      <c r="B22" s="18" t="s">
        <v>741</v>
      </c>
      <c r="C22" s="14">
        <v>0</v>
      </c>
      <c r="D22" s="14">
        <v>0</v>
      </c>
      <c r="E22" s="14">
        <v>25</v>
      </c>
      <c r="F22" s="14">
        <v>0</v>
      </c>
      <c r="G22" s="14">
        <v>10</v>
      </c>
      <c r="H22" s="14">
        <v>0</v>
      </c>
      <c r="I22" s="14">
        <v>5</v>
      </c>
      <c r="J22" s="14">
        <v>15</v>
      </c>
      <c r="K22" s="14">
        <f t="shared" si="0"/>
        <v>55</v>
      </c>
    </row>
    <row r="23" spans="2:11">
      <c r="B23" s="18" t="s">
        <v>242</v>
      </c>
      <c r="C23" s="14">
        <f>C13+C22</f>
        <v>55</v>
      </c>
      <c r="D23" s="14">
        <f t="shared" ref="D23:J23" si="5">D13+D22</f>
        <v>15</v>
      </c>
      <c r="E23" s="14">
        <f t="shared" si="5"/>
        <v>90</v>
      </c>
      <c r="F23" s="14">
        <f t="shared" si="5"/>
        <v>20</v>
      </c>
      <c r="G23" s="14">
        <f t="shared" si="5"/>
        <v>45</v>
      </c>
      <c r="H23" s="14">
        <f t="shared" si="5"/>
        <v>25</v>
      </c>
      <c r="I23" s="14">
        <f t="shared" si="5"/>
        <v>30</v>
      </c>
      <c r="J23" s="14">
        <f t="shared" si="5"/>
        <v>70</v>
      </c>
      <c r="K23" s="14">
        <f t="shared" si="0"/>
        <v>350</v>
      </c>
    </row>
    <row r="24" spans="2:11">
      <c r="B24" s="18" t="s">
        <v>742</v>
      </c>
      <c r="C24" s="14">
        <v>15</v>
      </c>
      <c r="D24" s="14">
        <v>20</v>
      </c>
      <c r="E24" s="14">
        <v>10</v>
      </c>
      <c r="F24" s="14">
        <v>5</v>
      </c>
      <c r="G24" s="14">
        <v>5</v>
      </c>
      <c r="H24" s="14">
        <v>5</v>
      </c>
      <c r="I24" s="14">
        <v>15</v>
      </c>
      <c r="J24" s="14">
        <v>5</v>
      </c>
      <c r="K24" s="14">
        <f t="shared" si="0"/>
        <v>80</v>
      </c>
    </row>
    <row r="25" spans="2:11">
      <c r="B25" s="18" t="s">
        <v>242</v>
      </c>
      <c r="C25" s="14">
        <f>C13+C24</f>
        <v>70</v>
      </c>
      <c r="D25" s="14">
        <f t="shared" ref="D25:J25" si="6">D13+D24</f>
        <v>35</v>
      </c>
      <c r="E25" s="14">
        <f t="shared" si="6"/>
        <v>75</v>
      </c>
      <c r="F25" s="14">
        <f t="shared" si="6"/>
        <v>25</v>
      </c>
      <c r="G25" s="14">
        <f t="shared" si="6"/>
        <v>40</v>
      </c>
      <c r="H25" s="14">
        <f t="shared" si="6"/>
        <v>30</v>
      </c>
      <c r="I25" s="14">
        <f t="shared" si="6"/>
        <v>40</v>
      </c>
      <c r="J25" s="14">
        <f t="shared" si="6"/>
        <v>60</v>
      </c>
      <c r="K25" s="14">
        <f t="shared" si="0"/>
        <v>375</v>
      </c>
    </row>
  </sheetData>
  <mergeCells count="2">
    <mergeCell ref="C9:K9"/>
    <mergeCell ref="C11:K11"/>
  </mergeCells>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96AA-BA5F-4216-BF60-65A1A7761324}">
  <dimension ref="B2:M19"/>
  <sheetViews>
    <sheetView zoomScale="170" zoomScaleNormal="170" workbookViewId="0">
      <selection activeCell="C6" sqref="C6"/>
    </sheetView>
  </sheetViews>
  <sheetFormatPr defaultRowHeight="15"/>
  <cols>
    <col min="1" max="1" width="8.28515625" customWidth="1"/>
    <col min="2" max="2" width="14" bestFit="1" customWidth="1"/>
    <col min="3" max="3" width="10.28515625" customWidth="1"/>
    <col min="4" max="4" width="10.42578125" customWidth="1"/>
    <col min="5" max="5" width="11.7109375" customWidth="1"/>
    <col min="6" max="6" width="15.85546875" bestFit="1" customWidth="1"/>
    <col min="7" max="7" width="14" customWidth="1"/>
    <col min="8" max="8" width="9.5703125" bestFit="1" customWidth="1"/>
    <col min="9" max="9" width="14" bestFit="1" customWidth="1"/>
    <col min="10" max="10" width="11.7109375" bestFit="1" customWidth="1"/>
    <col min="11" max="11" width="14.85546875" customWidth="1"/>
  </cols>
  <sheetData>
    <row r="2" spans="2:13" ht="15" customHeight="1">
      <c r="C2" s="18" t="s">
        <v>228</v>
      </c>
      <c r="D2" s="20" t="s">
        <v>187</v>
      </c>
      <c r="E2" s="24" t="s">
        <v>285</v>
      </c>
      <c r="F2" s="20" t="s">
        <v>409</v>
      </c>
      <c r="G2" s="18" t="s">
        <v>526</v>
      </c>
      <c r="H2" s="20" t="s">
        <v>716</v>
      </c>
      <c r="I2" s="18" t="s">
        <v>1033</v>
      </c>
      <c r="J2" s="20" t="s">
        <v>838</v>
      </c>
      <c r="M2" s="16"/>
    </row>
    <row r="3" spans="2:13">
      <c r="C3" s="18" t="s">
        <v>284</v>
      </c>
      <c r="D3" s="14" t="s">
        <v>411</v>
      </c>
      <c r="E3" s="24" t="s">
        <v>286</v>
      </c>
      <c r="F3" s="20" t="s">
        <v>410</v>
      </c>
      <c r="G3" s="18" t="s">
        <v>527</v>
      </c>
      <c r="H3" s="20">
        <v>4</v>
      </c>
      <c r="I3" s="18" t="s">
        <v>677</v>
      </c>
      <c r="J3" s="14" t="s">
        <v>722</v>
      </c>
      <c r="M3" s="17"/>
    </row>
    <row r="4" spans="2:13" ht="15" customHeight="1">
      <c r="C4" s="24" t="s">
        <v>368</v>
      </c>
      <c r="D4" s="20" t="s">
        <v>459</v>
      </c>
      <c r="E4" s="18" t="s">
        <v>537</v>
      </c>
      <c r="F4" s="20" t="s">
        <v>515</v>
      </c>
      <c r="G4" t="s">
        <v>1267</v>
      </c>
    </row>
    <row r="5" spans="2:13" ht="15" customHeight="1">
      <c r="C5" s="18" t="s">
        <v>2007</v>
      </c>
      <c r="D5" s="18" t="s">
        <v>2008</v>
      </c>
      <c r="E5" s="18" t="s">
        <v>25</v>
      </c>
      <c r="F5" s="18" t="s">
        <v>26</v>
      </c>
      <c r="G5" s="18" t="s">
        <v>790</v>
      </c>
      <c r="H5" s="14" t="s">
        <v>1169</v>
      </c>
    </row>
    <row r="6" spans="2:13" ht="15" customHeight="1">
      <c r="B6" s="18" t="s">
        <v>2005</v>
      </c>
      <c r="C6" s="14" t="s">
        <v>2094</v>
      </c>
      <c r="D6" s="20" t="s">
        <v>2024</v>
      </c>
      <c r="E6" s="14" t="s">
        <v>2096</v>
      </c>
      <c r="F6" s="20" t="s">
        <v>2036</v>
      </c>
      <c r="G6" s="18" t="s">
        <v>540</v>
      </c>
      <c r="H6" s="23" t="s">
        <v>1268</v>
      </c>
      <c r="I6" s="21"/>
      <c r="J6" s="21"/>
    </row>
    <row r="7" spans="2:13">
      <c r="B7" s="18" t="s">
        <v>2006</v>
      </c>
      <c r="C7" s="20" t="s">
        <v>1335</v>
      </c>
      <c r="D7" s="14" t="s">
        <v>2092</v>
      </c>
      <c r="E7" s="20" t="s">
        <v>1338</v>
      </c>
      <c r="F7" s="14" t="s">
        <v>2093</v>
      </c>
      <c r="G7" s="18" t="s">
        <v>231</v>
      </c>
      <c r="H7" s="23" t="s">
        <v>1269</v>
      </c>
      <c r="I7" s="21"/>
      <c r="J7" s="21"/>
    </row>
    <row r="8" spans="2:13">
      <c r="B8" s="18" t="s">
        <v>545</v>
      </c>
      <c r="C8" t="s">
        <v>1270</v>
      </c>
    </row>
    <row r="9" spans="2:13" ht="45.75" customHeight="1">
      <c r="B9" s="18" t="s">
        <v>543</v>
      </c>
      <c r="C9" s="68" t="s">
        <v>1271</v>
      </c>
      <c r="D9" s="68"/>
      <c r="E9" s="68"/>
      <c r="F9" s="68"/>
      <c r="G9" s="68"/>
      <c r="H9" s="68"/>
      <c r="I9" s="68"/>
      <c r="J9" s="68"/>
      <c r="K9" s="68"/>
    </row>
    <row r="10" spans="2:13">
      <c r="B10" s="18" t="s">
        <v>562</v>
      </c>
      <c r="C10" t="s">
        <v>1272</v>
      </c>
    </row>
    <row r="11" spans="2:13" ht="15" customHeight="1">
      <c r="B11" s="18" t="s">
        <v>563</v>
      </c>
      <c r="C11" s="68" t="s">
        <v>1273</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40</v>
      </c>
      <c r="D13" s="14">
        <v>50</v>
      </c>
      <c r="E13" s="14">
        <v>0</v>
      </c>
      <c r="F13" s="14">
        <v>40</v>
      </c>
      <c r="G13" s="14">
        <v>30</v>
      </c>
      <c r="H13" s="14">
        <v>55</v>
      </c>
      <c r="I13" s="14">
        <v>45</v>
      </c>
      <c r="J13" s="14">
        <v>35</v>
      </c>
      <c r="K13" s="14">
        <f t="shared" ref="K13:K19" si="0">SUM(C13:J13)</f>
        <v>295</v>
      </c>
    </row>
    <row r="14" spans="2:13">
      <c r="B14" s="18" t="s">
        <v>841</v>
      </c>
      <c r="C14" s="14">
        <v>20</v>
      </c>
      <c r="D14" s="14">
        <v>20</v>
      </c>
      <c r="E14" s="14">
        <v>0</v>
      </c>
      <c r="F14" s="14">
        <v>15</v>
      </c>
      <c r="G14" s="14">
        <v>5</v>
      </c>
      <c r="H14" s="14">
        <v>10</v>
      </c>
      <c r="I14" s="14">
        <v>20</v>
      </c>
      <c r="J14" s="14">
        <v>0</v>
      </c>
      <c r="K14" s="14">
        <f t="shared" si="0"/>
        <v>90</v>
      </c>
    </row>
    <row r="15" spans="2:13">
      <c r="B15" s="18" t="s">
        <v>242</v>
      </c>
      <c r="C15" s="14">
        <f t="shared" ref="C15:J15" si="1">SUM(C13:C14)</f>
        <v>60</v>
      </c>
      <c r="D15" s="14">
        <f t="shared" si="1"/>
        <v>70</v>
      </c>
      <c r="E15" s="14">
        <f t="shared" si="1"/>
        <v>0</v>
      </c>
      <c r="F15" s="14">
        <f t="shared" si="1"/>
        <v>55</v>
      </c>
      <c r="G15" s="14">
        <f t="shared" si="1"/>
        <v>35</v>
      </c>
      <c r="H15" s="14">
        <f t="shared" si="1"/>
        <v>65</v>
      </c>
      <c r="I15" s="14">
        <f t="shared" si="1"/>
        <v>65</v>
      </c>
      <c r="J15" s="14">
        <f t="shared" si="1"/>
        <v>35</v>
      </c>
      <c r="K15" s="14">
        <f t="shared" si="0"/>
        <v>385</v>
      </c>
    </row>
    <row r="16" spans="2:13">
      <c r="B16" s="18" t="s">
        <v>728</v>
      </c>
      <c r="C16" s="14">
        <v>25</v>
      </c>
      <c r="D16" s="14">
        <v>20</v>
      </c>
      <c r="E16" s="14">
        <v>0</v>
      </c>
      <c r="F16" s="14">
        <v>15</v>
      </c>
      <c r="G16" s="14">
        <v>0</v>
      </c>
      <c r="H16" s="14">
        <v>10</v>
      </c>
      <c r="I16" s="14">
        <v>20</v>
      </c>
      <c r="J16" s="14">
        <v>5</v>
      </c>
      <c r="K16" s="14">
        <f t="shared" si="0"/>
        <v>95</v>
      </c>
    </row>
    <row r="17" spans="2:11">
      <c r="B17" s="18" t="s">
        <v>242</v>
      </c>
      <c r="C17" s="14">
        <f t="shared" ref="C17:J17" si="2">C13+C16</f>
        <v>65</v>
      </c>
      <c r="D17" s="14">
        <f t="shared" si="2"/>
        <v>70</v>
      </c>
      <c r="E17" s="14">
        <f t="shared" si="2"/>
        <v>0</v>
      </c>
      <c r="F17" s="14">
        <f t="shared" si="2"/>
        <v>55</v>
      </c>
      <c r="G17" s="14">
        <f t="shared" si="2"/>
        <v>30</v>
      </c>
      <c r="H17" s="14">
        <f t="shared" si="2"/>
        <v>65</v>
      </c>
      <c r="I17" s="14">
        <f t="shared" si="2"/>
        <v>65</v>
      </c>
      <c r="J17" s="14">
        <f t="shared" si="2"/>
        <v>40</v>
      </c>
      <c r="K17" s="14">
        <f t="shared" si="0"/>
        <v>390</v>
      </c>
    </row>
    <row r="18" spans="2:11">
      <c r="B18" s="18" t="s">
        <v>629</v>
      </c>
      <c r="C18" s="14">
        <v>20</v>
      </c>
      <c r="D18" s="14">
        <v>20</v>
      </c>
      <c r="E18" s="14">
        <v>0</v>
      </c>
      <c r="F18" s="14">
        <v>10</v>
      </c>
      <c r="G18" s="14">
        <v>5</v>
      </c>
      <c r="H18" s="14">
        <v>5</v>
      </c>
      <c r="I18" s="14">
        <v>20</v>
      </c>
      <c r="J18" s="14">
        <v>0</v>
      </c>
      <c r="K18" s="14">
        <f t="shared" si="0"/>
        <v>80</v>
      </c>
    </row>
    <row r="19" spans="2:11">
      <c r="B19" s="18" t="s">
        <v>242</v>
      </c>
      <c r="C19" s="14">
        <f>C13+C18</f>
        <v>60</v>
      </c>
      <c r="D19" s="14">
        <f t="shared" ref="D19:J19" si="3">D13+D18</f>
        <v>70</v>
      </c>
      <c r="E19" s="14">
        <f t="shared" si="3"/>
        <v>0</v>
      </c>
      <c r="F19" s="14">
        <f t="shared" si="3"/>
        <v>50</v>
      </c>
      <c r="G19" s="14">
        <f t="shared" si="3"/>
        <v>35</v>
      </c>
      <c r="H19" s="14">
        <f t="shared" si="3"/>
        <v>60</v>
      </c>
      <c r="I19" s="14">
        <f t="shared" si="3"/>
        <v>65</v>
      </c>
      <c r="J19" s="14">
        <f t="shared" si="3"/>
        <v>35</v>
      </c>
      <c r="K19" s="14">
        <f t="shared" si="0"/>
        <v>375</v>
      </c>
    </row>
  </sheetData>
  <mergeCells count="2">
    <mergeCell ref="C9:K9"/>
    <mergeCell ref="C11:K11"/>
  </mergeCells>
  <pageMargins left="0.7" right="0.7" top="0.75" bottom="0.75" header="0.3" footer="0.3"/>
  <pageSetup paperSize="9"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F591-5E4C-4233-8CCE-47529E363288}">
  <dimension ref="B2:M15"/>
  <sheetViews>
    <sheetView zoomScale="190" zoomScaleNormal="190" workbookViewId="0">
      <selection activeCell="B5" sqref="B5:F7"/>
    </sheetView>
  </sheetViews>
  <sheetFormatPr defaultRowHeight="15"/>
  <cols>
    <col min="1" max="1" width="8.28515625" customWidth="1"/>
    <col min="2" max="2" width="14" bestFit="1" customWidth="1"/>
    <col min="3" max="3" width="11" customWidth="1"/>
    <col min="4" max="5" width="9.5703125" bestFit="1" customWidth="1"/>
    <col min="6" max="6" width="20.28515625" bestFit="1" customWidth="1"/>
    <col min="7" max="7" width="14" customWidth="1"/>
    <col min="8" max="8" width="9.5703125" bestFit="1" customWidth="1"/>
    <col min="9" max="10" width="14" bestFit="1" customWidth="1"/>
    <col min="11" max="11" width="8.7109375" customWidth="1"/>
  </cols>
  <sheetData>
    <row r="2" spans="2:13" ht="15" customHeight="1">
      <c r="C2" s="18" t="s">
        <v>228</v>
      </c>
      <c r="D2" s="20" t="s">
        <v>517</v>
      </c>
      <c r="E2" s="24" t="s">
        <v>285</v>
      </c>
      <c r="F2" s="20" t="s">
        <v>412</v>
      </c>
      <c r="G2" s="18" t="s">
        <v>526</v>
      </c>
      <c r="H2" s="20" t="s">
        <v>882</v>
      </c>
      <c r="I2" s="18" t="s">
        <v>1033</v>
      </c>
      <c r="J2" s="20" t="s">
        <v>1224</v>
      </c>
      <c r="L2" s="16"/>
      <c r="M2" s="16"/>
    </row>
    <row r="3" spans="2:13">
      <c r="C3" s="18" t="s">
        <v>284</v>
      </c>
      <c r="D3" s="14" t="s">
        <v>414</v>
      </c>
      <c r="E3" s="24" t="s">
        <v>286</v>
      </c>
      <c r="F3" s="20" t="s">
        <v>413</v>
      </c>
      <c r="G3" s="18" t="s">
        <v>527</v>
      </c>
      <c r="H3" s="20">
        <v>5</v>
      </c>
      <c r="I3" s="18" t="s">
        <v>677</v>
      </c>
      <c r="J3" s="14" t="s">
        <v>880</v>
      </c>
      <c r="L3" s="17"/>
      <c r="M3" s="17"/>
    </row>
    <row r="4" spans="2:13" ht="15" customHeight="1">
      <c r="C4" s="24" t="s">
        <v>368</v>
      </c>
      <c r="D4" s="20" t="s">
        <v>113</v>
      </c>
      <c r="E4" s="18" t="s">
        <v>537</v>
      </c>
      <c r="F4" s="20" t="s">
        <v>518</v>
      </c>
      <c r="G4" t="s">
        <v>2098</v>
      </c>
    </row>
    <row r="5" spans="2:13">
      <c r="C5" s="18" t="s">
        <v>2007</v>
      </c>
      <c r="D5" s="18" t="s">
        <v>2008</v>
      </c>
      <c r="E5" s="18" t="s">
        <v>25</v>
      </c>
      <c r="F5" s="18" t="s">
        <v>26</v>
      </c>
      <c r="G5" s="18" t="s">
        <v>790</v>
      </c>
      <c r="H5" s="14" t="s">
        <v>1169</v>
      </c>
    </row>
    <row r="6" spans="2:13" ht="15" customHeight="1">
      <c r="B6" s="18" t="s">
        <v>2005</v>
      </c>
      <c r="C6" s="14" t="s">
        <v>2094</v>
      </c>
      <c r="D6" s="20" t="s">
        <v>643</v>
      </c>
      <c r="E6" s="14" t="s">
        <v>2096</v>
      </c>
      <c r="F6" s="20" t="s">
        <v>2043</v>
      </c>
      <c r="G6" s="18" t="s">
        <v>540</v>
      </c>
      <c r="H6" s="23" t="s">
        <v>1274</v>
      </c>
    </row>
    <row r="7" spans="2:13">
      <c r="B7" s="18" t="s">
        <v>2006</v>
      </c>
      <c r="C7" s="20" t="s">
        <v>1338</v>
      </c>
      <c r="D7" s="14" t="s">
        <v>2092</v>
      </c>
      <c r="E7" s="20" t="s">
        <v>1335</v>
      </c>
      <c r="F7" s="14" t="s">
        <v>2093</v>
      </c>
      <c r="G7" s="18" t="s">
        <v>231</v>
      </c>
      <c r="H7" s="23" t="s">
        <v>1275</v>
      </c>
      <c r="I7" s="21"/>
      <c r="J7" s="21"/>
    </row>
    <row r="8" spans="2:13">
      <c r="B8" s="18" t="s">
        <v>545</v>
      </c>
      <c r="C8" t="s">
        <v>1276</v>
      </c>
    </row>
    <row r="9" spans="2:13" ht="45.75" customHeight="1">
      <c r="B9" s="18" t="s">
        <v>543</v>
      </c>
      <c r="C9" s="68" t="s">
        <v>1277</v>
      </c>
      <c r="D9" s="68"/>
      <c r="E9" s="68"/>
      <c r="F9" s="68"/>
      <c r="G9" s="68"/>
      <c r="H9" s="68"/>
      <c r="I9" s="68"/>
      <c r="J9" s="68"/>
      <c r="K9" s="68"/>
    </row>
    <row r="10" spans="2:13">
      <c r="B10" s="18" t="s">
        <v>562</v>
      </c>
      <c r="C10" t="s">
        <v>1278</v>
      </c>
    </row>
    <row r="11" spans="2:13" ht="15" customHeight="1">
      <c r="B11" s="18" t="s">
        <v>563</v>
      </c>
      <c r="C11" s="68" t="s">
        <v>1279</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50</v>
      </c>
      <c r="D13" s="14">
        <v>50</v>
      </c>
      <c r="E13" s="14">
        <v>0</v>
      </c>
      <c r="F13" s="14">
        <v>40</v>
      </c>
      <c r="G13" s="14">
        <v>40</v>
      </c>
      <c r="H13" s="14">
        <v>35</v>
      </c>
      <c r="I13" s="14">
        <v>45</v>
      </c>
      <c r="J13" s="14">
        <v>30</v>
      </c>
      <c r="K13" s="14">
        <f>SUM(C13:J13)</f>
        <v>290</v>
      </c>
    </row>
    <row r="14" spans="2:13">
      <c r="B14" s="18" t="s">
        <v>887</v>
      </c>
      <c r="C14" s="14">
        <v>20</v>
      </c>
      <c r="D14" s="14">
        <v>20</v>
      </c>
      <c r="E14" s="14">
        <v>0</v>
      </c>
      <c r="F14" s="14">
        <v>5</v>
      </c>
      <c r="G14" s="14">
        <v>15</v>
      </c>
      <c r="H14" s="14">
        <v>5</v>
      </c>
      <c r="I14" s="14">
        <v>10</v>
      </c>
      <c r="J14" s="14">
        <v>0</v>
      </c>
      <c r="K14" s="14">
        <f>SUM(C14:J14)</f>
        <v>75</v>
      </c>
    </row>
    <row r="15" spans="2:13">
      <c r="B15" s="18" t="s">
        <v>242</v>
      </c>
      <c r="C15" s="14">
        <f t="shared" ref="C15:J15" si="0">SUM(C13:C14)</f>
        <v>70</v>
      </c>
      <c r="D15" s="14">
        <f t="shared" si="0"/>
        <v>70</v>
      </c>
      <c r="E15" s="14">
        <f t="shared" si="0"/>
        <v>0</v>
      </c>
      <c r="F15" s="14">
        <f t="shared" si="0"/>
        <v>45</v>
      </c>
      <c r="G15" s="14">
        <f t="shared" si="0"/>
        <v>55</v>
      </c>
      <c r="H15" s="14">
        <f t="shared" si="0"/>
        <v>40</v>
      </c>
      <c r="I15" s="14">
        <f t="shared" si="0"/>
        <v>55</v>
      </c>
      <c r="J15" s="14">
        <f t="shared" si="0"/>
        <v>30</v>
      </c>
      <c r="K15" s="14">
        <f>SUM(C15:J15)</f>
        <v>365</v>
      </c>
    </row>
  </sheetData>
  <mergeCells count="2">
    <mergeCell ref="C9:K9"/>
    <mergeCell ref="C11:K11"/>
  </mergeCells>
  <pageMargins left="0.7" right="0.7" top="0.75" bottom="0.75" header="0.3" footer="0.3"/>
  <pageSetup paperSize="9"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8C83-815B-4C0F-ABAA-C9807FC5A0A2}">
  <dimension ref="B2:M19"/>
  <sheetViews>
    <sheetView zoomScale="170" zoomScaleNormal="170" workbookViewId="0">
      <selection activeCell="C6" sqref="C6"/>
    </sheetView>
  </sheetViews>
  <sheetFormatPr defaultRowHeight="15"/>
  <cols>
    <col min="1" max="1" width="8.28515625" customWidth="1"/>
    <col min="2" max="2" width="14" bestFit="1" customWidth="1"/>
    <col min="3" max="3" width="10.28515625" customWidth="1"/>
    <col min="4" max="4" width="10.42578125" customWidth="1"/>
    <col min="5" max="5" width="11.7109375" customWidth="1"/>
    <col min="6" max="6" width="9" bestFit="1" customWidth="1"/>
    <col min="7" max="7" width="14" customWidth="1"/>
    <col min="8" max="8" width="9.5703125" bestFit="1" customWidth="1"/>
    <col min="9" max="9" width="14" bestFit="1" customWidth="1"/>
    <col min="10" max="10" width="11.7109375" bestFit="1" customWidth="1"/>
    <col min="11" max="11" width="12" customWidth="1"/>
  </cols>
  <sheetData>
    <row r="2" spans="2:13" ht="15" customHeight="1">
      <c r="C2" s="18" t="s">
        <v>228</v>
      </c>
      <c r="D2" s="20" t="s">
        <v>194</v>
      </c>
      <c r="E2" s="24" t="s">
        <v>285</v>
      </c>
      <c r="F2" s="20" t="s">
        <v>415</v>
      </c>
      <c r="G2" s="18" t="s">
        <v>526</v>
      </c>
      <c r="H2" s="20" t="s">
        <v>812</v>
      </c>
      <c r="I2" s="18" t="s">
        <v>1033</v>
      </c>
      <c r="J2" s="20" t="s">
        <v>864</v>
      </c>
      <c r="L2" s="16"/>
      <c r="M2" s="16"/>
    </row>
    <row r="3" spans="2:13">
      <c r="C3" s="18" t="s">
        <v>284</v>
      </c>
      <c r="D3" s="14" t="s">
        <v>418</v>
      </c>
      <c r="E3" s="24" t="s">
        <v>286</v>
      </c>
      <c r="F3" s="20" t="s">
        <v>416</v>
      </c>
      <c r="G3" s="18" t="s">
        <v>527</v>
      </c>
      <c r="H3" s="20">
        <v>7</v>
      </c>
      <c r="I3" s="18" t="s">
        <v>677</v>
      </c>
      <c r="J3" s="14" t="s">
        <v>707</v>
      </c>
      <c r="L3" s="17"/>
      <c r="M3" s="17"/>
    </row>
    <row r="4" spans="2:13" ht="15" customHeight="1">
      <c r="C4" s="24" t="s">
        <v>368</v>
      </c>
      <c r="D4" s="20" t="s">
        <v>93</v>
      </c>
      <c r="E4" s="18" t="s">
        <v>537</v>
      </c>
      <c r="F4" s="20" t="s">
        <v>520</v>
      </c>
      <c r="G4" t="s">
        <v>1280</v>
      </c>
    </row>
    <row r="5" spans="2:13">
      <c r="C5" s="18" t="s">
        <v>2007</v>
      </c>
      <c r="D5" s="18" t="s">
        <v>2008</v>
      </c>
      <c r="E5" s="18" t="s">
        <v>25</v>
      </c>
      <c r="F5" s="18" t="s">
        <v>26</v>
      </c>
      <c r="G5" s="18" t="s">
        <v>790</v>
      </c>
      <c r="H5" s="14" t="s">
        <v>1169</v>
      </c>
    </row>
    <row r="6" spans="2:13" ht="15" customHeight="1">
      <c r="B6" s="18" t="s">
        <v>2005</v>
      </c>
      <c r="C6" s="14" t="s">
        <v>2094</v>
      </c>
      <c r="D6" s="20" t="s">
        <v>2012</v>
      </c>
      <c r="E6" s="14" t="s">
        <v>2096</v>
      </c>
      <c r="F6" s="20" t="s">
        <v>644</v>
      </c>
      <c r="G6" s="18" t="s">
        <v>540</v>
      </c>
      <c r="H6" s="23" t="s">
        <v>1281</v>
      </c>
      <c r="J6" s="23"/>
    </row>
    <row r="7" spans="2:13">
      <c r="B7" s="18" t="s">
        <v>2006</v>
      </c>
      <c r="C7" s="20" t="s">
        <v>2039</v>
      </c>
      <c r="D7" s="14" t="s">
        <v>2092</v>
      </c>
      <c r="E7" s="20" t="s">
        <v>1338</v>
      </c>
      <c r="F7" s="14" t="s">
        <v>2093</v>
      </c>
      <c r="G7" s="18" t="s">
        <v>231</v>
      </c>
      <c r="H7" s="23" t="s">
        <v>1282</v>
      </c>
      <c r="J7" t="s">
        <v>417</v>
      </c>
    </row>
    <row r="8" spans="2:13">
      <c r="B8" s="18" t="s">
        <v>545</v>
      </c>
      <c r="C8" t="s">
        <v>1283</v>
      </c>
    </row>
    <row r="9" spans="2:13" ht="45.75" customHeight="1">
      <c r="B9" s="18" t="s">
        <v>543</v>
      </c>
      <c r="C9" s="68" t="s">
        <v>1284</v>
      </c>
      <c r="D9" s="68"/>
      <c r="E9" s="68"/>
      <c r="F9" s="68"/>
      <c r="G9" s="68"/>
      <c r="H9" s="68"/>
      <c r="I9" s="68"/>
      <c r="J9" s="68"/>
      <c r="K9" s="68"/>
    </row>
    <row r="10" spans="2:13">
      <c r="B10" s="18" t="s">
        <v>562</v>
      </c>
      <c r="C10" t="s">
        <v>1285</v>
      </c>
    </row>
    <row r="11" spans="2:13" ht="15" customHeight="1">
      <c r="B11" s="18" t="s">
        <v>563</v>
      </c>
      <c r="C11" s="68" t="s">
        <v>1286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30</v>
      </c>
      <c r="D13" s="14">
        <v>30</v>
      </c>
      <c r="E13" s="14">
        <v>5</v>
      </c>
      <c r="F13" s="14">
        <v>45</v>
      </c>
      <c r="G13" s="14">
        <v>40</v>
      </c>
      <c r="H13" s="14">
        <v>75</v>
      </c>
      <c r="I13" s="14">
        <v>55</v>
      </c>
      <c r="J13" s="14">
        <v>15</v>
      </c>
      <c r="K13" s="14">
        <f t="shared" ref="K13:K19" si="0">SUM(C13:J13)</f>
        <v>295</v>
      </c>
    </row>
    <row r="14" spans="2:13">
      <c r="B14" s="18" t="s">
        <v>820</v>
      </c>
      <c r="C14" s="14">
        <v>10</v>
      </c>
      <c r="D14" s="14">
        <v>15</v>
      </c>
      <c r="E14" s="14">
        <v>5</v>
      </c>
      <c r="F14" s="14">
        <v>10</v>
      </c>
      <c r="G14" s="14">
        <v>10</v>
      </c>
      <c r="H14" s="14">
        <v>5</v>
      </c>
      <c r="I14" s="14">
        <v>20</v>
      </c>
      <c r="J14" s="14">
        <v>0</v>
      </c>
      <c r="K14" s="14">
        <f t="shared" si="0"/>
        <v>75</v>
      </c>
    </row>
    <row r="15" spans="2:13">
      <c r="B15" s="18" t="s">
        <v>242</v>
      </c>
      <c r="C15" s="14">
        <f t="shared" ref="C15:J15" si="1">SUM(C13:C14)</f>
        <v>40</v>
      </c>
      <c r="D15" s="14">
        <f t="shared" si="1"/>
        <v>45</v>
      </c>
      <c r="E15" s="14">
        <f t="shared" si="1"/>
        <v>10</v>
      </c>
      <c r="F15" s="14">
        <f t="shared" si="1"/>
        <v>55</v>
      </c>
      <c r="G15" s="14">
        <f t="shared" si="1"/>
        <v>50</v>
      </c>
      <c r="H15" s="14">
        <f t="shared" si="1"/>
        <v>80</v>
      </c>
      <c r="I15" s="14">
        <f t="shared" si="1"/>
        <v>75</v>
      </c>
      <c r="J15" s="14">
        <f t="shared" si="1"/>
        <v>15</v>
      </c>
      <c r="K15" s="14">
        <f t="shared" si="0"/>
        <v>370</v>
      </c>
    </row>
    <row r="16" spans="2:13">
      <c r="B16" s="18" t="s">
        <v>821</v>
      </c>
      <c r="C16" s="14">
        <v>10</v>
      </c>
      <c r="D16" s="14">
        <v>15</v>
      </c>
      <c r="E16" s="14">
        <v>0</v>
      </c>
      <c r="F16" s="14">
        <v>15</v>
      </c>
      <c r="G16" s="14">
        <v>10</v>
      </c>
      <c r="H16" s="14">
        <v>5</v>
      </c>
      <c r="I16" s="14">
        <v>20</v>
      </c>
      <c r="J16" s="14">
        <v>0</v>
      </c>
      <c r="K16" s="14">
        <f t="shared" si="0"/>
        <v>75</v>
      </c>
    </row>
    <row r="17" spans="2:11">
      <c r="B17" s="18" t="s">
        <v>242</v>
      </c>
      <c r="C17" s="14">
        <f t="shared" ref="C17:J17" si="2">C13+C16</f>
        <v>40</v>
      </c>
      <c r="D17" s="14">
        <f t="shared" si="2"/>
        <v>45</v>
      </c>
      <c r="E17" s="14">
        <f t="shared" si="2"/>
        <v>5</v>
      </c>
      <c r="F17" s="14">
        <f t="shared" si="2"/>
        <v>60</v>
      </c>
      <c r="G17" s="14">
        <f t="shared" si="2"/>
        <v>50</v>
      </c>
      <c r="H17" s="14">
        <f t="shared" si="2"/>
        <v>80</v>
      </c>
      <c r="I17" s="14">
        <f t="shared" si="2"/>
        <v>75</v>
      </c>
      <c r="J17" s="14">
        <f t="shared" si="2"/>
        <v>15</v>
      </c>
      <c r="K17" s="14">
        <f t="shared" si="0"/>
        <v>370</v>
      </c>
    </row>
    <row r="18" spans="2:11">
      <c r="B18" s="18" t="s">
        <v>822</v>
      </c>
      <c r="C18" s="14">
        <v>0</v>
      </c>
      <c r="D18" s="14">
        <v>15</v>
      </c>
      <c r="E18" s="14">
        <v>15</v>
      </c>
      <c r="F18" s="14">
        <v>10</v>
      </c>
      <c r="G18" s="14">
        <v>5</v>
      </c>
      <c r="H18" s="14">
        <v>0</v>
      </c>
      <c r="I18" s="14">
        <v>10</v>
      </c>
      <c r="J18" s="14">
        <v>15</v>
      </c>
      <c r="K18" s="14">
        <f t="shared" si="0"/>
        <v>70</v>
      </c>
    </row>
    <row r="19" spans="2:11">
      <c r="B19" s="18" t="s">
        <v>242</v>
      </c>
      <c r="C19" s="14">
        <f>C13+C18</f>
        <v>30</v>
      </c>
      <c r="D19" s="14">
        <f t="shared" ref="D19:J19" si="3">D13+D18</f>
        <v>45</v>
      </c>
      <c r="E19" s="14">
        <f t="shared" si="3"/>
        <v>20</v>
      </c>
      <c r="F19" s="14">
        <f t="shared" si="3"/>
        <v>55</v>
      </c>
      <c r="G19" s="14">
        <f t="shared" si="3"/>
        <v>45</v>
      </c>
      <c r="H19" s="14">
        <f t="shared" si="3"/>
        <v>75</v>
      </c>
      <c r="I19" s="14">
        <f t="shared" si="3"/>
        <v>65</v>
      </c>
      <c r="J19" s="14">
        <f t="shared" si="3"/>
        <v>30</v>
      </c>
      <c r="K19" s="14">
        <f t="shared" si="0"/>
        <v>365</v>
      </c>
    </row>
  </sheetData>
  <mergeCells count="2">
    <mergeCell ref="C9:K9"/>
    <mergeCell ref="C11:K11"/>
  </mergeCells>
  <pageMargins left="0.7" right="0.7" top="0.75" bottom="0.75" header="0.3" footer="0.3"/>
  <pageSetup paperSize="9" orientation="portrait"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4E8A-133B-4683-88F0-22FF6BDF67D3}">
  <dimension ref="B2:M19"/>
  <sheetViews>
    <sheetView zoomScale="170" zoomScaleNormal="170" workbookViewId="0">
      <selection activeCell="C6" sqref="C6"/>
    </sheetView>
  </sheetViews>
  <sheetFormatPr defaultRowHeight="15"/>
  <cols>
    <col min="1" max="1" width="8.28515625" customWidth="1"/>
    <col min="2" max="2" width="14" bestFit="1" customWidth="1"/>
    <col min="3" max="3" width="10.28515625" customWidth="1"/>
    <col min="4" max="4" width="11.5703125" bestFit="1" customWidth="1"/>
    <col min="5" max="5" width="11.7109375" customWidth="1"/>
    <col min="6" max="6" width="20.28515625" bestFit="1" customWidth="1"/>
    <col min="7" max="7" width="14" customWidth="1"/>
    <col min="8" max="8" width="9.5703125" bestFit="1" customWidth="1"/>
    <col min="9" max="10" width="14" bestFit="1" customWidth="1"/>
    <col min="11" max="11" width="8.7109375" customWidth="1"/>
  </cols>
  <sheetData>
    <row r="2" spans="2:13" ht="15" customHeight="1">
      <c r="C2" s="18" t="s">
        <v>228</v>
      </c>
      <c r="D2" s="20" t="s">
        <v>419</v>
      </c>
      <c r="E2" s="24" t="s">
        <v>285</v>
      </c>
      <c r="F2" s="20" t="s">
        <v>420</v>
      </c>
      <c r="G2" s="18" t="s">
        <v>526</v>
      </c>
      <c r="H2" s="20" t="s">
        <v>729</v>
      </c>
      <c r="I2" s="18" t="s">
        <v>1033</v>
      </c>
      <c r="J2" s="20" t="s">
        <v>731</v>
      </c>
      <c r="L2" s="16"/>
      <c r="M2" s="16"/>
    </row>
    <row r="3" spans="2:13">
      <c r="C3" s="18" t="s">
        <v>284</v>
      </c>
      <c r="D3" s="14" t="s">
        <v>339</v>
      </c>
      <c r="E3" s="24" t="s">
        <v>286</v>
      </c>
      <c r="F3" s="20" t="s">
        <v>420</v>
      </c>
      <c r="G3" s="18" t="s">
        <v>527</v>
      </c>
      <c r="H3" s="20">
        <v>5</v>
      </c>
      <c r="I3" s="18" t="s">
        <v>677</v>
      </c>
      <c r="J3" s="14" t="s">
        <v>1287</v>
      </c>
      <c r="L3" s="17"/>
      <c r="M3" s="17"/>
    </row>
    <row r="4" spans="2:13" ht="15" customHeight="1">
      <c r="C4" s="24" t="s">
        <v>368</v>
      </c>
      <c r="D4" s="20" t="s">
        <v>129</v>
      </c>
      <c r="E4" s="18" t="s">
        <v>537</v>
      </c>
      <c r="F4" s="20" t="s">
        <v>522</v>
      </c>
      <c r="G4" t="s">
        <v>1290</v>
      </c>
    </row>
    <row r="5" spans="2:13">
      <c r="C5" s="18" t="s">
        <v>2007</v>
      </c>
      <c r="D5" s="18" t="s">
        <v>2008</v>
      </c>
      <c r="E5" s="18" t="s">
        <v>25</v>
      </c>
      <c r="F5" s="18" t="s">
        <v>26</v>
      </c>
      <c r="G5" s="18" t="s">
        <v>790</v>
      </c>
      <c r="H5" s="14" t="s">
        <v>1169</v>
      </c>
      <c r="I5" s="23" t="s">
        <v>1289</v>
      </c>
    </row>
    <row r="6" spans="2:13" ht="15" customHeight="1">
      <c r="B6" s="18" t="s">
        <v>2005</v>
      </c>
      <c r="C6" s="14" t="s">
        <v>2094</v>
      </c>
      <c r="D6" s="20" t="s">
        <v>2013</v>
      </c>
      <c r="E6" s="14" t="s">
        <v>2096</v>
      </c>
      <c r="F6" s="20" t="s">
        <v>2025</v>
      </c>
      <c r="G6" s="18" t="s">
        <v>540</v>
      </c>
      <c r="H6" s="23" t="s">
        <v>1291</v>
      </c>
      <c r="I6" s="23" t="s">
        <v>1288</v>
      </c>
      <c r="J6" s="21"/>
    </row>
    <row r="7" spans="2:13">
      <c r="B7" s="18" t="s">
        <v>2006</v>
      </c>
      <c r="C7" s="20" t="s">
        <v>1343</v>
      </c>
      <c r="D7" s="14" t="s">
        <v>2092</v>
      </c>
      <c r="E7" s="20" t="s">
        <v>1345</v>
      </c>
      <c r="F7" s="14" t="s">
        <v>2093</v>
      </c>
      <c r="G7" s="18" t="s">
        <v>231</v>
      </c>
      <c r="H7" s="23" t="s">
        <v>1292</v>
      </c>
    </row>
    <row r="8" spans="2:13">
      <c r="B8" s="18" t="s">
        <v>545</v>
      </c>
      <c r="C8" t="s">
        <v>1293</v>
      </c>
    </row>
    <row r="9" spans="2:13" ht="45.75" customHeight="1">
      <c r="B9" s="18" t="s">
        <v>543</v>
      </c>
      <c r="C9" s="68" t="s">
        <v>1294</v>
      </c>
      <c r="D9" s="68"/>
      <c r="E9" s="68"/>
      <c r="F9" s="68"/>
      <c r="G9" s="68"/>
      <c r="H9" s="68"/>
      <c r="I9" s="68"/>
      <c r="J9" s="68"/>
      <c r="K9" s="68"/>
    </row>
    <row r="10" spans="2:13">
      <c r="B10" s="18" t="s">
        <v>562</v>
      </c>
      <c r="C10" t="s">
        <v>1295</v>
      </c>
    </row>
    <row r="11" spans="2:13" ht="15" customHeight="1">
      <c r="B11" s="18" t="s">
        <v>563</v>
      </c>
      <c r="C11" s="68" t="s">
        <v>1296</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45</v>
      </c>
      <c r="D13" s="14">
        <v>15</v>
      </c>
      <c r="E13" s="14">
        <v>45</v>
      </c>
      <c r="F13" s="14">
        <v>40</v>
      </c>
      <c r="G13" s="14">
        <v>45</v>
      </c>
      <c r="H13" s="14">
        <v>65</v>
      </c>
      <c r="I13" s="14">
        <v>20</v>
      </c>
      <c r="J13" s="14">
        <v>30</v>
      </c>
      <c r="K13" s="14">
        <f t="shared" ref="K13:K19" si="0">SUM(C13:J13)</f>
        <v>305</v>
      </c>
    </row>
    <row r="14" spans="2:13">
      <c r="B14" s="18" t="s">
        <v>740</v>
      </c>
      <c r="C14" s="14">
        <v>0</v>
      </c>
      <c r="D14" s="14">
        <v>10</v>
      </c>
      <c r="E14" s="14">
        <v>20</v>
      </c>
      <c r="F14" s="14">
        <v>0</v>
      </c>
      <c r="G14" s="14">
        <v>10</v>
      </c>
      <c r="H14" s="14">
        <v>0</v>
      </c>
      <c r="I14" s="14">
        <v>5</v>
      </c>
      <c r="J14" s="14">
        <v>10</v>
      </c>
      <c r="K14" s="14">
        <f t="shared" si="0"/>
        <v>55</v>
      </c>
    </row>
    <row r="15" spans="2:13">
      <c r="B15" s="18" t="s">
        <v>242</v>
      </c>
      <c r="C15" s="14">
        <f t="shared" ref="C15:J15" si="1">SUM(C13:C14)</f>
        <v>45</v>
      </c>
      <c r="D15" s="14">
        <f t="shared" si="1"/>
        <v>25</v>
      </c>
      <c r="E15" s="14">
        <f t="shared" si="1"/>
        <v>65</v>
      </c>
      <c r="F15" s="14">
        <f t="shared" si="1"/>
        <v>40</v>
      </c>
      <c r="G15" s="14">
        <f t="shared" si="1"/>
        <v>55</v>
      </c>
      <c r="H15" s="14">
        <f t="shared" si="1"/>
        <v>65</v>
      </c>
      <c r="I15" s="14">
        <f t="shared" si="1"/>
        <v>25</v>
      </c>
      <c r="J15" s="14">
        <f t="shared" si="1"/>
        <v>40</v>
      </c>
      <c r="K15" s="14">
        <f t="shared" si="0"/>
        <v>360</v>
      </c>
    </row>
    <row r="16" spans="2:13">
      <c r="B16" s="18" t="s">
        <v>741</v>
      </c>
      <c r="C16" s="14">
        <v>0</v>
      </c>
      <c r="D16" s="14">
        <v>0</v>
      </c>
      <c r="E16" s="14">
        <v>25</v>
      </c>
      <c r="F16" s="14">
        <v>0</v>
      </c>
      <c r="G16" s="14">
        <v>10</v>
      </c>
      <c r="H16" s="14">
        <v>0</v>
      </c>
      <c r="I16" s="14">
        <v>5</v>
      </c>
      <c r="J16" s="14">
        <v>15</v>
      </c>
      <c r="K16" s="14">
        <f t="shared" si="0"/>
        <v>55</v>
      </c>
    </row>
    <row r="17" spans="2:11">
      <c r="B17" s="18" t="s">
        <v>242</v>
      </c>
      <c r="C17" s="14">
        <f t="shared" ref="C17:J17" si="2">C13+C16</f>
        <v>45</v>
      </c>
      <c r="D17" s="14">
        <f t="shared" si="2"/>
        <v>15</v>
      </c>
      <c r="E17" s="14">
        <f t="shared" si="2"/>
        <v>70</v>
      </c>
      <c r="F17" s="14">
        <f t="shared" si="2"/>
        <v>40</v>
      </c>
      <c r="G17" s="14">
        <f t="shared" si="2"/>
        <v>55</v>
      </c>
      <c r="H17" s="14">
        <f t="shared" si="2"/>
        <v>65</v>
      </c>
      <c r="I17" s="14">
        <f t="shared" si="2"/>
        <v>25</v>
      </c>
      <c r="J17" s="14">
        <f t="shared" si="2"/>
        <v>45</v>
      </c>
      <c r="K17" s="14">
        <f t="shared" si="0"/>
        <v>360</v>
      </c>
    </row>
    <row r="18" spans="2:11">
      <c r="B18" s="18" t="s">
        <v>742</v>
      </c>
      <c r="C18" s="14">
        <v>15</v>
      </c>
      <c r="D18" s="14">
        <v>20</v>
      </c>
      <c r="E18" s="14">
        <v>10</v>
      </c>
      <c r="F18" s="14">
        <v>5</v>
      </c>
      <c r="G18" s="14">
        <v>5</v>
      </c>
      <c r="H18" s="14">
        <v>5</v>
      </c>
      <c r="I18" s="14">
        <v>15</v>
      </c>
      <c r="J18" s="14">
        <v>5</v>
      </c>
      <c r="K18" s="14">
        <f t="shared" si="0"/>
        <v>80</v>
      </c>
    </row>
    <row r="19" spans="2:11">
      <c r="B19" s="18" t="s">
        <v>242</v>
      </c>
      <c r="C19" s="14">
        <f>C13+C18</f>
        <v>60</v>
      </c>
      <c r="D19" s="14">
        <f t="shared" ref="D19:J19" si="3">D13+D18</f>
        <v>35</v>
      </c>
      <c r="E19" s="14">
        <f t="shared" si="3"/>
        <v>55</v>
      </c>
      <c r="F19" s="14">
        <f t="shared" si="3"/>
        <v>45</v>
      </c>
      <c r="G19" s="14">
        <f t="shared" si="3"/>
        <v>50</v>
      </c>
      <c r="H19" s="14">
        <f t="shared" si="3"/>
        <v>70</v>
      </c>
      <c r="I19" s="14">
        <f t="shared" si="3"/>
        <v>35</v>
      </c>
      <c r="J19" s="14">
        <f t="shared" si="3"/>
        <v>35</v>
      </c>
      <c r="K19" s="14">
        <f t="shared" si="0"/>
        <v>385</v>
      </c>
    </row>
  </sheetData>
  <mergeCells count="2">
    <mergeCell ref="C9:K9"/>
    <mergeCell ref="C11:K11"/>
  </mergeCells>
  <pageMargins left="0.7" right="0.7" top="0.75" bottom="0.75" header="0.3" footer="0.3"/>
  <pageSetup paperSize="9" orientation="portrait"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4DF5-0523-4C4C-AD78-9B251BB36241}">
  <dimension ref="B2:M23"/>
  <sheetViews>
    <sheetView zoomScale="140" zoomScaleNormal="140" workbookViewId="0">
      <selection activeCell="C6" sqref="C6"/>
    </sheetView>
  </sheetViews>
  <sheetFormatPr defaultRowHeight="15"/>
  <cols>
    <col min="1" max="1" width="8.28515625" customWidth="1"/>
    <col min="2" max="2" width="14" bestFit="1" customWidth="1"/>
    <col min="3" max="3" width="10.28515625" customWidth="1"/>
    <col min="4" max="4" width="9.5703125" bestFit="1" customWidth="1"/>
    <col min="5" max="5" width="11.7109375" customWidth="1"/>
    <col min="6" max="6" width="20.42578125" bestFit="1" customWidth="1"/>
    <col min="7" max="7" width="14" customWidth="1"/>
    <col min="8" max="8" width="9.5703125" bestFit="1" customWidth="1"/>
    <col min="9" max="10" width="14" bestFit="1" customWidth="1"/>
    <col min="11" max="11" width="8.7109375" customWidth="1"/>
  </cols>
  <sheetData>
    <row r="2" spans="2:13" ht="15" customHeight="1">
      <c r="C2" s="18" t="s">
        <v>228</v>
      </c>
      <c r="D2" s="20" t="s">
        <v>203</v>
      </c>
      <c r="E2" s="24" t="s">
        <v>285</v>
      </c>
      <c r="F2" s="20" t="s">
        <v>421</v>
      </c>
      <c r="G2" s="18" t="s">
        <v>526</v>
      </c>
      <c r="H2" s="20" t="s">
        <v>798</v>
      </c>
      <c r="I2" s="18" t="s">
        <v>1033</v>
      </c>
      <c r="J2" s="20" t="s">
        <v>825</v>
      </c>
      <c r="M2" s="16"/>
    </row>
    <row r="3" spans="2:13">
      <c r="C3" s="18" t="s">
        <v>284</v>
      </c>
      <c r="D3" s="14" t="s">
        <v>422</v>
      </c>
      <c r="E3" s="24" t="s">
        <v>286</v>
      </c>
      <c r="F3" s="20" t="s">
        <v>421</v>
      </c>
      <c r="G3" s="18" t="s">
        <v>527</v>
      </c>
      <c r="H3" s="20">
        <v>5</v>
      </c>
      <c r="I3" s="18" t="s">
        <v>677</v>
      </c>
      <c r="J3" s="14" t="s">
        <v>803</v>
      </c>
      <c r="M3" s="17"/>
    </row>
    <row r="4" spans="2:13" ht="15" customHeight="1">
      <c r="C4" s="24" t="s">
        <v>368</v>
      </c>
      <c r="D4" s="20" t="s">
        <v>247</v>
      </c>
      <c r="E4" s="18" t="s">
        <v>537</v>
      </c>
      <c r="F4" s="20" t="s">
        <v>470</v>
      </c>
      <c r="G4" t="s">
        <v>1297</v>
      </c>
    </row>
    <row r="5" spans="2:13" ht="15" customHeight="1">
      <c r="C5" s="18" t="s">
        <v>2007</v>
      </c>
      <c r="D5" s="18" t="s">
        <v>2008</v>
      </c>
      <c r="E5" s="18" t="s">
        <v>25</v>
      </c>
      <c r="F5" s="18" t="s">
        <v>26</v>
      </c>
      <c r="G5" s="18" t="s">
        <v>790</v>
      </c>
      <c r="H5" s="14" t="s">
        <v>1169</v>
      </c>
    </row>
    <row r="6" spans="2:13" ht="15" customHeight="1">
      <c r="B6" s="18" t="s">
        <v>2005</v>
      </c>
      <c r="C6" s="14" t="s">
        <v>2094</v>
      </c>
      <c r="D6" s="20" t="s">
        <v>643</v>
      </c>
      <c r="E6" s="14" t="s">
        <v>2096</v>
      </c>
      <c r="F6" s="20" t="s">
        <v>2043</v>
      </c>
      <c r="G6" s="18" t="s">
        <v>540</v>
      </c>
      <c r="H6" s="23" t="s">
        <v>1298</v>
      </c>
      <c r="J6" s="23"/>
    </row>
    <row r="7" spans="2:13">
      <c r="B7" s="18" t="s">
        <v>2006</v>
      </c>
      <c r="C7" s="20" t="s">
        <v>1340</v>
      </c>
      <c r="D7" s="14" t="s">
        <v>2092</v>
      </c>
      <c r="E7" s="20" t="s">
        <v>1345</v>
      </c>
      <c r="F7" s="14" t="s">
        <v>2093</v>
      </c>
      <c r="G7" s="18" t="s">
        <v>231</v>
      </c>
      <c r="H7" s="23" t="s">
        <v>423</v>
      </c>
      <c r="J7" s="23" t="s">
        <v>1299</v>
      </c>
    </row>
    <row r="8" spans="2:13">
      <c r="B8" s="18" t="s">
        <v>545</v>
      </c>
      <c r="C8" t="s">
        <v>1300</v>
      </c>
    </row>
    <row r="9" spans="2:13" ht="45.75" customHeight="1">
      <c r="B9" s="18" t="s">
        <v>543</v>
      </c>
      <c r="C9" s="68" t="s">
        <v>1301</v>
      </c>
      <c r="D9" s="68"/>
      <c r="E9" s="68"/>
      <c r="F9" s="68"/>
      <c r="G9" s="68"/>
      <c r="H9" s="68"/>
      <c r="I9" s="68"/>
      <c r="J9" s="68"/>
      <c r="K9" s="68"/>
    </row>
    <row r="10" spans="2:13">
      <c r="B10" s="18" t="s">
        <v>562</v>
      </c>
      <c r="C10" t="s">
        <v>1302</v>
      </c>
    </row>
    <row r="11" spans="2:13" ht="15" customHeight="1">
      <c r="B11" s="18" t="s">
        <v>563</v>
      </c>
      <c r="C11" s="68" t="s">
        <v>1303</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25</v>
      </c>
      <c r="D13" s="14">
        <v>60</v>
      </c>
      <c r="E13" s="14">
        <v>0</v>
      </c>
      <c r="F13" s="14">
        <v>35</v>
      </c>
      <c r="G13" s="14">
        <v>35</v>
      </c>
      <c r="H13" s="14">
        <v>45</v>
      </c>
      <c r="I13" s="14">
        <v>35</v>
      </c>
      <c r="J13" s="14">
        <v>40</v>
      </c>
      <c r="K13" s="14">
        <f t="shared" ref="K13:K23" si="0">SUM(C13:J13)</f>
        <v>275</v>
      </c>
    </row>
    <row r="14" spans="2:13">
      <c r="B14" s="18" t="s">
        <v>811</v>
      </c>
      <c r="C14" s="14">
        <v>10</v>
      </c>
      <c r="D14" s="14">
        <v>15</v>
      </c>
      <c r="E14" s="14">
        <v>0</v>
      </c>
      <c r="F14" s="14">
        <v>20</v>
      </c>
      <c r="G14" s="14">
        <v>15</v>
      </c>
      <c r="H14" s="14">
        <v>5</v>
      </c>
      <c r="I14" s="14">
        <v>10</v>
      </c>
      <c r="J14" s="14">
        <v>5</v>
      </c>
      <c r="K14" s="14">
        <f t="shared" si="0"/>
        <v>80</v>
      </c>
    </row>
    <row r="15" spans="2:13">
      <c r="B15" s="18" t="s">
        <v>242</v>
      </c>
      <c r="C15" s="14">
        <f t="shared" ref="C15:J15" si="1">SUM(C13:C14)</f>
        <v>35</v>
      </c>
      <c r="D15" s="14">
        <f t="shared" si="1"/>
        <v>75</v>
      </c>
      <c r="E15" s="14">
        <f t="shared" si="1"/>
        <v>0</v>
      </c>
      <c r="F15" s="14">
        <f t="shared" si="1"/>
        <v>55</v>
      </c>
      <c r="G15" s="14">
        <f t="shared" si="1"/>
        <v>50</v>
      </c>
      <c r="H15" s="14">
        <f t="shared" si="1"/>
        <v>50</v>
      </c>
      <c r="I15" s="14">
        <f t="shared" si="1"/>
        <v>45</v>
      </c>
      <c r="J15" s="14">
        <f t="shared" si="1"/>
        <v>45</v>
      </c>
      <c r="K15" s="14">
        <f t="shared" si="0"/>
        <v>355</v>
      </c>
    </row>
    <row r="16" spans="2:13">
      <c r="B16" s="18" t="s">
        <v>714</v>
      </c>
      <c r="C16" s="14">
        <v>20</v>
      </c>
      <c r="D16" s="14">
        <v>15</v>
      </c>
      <c r="E16" s="14">
        <v>0</v>
      </c>
      <c r="F16" s="14">
        <v>20</v>
      </c>
      <c r="G16" s="14">
        <v>15</v>
      </c>
      <c r="H16" s="14">
        <v>5</v>
      </c>
      <c r="I16" s="14">
        <v>10</v>
      </c>
      <c r="J16" s="14">
        <v>0</v>
      </c>
      <c r="K16" s="14">
        <f t="shared" si="0"/>
        <v>85</v>
      </c>
    </row>
    <row r="17" spans="2:11">
      <c r="B17" s="18" t="s">
        <v>242</v>
      </c>
      <c r="C17" s="14">
        <f t="shared" ref="C17:J17" si="2">C13+C16</f>
        <v>45</v>
      </c>
      <c r="D17" s="14">
        <f t="shared" si="2"/>
        <v>75</v>
      </c>
      <c r="E17" s="14">
        <f t="shared" si="2"/>
        <v>0</v>
      </c>
      <c r="F17" s="14">
        <f t="shared" si="2"/>
        <v>55</v>
      </c>
      <c r="G17" s="14">
        <f t="shared" si="2"/>
        <v>50</v>
      </c>
      <c r="H17" s="14">
        <f t="shared" si="2"/>
        <v>50</v>
      </c>
      <c r="I17" s="14">
        <f t="shared" si="2"/>
        <v>45</v>
      </c>
      <c r="J17" s="14">
        <f t="shared" si="2"/>
        <v>40</v>
      </c>
      <c r="K17" s="14">
        <f t="shared" si="0"/>
        <v>360</v>
      </c>
    </row>
    <row r="18" spans="2:11">
      <c r="B18" s="18" t="s">
        <v>760</v>
      </c>
      <c r="C18" s="14">
        <v>10</v>
      </c>
      <c r="D18" s="14">
        <v>10</v>
      </c>
      <c r="E18" s="14">
        <v>0</v>
      </c>
      <c r="F18" s="14">
        <v>15</v>
      </c>
      <c r="G18" s="14">
        <v>15</v>
      </c>
      <c r="H18" s="14">
        <v>10</v>
      </c>
      <c r="I18" s="14">
        <v>0</v>
      </c>
      <c r="J18" s="14">
        <v>10</v>
      </c>
      <c r="K18" s="14">
        <f t="shared" si="0"/>
        <v>70</v>
      </c>
    </row>
    <row r="19" spans="2:11">
      <c r="B19" s="18" t="s">
        <v>242</v>
      </c>
      <c r="C19" s="14">
        <f>C13+C18</f>
        <v>35</v>
      </c>
      <c r="D19" s="14">
        <f t="shared" ref="D19:J19" si="3">D13+D18</f>
        <v>70</v>
      </c>
      <c r="E19" s="14">
        <f t="shared" si="3"/>
        <v>0</v>
      </c>
      <c r="F19" s="14">
        <f t="shared" si="3"/>
        <v>50</v>
      </c>
      <c r="G19" s="14">
        <f t="shared" si="3"/>
        <v>50</v>
      </c>
      <c r="H19" s="14">
        <f t="shared" si="3"/>
        <v>55</v>
      </c>
      <c r="I19" s="14">
        <f t="shared" si="3"/>
        <v>35</v>
      </c>
      <c r="J19" s="14">
        <f t="shared" si="3"/>
        <v>50</v>
      </c>
      <c r="K19" s="14">
        <f t="shared" si="0"/>
        <v>345</v>
      </c>
    </row>
    <row r="20" spans="2:11">
      <c r="B20" s="18" t="s">
        <v>608</v>
      </c>
      <c r="C20" s="14">
        <v>5</v>
      </c>
      <c r="D20" s="14">
        <v>5</v>
      </c>
      <c r="E20" s="14">
        <v>0</v>
      </c>
      <c r="F20" s="14">
        <v>20</v>
      </c>
      <c r="G20" s="14">
        <v>20</v>
      </c>
      <c r="H20" s="14">
        <v>0</v>
      </c>
      <c r="I20" s="14">
        <v>5</v>
      </c>
      <c r="J20" s="14">
        <v>15</v>
      </c>
      <c r="K20" s="14">
        <f t="shared" si="0"/>
        <v>70</v>
      </c>
    </row>
    <row r="21" spans="2:11">
      <c r="B21" s="18" t="s">
        <v>242</v>
      </c>
      <c r="C21" s="14">
        <f>C13+C20</f>
        <v>30</v>
      </c>
      <c r="D21" s="14">
        <f t="shared" ref="D21:J21" si="4">D13+D20</f>
        <v>65</v>
      </c>
      <c r="E21" s="14">
        <f t="shared" si="4"/>
        <v>0</v>
      </c>
      <c r="F21" s="14">
        <f t="shared" si="4"/>
        <v>55</v>
      </c>
      <c r="G21" s="14">
        <f t="shared" si="4"/>
        <v>55</v>
      </c>
      <c r="H21" s="14">
        <f t="shared" si="4"/>
        <v>45</v>
      </c>
      <c r="I21" s="14">
        <f t="shared" si="4"/>
        <v>40</v>
      </c>
      <c r="J21" s="14">
        <f t="shared" si="4"/>
        <v>55</v>
      </c>
      <c r="K21" s="14">
        <f t="shared" si="0"/>
        <v>345</v>
      </c>
    </row>
    <row r="22" spans="2:11">
      <c r="B22" s="18" t="s">
        <v>560</v>
      </c>
      <c r="C22" s="14">
        <v>5</v>
      </c>
      <c r="D22" s="14">
        <v>5</v>
      </c>
      <c r="E22" s="14">
        <v>0</v>
      </c>
      <c r="F22" s="14">
        <v>20</v>
      </c>
      <c r="G22" s="14">
        <v>20</v>
      </c>
      <c r="H22" s="14">
        <v>0</v>
      </c>
      <c r="I22" s="14">
        <v>5</v>
      </c>
      <c r="J22" s="14">
        <v>20</v>
      </c>
      <c r="K22" s="14">
        <f t="shared" si="0"/>
        <v>75</v>
      </c>
    </row>
    <row r="23" spans="2:11">
      <c r="B23" s="18" t="s">
        <v>242</v>
      </c>
      <c r="C23" s="14">
        <f>C13+C22</f>
        <v>30</v>
      </c>
      <c r="D23" s="14">
        <f t="shared" ref="D23:J23" si="5">D13+D22</f>
        <v>65</v>
      </c>
      <c r="E23" s="14">
        <f t="shared" si="5"/>
        <v>0</v>
      </c>
      <c r="F23" s="14">
        <f t="shared" si="5"/>
        <v>55</v>
      </c>
      <c r="G23" s="14">
        <f t="shared" si="5"/>
        <v>55</v>
      </c>
      <c r="H23" s="14">
        <f t="shared" si="5"/>
        <v>45</v>
      </c>
      <c r="I23" s="14">
        <f t="shared" si="5"/>
        <v>40</v>
      </c>
      <c r="J23" s="14">
        <f t="shared" si="5"/>
        <v>60</v>
      </c>
      <c r="K23" s="14">
        <f t="shared" si="0"/>
        <v>350</v>
      </c>
    </row>
  </sheetData>
  <mergeCells count="2">
    <mergeCell ref="C9:K9"/>
    <mergeCell ref="C11:K11"/>
  </mergeCells>
  <pageMargins left="0.7" right="0.7" top="0.75" bottom="0.75" header="0.3" footer="0.3"/>
  <pageSetup paperSize="9" orientation="portrait"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5127-5470-401E-B5B9-17C9ED234711}">
  <dimension ref="B2:M19"/>
  <sheetViews>
    <sheetView zoomScale="170" zoomScaleNormal="170" workbookViewId="0">
      <selection activeCell="C2" sqref="C2"/>
    </sheetView>
  </sheetViews>
  <sheetFormatPr defaultRowHeight="15"/>
  <cols>
    <col min="1" max="1" width="8.28515625" customWidth="1"/>
    <col min="2" max="2" width="14" bestFit="1" customWidth="1"/>
    <col min="3" max="3" width="10.28515625" customWidth="1"/>
    <col min="4" max="4" width="11.7109375" bestFit="1" customWidth="1"/>
    <col min="5" max="5" width="11.7109375" customWidth="1"/>
    <col min="6" max="6" width="11.7109375" bestFit="1" customWidth="1"/>
    <col min="7" max="7" width="14" customWidth="1"/>
    <col min="8" max="8" width="9.5703125" bestFit="1" customWidth="1"/>
    <col min="9" max="10" width="14" bestFit="1" customWidth="1"/>
    <col min="11" max="11" width="14.42578125" customWidth="1"/>
    <col min="12" max="12" width="12.42578125" customWidth="1"/>
  </cols>
  <sheetData>
    <row r="2" spans="2:13" ht="15" customHeight="1">
      <c r="C2" s="18" t="s">
        <v>228</v>
      </c>
      <c r="D2" s="20" t="s">
        <v>197</v>
      </c>
      <c r="E2" s="24" t="s">
        <v>285</v>
      </c>
      <c r="F2" s="14" t="s">
        <v>424</v>
      </c>
      <c r="G2" s="18" t="s">
        <v>526</v>
      </c>
      <c r="H2" s="20" t="s">
        <v>744</v>
      </c>
      <c r="I2" s="18" t="s">
        <v>1033</v>
      </c>
      <c r="J2" s="20" t="s">
        <v>746</v>
      </c>
      <c r="M2" s="16"/>
    </row>
    <row r="3" spans="2:13">
      <c r="C3" s="18" t="s">
        <v>284</v>
      </c>
      <c r="D3" s="20" t="s">
        <v>1304</v>
      </c>
      <c r="E3" s="24" t="s">
        <v>286</v>
      </c>
      <c r="F3" s="20" t="s">
        <v>425</v>
      </c>
      <c r="G3" s="18" t="s">
        <v>527</v>
      </c>
      <c r="H3" s="20" t="s">
        <v>1034</v>
      </c>
      <c r="I3" s="18" t="s">
        <v>677</v>
      </c>
      <c r="J3" s="14" t="s">
        <v>747</v>
      </c>
      <c r="M3" s="17"/>
    </row>
    <row r="4" spans="2:13" ht="15" customHeight="1">
      <c r="C4" s="24" t="s">
        <v>368</v>
      </c>
      <c r="D4" s="20" t="s">
        <v>124</v>
      </c>
      <c r="E4" s="18" t="s">
        <v>537</v>
      </c>
      <c r="F4" s="20" t="s">
        <v>524</v>
      </c>
      <c r="G4" t="s">
        <v>1305</v>
      </c>
    </row>
    <row r="5" spans="2:13" ht="15" customHeight="1">
      <c r="C5" s="18" t="s">
        <v>2007</v>
      </c>
      <c r="D5" s="18" t="s">
        <v>2008</v>
      </c>
      <c r="E5" s="18" t="s">
        <v>25</v>
      </c>
      <c r="F5" s="18" t="s">
        <v>26</v>
      </c>
      <c r="G5" s="18" t="s">
        <v>790</v>
      </c>
      <c r="H5" s="14" t="s">
        <v>1169</v>
      </c>
    </row>
    <row r="6" spans="2:13" ht="15" customHeight="1">
      <c r="B6" s="18" t="s">
        <v>2005</v>
      </c>
      <c r="C6" s="14" t="s">
        <v>2094</v>
      </c>
      <c r="D6" s="20" t="s">
        <v>2024</v>
      </c>
      <c r="E6" s="14" t="s">
        <v>2096</v>
      </c>
      <c r="F6" s="20" t="s">
        <v>2048</v>
      </c>
      <c r="G6" s="18" t="s">
        <v>540</v>
      </c>
      <c r="H6" s="23" t="s">
        <v>1306</v>
      </c>
      <c r="J6" s="21"/>
    </row>
    <row r="7" spans="2:13">
      <c r="B7" s="18" t="s">
        <v>2006</v>
      </c>
      <c r="C7" s="20" t="s">
        <v>2015</v>
      </c>
      <c r="D7" s="14" t="s">
        <v>2092</v>
      </c>
      <c r="E7" s="20" t="s">
        <v>2016</v>
      </c>
      <c r="F7" s="14" t="s">
        <v>2093</v>
      </c>
      <c r="G7" s="18" t="s">
        <v>231</v>
      </c>
      <c r="H7" s="23" t="s">
        <v>1307</v>
      </c>
      <c r="I7" t="s">
        <v>1308</v>
      </c>
      <c r="J7" s="21"/>
    </row>
    <row r="8" spans="2:13">
      <c r="B8" s="18" t="s">
        <v>545</v>
      </c>
      <c r="C8" t="s">
        <v>1309</v>
      </c>
    </row>
    <row r="9" spans="2:13" ht="45.75" customHeight="1">
      <c r="B9" s="18" t="s">
        <v>543</v>
      </c>
      <c r="C9" s="68" t="s">
        <v>1310</v>
      </c>
      <c r="D9" s="68"/>
      <c r="E9" s="68"/>
      <c r="F9" s="68"/>
      <c r="G9" s="68"/>
      <c r="H9" s="68"/>
      <c r="I9" s="68"/>
      <c r="J9" s="68"/>
      <c r="K9" s="68"/>
    </row>
    <row r="10" spans="2:13">
      <c r="B10" s="18" t="s">
        <v>562</v>
      </c>
      <c r="C10" t="s">
        <v>1311</v>
      </c>
    </row>
    <row r="11" spans="2:13" ht="15" customHeight="1">
      <c r="B11" s="18" t="s">
        <v>563</v>
      </c>
      <c r="C11" s="68" t="s">
        <v>1312</v>
      </c>
      <c r="D11" s="68"/>
      <c r="E11" s="68"/>
      <c r="F11" s="68"/>
      <c r="G11" s="68"/>
      <c r="H11" s="68"/>
      <c r="I11" s="68"/>
      <c r="J11" s="68"/>
      <c r="K11" s="68"/>
    </row>
    <row r="12" spans="2:13">
      <c r="B12" s="18"/>
      <c r="C12" s="24" t="s">
        <v>233</v>
      </c>
      <c r="D12" s="24" t="s">
        <v>234</v>
      </c>
      <c r="E12" s="24" t="s">
        <v>235</v>
      </c>
      <c r="F12" s="24" t="s">
        <v>236</v>
      </c>
      <c r="G12" s="24" t="s">
        <v>237</v>
      </c>
      <c r="H12" s="24" t="s">
        <v>238</v>
      </c>
      <c r="I12" s="24" t="s">
        <v>239</v>
      </c>
      <c r="J12" s="24" t="s">
        <v>240</v>
      </c>
      <c r="K12" s="24" t="s">
        <v>243</v>
      </c>
    </row>
    <row r="13" spans="2:13">
      <c r="B13" s="18" t="s">
        <v>1163</v>
      </c>
      <c r="C13" s="14">
        <v>30</v>
      </c>
      <c r="D13" s="14">
        <v>45</v>
      </c>
      <c r="E13" s="14">
        <v>30</v>
      </c>
      <c r="F13" s="14">
        <v>35</v>
      </c>
      <c r="G13" s="14">
        <v>40</v>
      </c>
      <c r="H13" s="14">
        <v>50</v>
      </c>
      <c r="I13" s="14">
        <v>25</v>
      </c>
      <c r="J13" s="14">
        <v>45</v>
      </c>
      <c r="K13" s="14">
        <f t="shared" ref="K13:K19" si="0">SUM(C13:J13)</f>
        <v>300</v>
      </c>
    </row>
    <row r="14" spans="2:13">
      <c r="B14" s="18" t="s">
        <v>758</v>
      </c>
      <c r="C14" s="14">
        <v>0</v>
      </c>
      <c r="D14" s="14">
        <v>10</v>
      </c>
      <c r="E14" s="14">
        <v>5</v>
      </c>
      <c r="F14" s="14">
        <v>10</v>
      </c>
      <c r="G14" s="14">
        <v>20</v>
      </c>
      <c r="H14" s="14">
        <v>0</v>
      </c>
      <c r="I14" s="14">
        <v>0</v>
      </c>
      <c r="J14" s="14">
        <v>20</v>
      </c>
      <c r="K14" s="14">
        <f t="shared" si="0"/>
        <v>65</v>
      </c>
    </row>
    <row r="15" spans="2:13">
      <c r="B15" s="18" t="s">
        <v>242</v>
      </c>
      <c r="C15" s="14">
        <f t="shared" ref="C15:J15" si="1">SUM(C13:C14)</f>
        <v>30</v>
      </c>
      <c r="D15" s="14">
        <f t="shared" si="1"/>
        <v>55</v>
      </c>
      <c r="E15" s="14">
        <f t="shared" si="1"/>
        <v>35</v>
      </c>
      <c r="F15" s="14">
        <f t="shared" si="1"/>
        <v>45</v>
      </c>
      <c r="G15" s="14">
        <f t="shared" si="1"/>
        <v>60</v>
      </c>
      <c r="H15" s="14">
        <f t="shared" si="1"/>
        <v>50</v>
      </c>
      <c r="I15" s="14">
        <f t="shared" si="1"/>
        <v>25</v>
      </c>
      <c r="J15" s="14">
        <f t="shared" si="1"/>
        <v>65</v>
      </c>
      <c r="K15" s="14">
        <f t="shared" si="0"/>
        <v>365</v>
      </c>
    </row>
    <row r="16" spans="2:13">
      <c r="B16" s="18" t="s">
        <v>759</v>
      </c>
      <c r="C16" s="14">
        <v>0</v>
      </c>
      <c r="D16" s="14">
        <v>5</v>
      </c>
      <c r="E16" s="14">
        <v>15</v>
      </c>
      <c r="F16" s="14">
        <v>5</v>
      </c>
      <c r="G16" s="14">
        <v>20</v>
      </c>
      <c r="H16" s="14">
        <v>0</v>
      </c>
      <c r="I16" s="14">
        <v>0</v>
      </c>
      <c r="J16" s="14">
        <v>20</v>
      </c>
      <c r="K16" s="14">
        <f t="shared" si="0"/>
        <v>65</v>
      </c>
    </row>
    <row r="17" spans="2:11">
      <c r="B17" s="18" t="s">
        <v>242</v>
      </c>
      <c r="C17" s="14">
        <f t="shared" ref="C17:J17" si="2">C13+C16</f>
        <v>30</v>
      </c>
      <c r="D17" s="14">
        <f t="shared" si="2"/>
        <v>50</v>
      </c>
      <c r="E17" s="14">
        <f t="shared" si="2"/>
        <v>45</v>
      </c>
      <c r="F17" s="14">
        <f t="shared" si="2"/>
        <v>40</v>
      </c>
      <c r="G17" s="14">
        <f t="shared" si="2"/>
        <v>60</v>
      </c>
      <c r="H17" s="14">
        <f t="shared" si="2"/>
        <v>50</v>
      </c>
      <c r="I17" s="14">
        <f t="shared" si="2"/>
        <v>25</v>
      </c>
      <c r="J17" s="14">
        <f t="shared" si="2"/>
        <v>65</v>
      </c>
      <c r="K17" s="14">
        <f t="shared" si="0"/>
        <v>365</v>
      </c>
    </row>
    <row r="18" spans="2:11">
      <c r="B18" s="18" t="s">
        <v>760</v>
      </c>
      <c r="C18" s="14">
        <v>10</v>
      </c>
      <c r="D18" s="14">
        <v>10</v>
      </c>
      <c r="E18" s="14">
        <v>0</v>
      </c>
      <c r="F18" s="14">
        <v>15</v>
      </c>
      <c r="G18" s="14">
        <v>15</v>
      </c>
      <c r="H18" s="14">
        <v>10</v>
      </c>
      <c r="I18" s="14">
        <v>0</v>
      </c>
      <c r="J18" s="14">
        <v>10</v>
      </c>
      <c r="K18" s="14">
        <f t="shared" si="0"/>
        <v>70</v>
      </c>
    </row>
    <row r="19" spans="2:11">
      <c r="B19" s="18" t="s">
        <v>242</v>
      </c>
      <c r="C19" s="14">
        <f>C13+C18</f>
        <v>40</v>
      </c>
      <c r="D19" s="14">
        <f t="shared" ref="D19:J19" si="3">D13+D18</f>
        <v>55</v>
      </c>
      <c r="E19" s="14">
        <f t="shared" si="3"/>
        <v>30</v>
      </c>
      <c r="F19" s="14">
        <f t="shared" si="3"/>
        <v>50</v>
      </c>
      <c r="G19" s="14">
        <f t="shared" si="3"/>
        <v>55</v>
      </c>
      <c r="H19" s="14">
        <f t="shared" si="3"/>
        <v>60</v>
      </c>
      <c r="I19" s="14">
        <f t="shared" si="3"/>
        <v>25</v>
      </c>
      <c r="J19" s="14">
        <f t="shared" si="3"/>
        <v>55</v>
      </c>
      <c r="K19" s="14">
        <f t="shared" si="0"/>
        <v>370</v>
      </c>
    </row>
  </sheetData>
  <mergeCells count="2">
    <mergeCell ref="C9:K9"/>
    <mergeCell ref="C11:K11"/>
  </mergeCells>
  <pageMargins left="0.7" right="0.7" top="0.75" bottom="0.75" header="0.3" footer="0.3"/>
  <pageSetup paperSize="9" orientation="portrait"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D09F-DC40-44FD-9421-8C22C78D72D8}">
  <dimension ref="B2:K13"/>
  <sheetViews>
    <sheetView zoomScale="350" zoomScaleNormal="350" workbookViewId="0">
      <selection activeCell="L7" sqref="L7"/>
    </sheetView>
  </sheetViews>
  <sheetFormatPr defaultRowHeight="15"/>
  <cols>
    <col min="2" max="2" width="14" bestFit="1" customWidth="1"/>
    <col min="3" max="3" width="3.42578125" bestFit="1" customWidth="1"/>
    <col min="4" max="8" width="3.140625" bestFit="1" customWidth="1"/>
    <col min="9" max="10" width="5.28515625" bestFit="1" customWidth="1"/>
    <col min="11" max="11" width="10.42578125" customWidth="1"/>
  </cols>
  <sheetData>
    <row r="2" spans="2:11">
      <c r="C2" s="18"/>
      <c r="D2" s="64" t="s">
        <v>2350</v>
      </c>
      <c r="E2" s="64"/>
      <c r="F2" s="64"/>
      <c r="G2" s="64"/>
      <c r="H2" s="64"/>
      <c r="I2" s="64"/>
      <c r="J2" s="64"/>
      <c r="K2" s="64"/>
    </row>
    <row r="3" spans="2:11">
      <c r="C3" s="18"/>
      <c r="D3" s="64" t="s">
        <v>2351</v>
      </c>
      <c r="E3" s="64"/>
      <c r="F3" s="64"/>
      <c r="G3" s="64"/>
      <c r="H3" s="64"/>
      <c r="I3" s="64"/>
      <c r="J3" s="64"/>
      <c r="K3" s="64"/>
    </row>
    <row r="4" spans="2:11">
      <c r="C4" s="24"/>
      <c r="D4" s="64" t="s">
        <v>2352</v>
      </c>
      <c r="E4" s="64"/>
      <c r="F4" s="64"/>
      <c r="G4" s="64"/>
      <c r="H4" s="64"/>
      <c r="I4" s="64"/>
      <c r="J4" s="64"/>
      <c r="K4" s="64"/>
    </row>
    <row r="5" spans="2:11">
      <c r="C5" s="24"/>
      <c r="D5" s="64" t="s">
        <v>2353</v>
      </c>
      <c r="E5" s="64"/>
      <c r="F5" s="64"/>
      <c r="G5" s="64"/>
      <c r="H5" s="64"/>
      <c r="I5" s="64"/>
      <c r="J5" s="64"/>
      <c r="K5" s="64"/>
    </row>
    <row r="6" spans="2:11">
      <c r="B6" s="18"/>
      <c r="C6" s="24" t="s">
        <v>233</v>
      </c>
      <c r="D6" s="24" t="s">
        <v>234</v>
      </c>
      <c r="E6" s="24" t="s">
        <v>235</v>
      </c>
      <c r="F6" s="24" t="s">
        <v>236</v>
      </c>
      <c r="G6" s="24" t="s">
        <v>237</v>
      </c>
      <c r="H6" s="24" t="s">
        <v>238</v>
      </c>
      <c r="I6" s="24" t="s">
        <v>239</v>
      </c>
      <c r="J6" s="24" t="s">
        <v>240</v>
      </c>
      <c r="K6" s="24" t="s">
        <v>243</v>
      </c>
    </row>
    <row r="7" spans="2:11">
      <c r="B7" s="18" t="s">
        <v>229</v>
      </c>
      <c r="C7" s="14">
        <v>46</v>
      </c>
      <c r="D7" s="14">
        <v>26</v>
      </c>
      <c r="E7" s="14">
        <v>0</v>
      </c>
      <c r="F7" s="14">
        <v>22</v>
      </c>
      <c r="G7" s="14">
        <v>22</v>
      </c>
      <c r="H7" s="14">
        <v>12</v>
      </c>
      <c r="I7" s="14">
        <v>24</v>
      </c>
      <c r="J7" s="14">
        <v>13</v>
      </c>
      <c r="K7" s="14">
        <f>SUM(C7:J7)</f>
        <v>165</v>
      </c>
    </row>
    <row r="8" spans="2:11">
      <c r="B8" s="18" t="s">
        <v>687</v>
      </c>
      <c r="C8" s="14">
        <v>20</v>
      </c>
      <c r="D8" s="14">
        <v>15</v>
      </c>
      <c r="E8" s="14">
        <v>0</v>
      </c>
      <c r="F8" s="14">
        <v>10</v>
      </c>
      <c r="G8" s="14">
        <v>10</v>
      </c>
      <c r="H8" s="14">
        <v>10</v>
      </c>
      <c r="I8" s="14">
        <v>10</v>
      </c>
      <c r="J8" s="14">
        <v>0</v>
      </c>
      <c r="K8" s="14">
        <f t="shared" ref="K8" si="0">SUM(C8:J8)</f>
        <v>75</v>
      </c>
    </row>
    <row r="9" spans="2:11">
      <c r="B9" t="s">
        <v>2349</v>
      </c>
    </row>
    <row r="12" spans="2:11">
      <c r="B12" s="18"/>
      <c r="C12" s="14"/>
      <c r="D12" s="14"/>
      <c r="E12" s="14"/>
      <c r="F12" s="14"/>
      <c r="G12" s="14"/>
      <c r="H12" s="14"/>
      <c r="I12" s="14"/>
      <c r="J12" s="14"/>
      <c r="K12" s="14"/>
    </row>
    <row r="13" spans="2:11">
      <c r="B13" s="18"/>
      <c r="C13" s="14"/>
      <c r="D13" s="14"/>
      <c r="E13" s="14"/>
      <c r="F13" s="14"/>
      <c r="G13" s="14"/>
      <c r="H13" s="14"/>
      <c r="I13" s="14"/>
      <c r="J13" s="14"/>
      <c r="K13" s="14"/>
    </row>
  </sheetData>
  <mergeCells count="4">
    <mergeCell ref="D2:K2"/>
    <mergeCell ref="D3:K3"/>
    <mergeCell ref="D4:K4"/>
    <mergeCell ref="D5:K5"/>
  </mergeCells>
  <pageMargins left="0.7" right="0.7" top="0.75" bottom="0.75" header="0.3" footer="0.3"/>
  <pageSetup paperSize="9"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D726-2C7B-4EB2-82D5-17BF956F26C9}">
  <dimension ref="B2:K13"/>
  <sheetViews>
    <sheetView zoomScale="190" zoomScaleNormal="190" workbookViewId="0">
      <selection activeCell="I14" sqref="I14"/>
    </sheetView>
  </sheetViews>
  <sheetFormatPr defaultRowHeight="15"/>
  <cols>
    <col min="2" max="3" width="14" bestFit="1" customWidth="1"/>
    <col min="5" max="6" width="14" bestFit="1" customWidth="1"/>
    <col min="7" max="7" width="11.85546875" customWidth="1"/>
    <col min="8" max="8" width="14" bestFit="1" customWidth="1"/>
    <col min="9" max="9" width="9.5703125" bestFit="1" customWidth="1"/>
    <col min="10" max="11" width="5.28515625" bestFit="1" customWidth="1"/>
  </cols>
  <sheetData>
    <row r="2" spans="2:11">
      <c r="C2" s="18" t="s">
        <v>228</v>
      </c>
      <c r="D2" s="20" t="s">
        <v>2275</v>
      </c>
      <c r="E2" s="18" t="s">
        <v>526</v>
      </c>
      <c r="F2" s="20" t="s">
        <v>2273</v>
      </c>
      <c r="G2" s="24" t="s">
        <v>2277</v>
      </c>
      <c r="H2" s="14">
        <v>15</v>
      </c>
      <c r="I2" s="18" t="s">
        <v>790</v>
      </c>
      <c r="J2" s="22" t="s">
        <v>799</v>
      </c>
      <c r="K2" s="14"/>
    </row>
    <row r="3" spans="2:11">
      <c r="C3" s="18" t="s">
        <v>284</v>
      </c>
      <c r="D3" s="20" t="s">
        <v>2276</v>
      </c>
      <c r="E3" s="18" t="s">
        <v>527</v>
      </c>
      <c r="F3" s="20">
        <v>6</v>
      </c>
      <c r="G3" s="24" t="s">
        <v>2278</v>
      </c>
      <c r="H3" s="14" t="s">
        <v>2279</v>
      </c>
      <c r="I3" s="18" t="s">
        <v>540</v>
      </c>
      <c r="J3" s="20" t="s">
        <v>1008</v>
      </c>
      <c r="K3" s="14"/>
    </row>
    <row r="4" spans="2:11">
      <c r="C4" s="24" t="s">
        <v>285</v>
      </c>
      <c r="D4" s="20" t="s">
        <v>2271</v>
      </c>
      <c r="E4" s="18" t="s">
        <v>1033</v>
      </c>
      <c r="F4" s="20" t="s">
        <v>617</v>
      </c>
      <c r="G4" t="s">
        <v>2280</v>
      </c>
      <c r="I4" s="18"/>
      <c r="J4" s="20"/>
      <c r="K4" s="14"/>
    </row>
    <row r="5" spans="2:11">
      <c r="C5" s="24" t="s">
        <v>286</v>
      </c>
      <c r="D5" s="20" t="s">
        <v>2272</v>
      </c>
      <c r="E5" s="18" t="s">
        <v>677</v>
      </c>
      <c r="F5" s="14" t="s">
        <v>2274</v>
      </c>
      <c r="G5" s="23" t="s">
        <v>2270</v>
      </c>
      <c r="I5" s="14"/>
      <c r="J5" s="18"/>
      <c r="K5" s="22"/>
    </row>
    <row r="6" spans="2:11">
      <c r="B6" s="18"/>
      <c r="C6" s="24" t="s">
        <v>233</v>
      </c>
      <c r="D6" s="24" t="s">
        <v>234</v>
      </c>
      <c r="E6" s="24" t="s">
        <v>235</v>
      </c>
      <c r="F6" s="24" t="s">
        <v>236</v>
      </c>
      <c r="G6" s="24" t="s">
        <v>237</v>
      </c>
      <c r="H6" s="24" t="s">
        <v>238</v>
      </c>
      <c r="I6" s="24" t="s">
        <v>239</v>
      </c>
      <c r="J6" s="24" t="s">
        <v>240</v>
      </c>
      <c r="K6" s="24" t="s">
        <v>243</v>
      </c>
    </row>
    <row r="7" spans="2:11">
      <c r="B7" s="18" t="s">
        <v>229</v>
      </c>
      <c r="C7" s="14">
        <v>28</v>
      </c>
      <c r="D7" s="14">
        <v>17</v>
      </c>
      <c r="E7" s="14">
        <v>3</v>
      </c>
      <c r="F7" s="14">
        <v>19</v>
      </c>
      <c r="G7" s="14">
        <v>21</v>
      </c>
      <c r="H7" s="14">
        <v>20</v>
      </c>
      <c r="I7" s="14">
        <v>14</v>
      </c>
      <c r="J7" s="14">
        <v>13</v>
      </c>
      <c r="K7" s="14">
        <f>SUM(C7:J7)</f>
        <v>135</v>
      </c>
    </row>
    <row r="8" spans="2:11">
      <c r="B8" s="18" t="s">
        <v>230</v>
      </c>
      <c r="C8" s="14">
        <v>55</v>
      </c>
      <c r="D8" s="14">
        <v>50</v>
      </c>
      <c r="E8" s="14">
        <v>5</v>
      </c>
      <c r="F8" s="14">
        <v>55</v>
      </c>
      <c r="G8" s="14">
        <v>60</v>
      </c>
      <c r="H8" s="14">
        <v>65</v>
      </c>
      <c r="I8" s="14">
        <v>35</v>
      </c>
      <c r="J8" s="14">
        <v>40</v>
      </c>
      <c r="K8" s="14">
        <f>SUM(C8:J8)</f>
        <v>365</v>
      </c>
    </row>
    <row r="12" spans="2:11">
      <c r="B12" s="18"/>
      <c r="C12" s="14"/>
      <c r="D12" s="14"/>
      <c r="E12" s="14"/>
      <c r="F12" s="14"/>
      <c r="G12" s="14"/>
      <c r="H12" s="14"/>
      <c r="I12" s="14"/>
      <c r="J12" s="14"/>
      <c r="K12" s="14"/>
    </row>
    <row r="13" spans="2:11">
      <c r="B13" s="18"/>
      <c r="C13" s="14"/>
      <c r="D13" s="14"/>
      <c r="E13" s="14"/>
      <c r="F13" s="14"/>
      <c r="G13" s="14"/>
      <c r="H13" s="14"/>
      <c r="I13" s="14"/>
      <c r="J13" s="14"/>
      <c r="K13" s="14"/>
    </row>
  </sheetData>
  <pageMargins left="0.7" right="0.7" top="0.75" bottom="0.75" header="0.3" footer="0.3"/>
  <pageSetup paperSize="9" orientation="portrait"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EE73-1856-44EA-9601-257DDFA271F8}">
  <dimension ref="B2:K13"/>
  <sheetViews>
    <sheetView zoomScale="190" zoomScaleNormal="190" workbookViewId="0">
      <selection activeCell="E10" sqref="E10"/>
    </sheetView>
  </sheetViews>
  <sheetFormatPr defaultRowHeight="15"/>
  <cols>
    <col min="2" max="3" width="14" bestFit="1" customWidth="1"/>
    <col min="5" max="6" width="14" bestFit="1" customWidth="1"/>
    <col min="7" max="7" width="11.85546875" customWidth="1"/>
    <col min="8" max="8" width="14" bestFit="1" customWidth="1"/>
    <col min="9" max="9" width="9.5703125" bestFit="1" customWidth="1"/>
    <col min="10" max="11" width="5.28515625" bestFit="1" customWidth="1"/>
  </cols>
  <sheetData>
    <row r="2" spans="2:11">
      <c r="C2" s="18" t="s">
        <v>228</v>
      </c>
      <c r="D2" s="20" t="s">
        <v>2342</v>
      </c>
      <c r="E2" s="18" t="s">
        <v>526</v>
      </c>
      <c r="F2" s="20" t="s">
        <v>2345</v>
      </c>
      <c r="G2" s="24" t="s">
        <v>2277</v>
      </c>
      <c r="H2" s="14">
        <v>15</v>
      </c>
      <c r="I2" s="18" t="s">
        <v>790</v>
      </c>
      <c r="J2" s="22" t="s">
        <v>799</v>
      </c>
      <c r="K2" s="14"/>
    </row>
    <row r="3" spans="2:11">
      <c r="C3" s="18" t="s">
        <v>284</v>
      </c>
      <c r="D3" s="20" t="s">
        <v>371</v>
      </c>
      <c r="E3" s="18" t="s">
        <v>527</v>
      </c>
      <c r="F3" s="20">
        <v>6</v>
      </c>
      <c r="G3" s="24" t="s">
        <v>2278</v>
      </c>
      <c r="H3" s="14" t="s">
        <v>2279</v>
      </c>
      <c r="I3" s="18" t="s">
        <v>540</v>
      </c>
      <c r="J3" s="20" t="s">
        <v>2348</v>
      </c>
      <c r="K3" s="14"/>
    </row>
    <row r="4" spans="2:11">
      <c r="C4" s="24" t="s">
        <v>285</v>
      </c>
      <c r="D4" s="20" t="s">
        <v>2343</v>
      </c>
      <c r="E4" s="18" t="s">
        <v>1033</v>
      </c>
      <c r="F4" s="20" t="s">
        <v>870</v>
      </c>
      <c r="G4" t="s">
        <v>2280</v>
      </c>
      <c r="I4" s="18"/>
      <c r="J4" s="20"/>
      <c r="K4" s="14"/>
    </row>
    <row r="5" spans="2:11">
      <c r="C5" s="24" t="s">
        <v>286</v>
      </c>
      <c r="D5" s="20" t="s">
        <v>2344</v>
      </c>
      <c r="E5" s="18" t="s">
        <v>677</v>
      </c>
      <c r="F5" s="14" t="s">
        <v>2347</v>
      </c>
      <c r="G5" s="23" t="s">
        <v>2346</v>
      </c>
      <c r="I5" s="14"/>
      <c r="J5" s="18"/>
      <c r="K5" s="22"/>
    </row>
    <row r="6" spans="2:11">
      <c r="B6" s="18"/>
      <c r="C6" s="24" t="s">
        <v>233</v>
      </c>
      <c r="D6" s="24" t="s">
        <v>234</v>
      </c>
      <c r="E6" s="24" t="s">
        <v>235</v>
      </c>
      <c r="F6" s="24" t="s">
        <v>236</v>
      </c>
      <c r="G6" s="24" t="s">
        <v>237</v>
      </c>
      <c r="H6" s="24" t="s">
        <v>238</v>
      </c>
      <c r="I6" s="24" t="s">
        <v>239</v>
      </c>
      <c r="J6" s="24" t="s">
        <v>240</v>
      </c>
      <c r="K6" s="24" t="s">
        <v>243</v>
      </c>
    </row>
    <row r="7" spans="2:11">
      <c r="B7" s="18" t="s">
        <v>229</v>
      </c>
      <c r="C7" s="14">
        <v>25</v>
      </c>
      <c r="D7" s="14">
        <v>14</v>
      </c>
      <c r="E7" s="14">
        <v>17</v>
      </c>
      <c r="F7" s="14">
        <v>20</v>
      </c>
      <c r="G7" s="14">
        <v>13</v>
      </c>
      <c r="H7" s="14">
        <v>10</v>
      </c>
      <c r="I7" s="14">
        <v>13</v>
      </c>
      <c r="J7" s="14">
        <v>17</v>
      </c>
      <c r="K7" s="14">
        <f>SUM(C7:J7)</f>
        <v>129</v>
      </c>
    </row>
    <row r="8" spans="2:11">
      <c r="B8" s="18" t="s">
        <v>230</v>
      </c>
      <c r="C8" s="14">
        <v>45</v>
      </c>
      <c r="D8" s="14">
        <v>45</v>
      </c>
      <c r="E8" s="14">
        <v>55</v>
      </c>
      <c r="F8" s="14">
        <v>60</v>
      </c>
      <c r="G8" s="14">
        <v>35</v>
      </c>
      <c r="H8" s="14">
        <v>25</v>
      </c>
      <c r="I8" s="14">
        <v>30</v>
      </c>
      <c r="J8" s="14">
        <v>55</v>
      </c>
      <c r="K8" s="14">
        <f>SUM(C8:J8)</f>
        <v>350</v>
      </c>
    </row>
    <row r="12" spans="2:11">
      <c r="B12" s="18"/>
      <c r="C12" s="14"/>
      <c r="D12" s="14"/>
      <c r="E12" s="14"/>
      <c r="F12" s="14"/>
      <c r="G12" s="14"/>
      <c r="H12" s="14"/>
      <c r="I12" s="14"/>
      <c r="J12" s="14"/>
      <c r="K12" s="14"/>
    </row>
    <row r="13" spans="2:11">
      <c r="B13" s="18"/>
      <c r="C13" s="14"/>
      <c r="D13" s="14"/>
      <c r="E13" s="14"/>
      <c r="F13" s="14"/>
      <c r="G13" s="14"/>
      <c r="H13" s="14"/>
      <c r="I13" s="14"/>
      <c r="J13" s="14"/>
      <c r="K13" s="14"/>
    </row>
  </sheetData>
  <pageMargins left="0.7" right="0.7" top="0.75" bottom="0.75" header="0.3" footer="0.3"/>
  <pageSetup paperSize="9"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D7CF7-5574-4AB5-82B4-E2E791C42B3A}">
  <dimension ref="B2:H23"/>
  <sheetViews>
    <sheetView zoomScale="160" zoomScaleNormal="160" workbookViewId="0">
      <selection activeCell="I24" sqref="I24"/>
    </sheetView>
  </sheetViews>
  <sheetFormatPr defaultRowHeight="15"/>
  <cols>
    <col min="2" max="2" width="14" style="14" bestFit="1" customWidth="1"/>
    <col min="3" max="3" width="15.140625" style="14" bestFit="1" customWidth="1"/>
    <col min="4" max="4" width="25.85546875" style="14" bestFit="1" customWidth="1"/>
    <col min="5" max="6" width="14" style="14" bestFit="1" customWidth="1"/>
    <col min="7" max="7" width="40.5703125" style="14" bestFit="1" customWidth="1"/>
    <col min="8" max="8" width="20.5703125" style="14" bestFit="1" customWidth="1"/>
  </cols>
  <sheetData>
    <row r="2" spans="2:8">
      <c r="B2" s="24" t="s">
        <v>2099</v>
      </c>
      <c r="C2" s="24" t="s">
        <v>1362</v>
      </c>
      <c r="D2" s="24" t="s">
        <v>2105</v>
      </c>
      <c r="E2" s="24" t="s">
        <v>2100</v>
      </c>
      <c r="F2" s="24" t="s">
        <v>2101</v>
      </c>
      <c r="G2" s="24" t="s">
        <v>2102</v>
      </c>
      <c r="H2" s="24" t="s">
        <v>2132</v>
      </c>
    </row>
    <row r="3" spans="2:8">
      <c r="B3" s="14" t="s">
        <v>2103</v>
      </c>
      <c r="C3" s="14" t="s">
        <v>2104</v>
      </c>
      <c r="D3" s="14">
        <v>1</v>
      </c>
      <c r="E3" s="14" t="s">
        <v>2106</v>
      </c>
      <c r="F3" s="14">
        <v>5</v>
      </c>
      <c r="G3" s="14" t="s">
        <v>2174</v>
      </c>
      <c r="H3" s="14" t="s">
        <v>185</v>
      </c>
    </row>
    <row r="4" spans="2:8">
      <c r="B4" s="14" t="s">
        <v>2107</v>
      </c>
      <c r="C4" s="14" t="s">
        <v>2108</v>
      </c>
      <c r="D4" s="14">
        <v>1</v>
      </c>
      <c r="E4" s="14" t="s">
        <v>2109</v>
      </c>
      <c r="F4" s="14">
        <v>5</v>
      </c>
      <c r="G4" s="14" t="s">
        <v>2174</v>
      </c>
      <c r="H4" s="14" t="s">
        <v>91</v>
      </c>
    </row>
    <row r="5" spans="2:8">
      <c r="B5" s="14" t="s">
        <v>2110</v>
      </c>
      <c r="C5" s="14" t="s">
        <v>2111</v>
      </c>
      <c r="D5" s="14">
        <v>1</v>
      </c>
      <c r="E5" s="14" t="s">
        <v>2112</v>
      </c>
      <c r="F5" s="14">
        <v>10</v>
      </c>
      <c r="G5" s="14" t="s">
        <v>2174</v>
      </c>
      <c r="H5" s="14" t="s">
        <v>109</v>
      </c>
    </row>
    <row r="6" spans="2:8">
      <c r="B6" s="14" t="s">
        <v>2113</v>
      </c>
      <c r="C6" s="14" t="s">
        <v>2114</v>
      </c>
      <c r="D6" s="14">
        <v>1</v>
      </c>
      <c r="E6" s="14" t="s">
        <v>2115</v>
      </c>
      <c r="F6" s="14">
        <v>5</v>
      </c>
      <c r="G6" s="14" t="s">
        <v>2174</v>
      </c>
      <c r="H6" s="14" t="s">
        <v>39</v>
      </c>
    </row>
    <row r="7" spans="2:8">
      <c r="B7" s="14" t="s">
        <v>2116</v>
      </c>
      <c r="C7" s="14" t="s">
        <v>2117</v>
      </c>
      <c r="D7" s="14">
        <v>1</v>
      </c>
      <c r="E7" s="14" t="s">
        <v>2118</v>
      </c>
      <c r="F7" s="14">
        <v>10</v>
      </c>
      <c r="G7" s="14" t="s">
        <v>2174</v>
      </c>
      <c r="H7" s="14" t="s">
        <v>263</v>
      </c>
    </row>
    <row r="8" spans="2:8">
      <c r="B8" s="14" t="s">
        <v>2119</v>
      </c>
      <c r="C8" s="14" t="s">
        <v>2120</v>
      </c>
      <c r="D8" s="14">
        <v>1</v>
      </c>
      <c r="E8" s="14" t="s">
        <v>2121</v>
      </c>
      <c r="F8" s="14">
        <v>5</v>
      </c>
      <c r="G8" s="14" t="s">
        <v>2174</v>
      </c>
      <c r="H8" s="14" t="s">
        <v>2122</v>
      </c>
    </row>
    <row r="9" spans="2:8">
      <c r="B9" s="14" t="s">
        <v>2123</v>
      </c>
      <c r="C9" s="14" t="s">
        <v>2124</v>
      </c>
      <c r="D9" s="14">
        <v>1</v>
      </c>
      <c r="E9" s="14" t="s">
        <v>2125</v>
      </c>
      <c r="F9" s="14">
        <v>5</v>
      </c>
      <c r="G9" s="14" t="s">
        <v>2174</v>
      </c>
      <c r="H9" s="14" t="s">
        <v>55</v>
      </c>
    </row>
    <row r="10" spans="2:8">
      <c r="B10" s="14" t="s">
        <v>2126</v>
      </c>
      <c r="C10" s="14" t="s">
        <v>2127</v>
      </c>
      <c r="D10" s="14">
        <v>1</v>
      </c>
      <c r="E10" s="14" t="s">
        <v>2112</v>
      </c>
      <c r="F10" s="14">
        <v>10</v>
      </c>
      <c r="G10" s="14" t="s">
        <v>2174</v>
      </c>
      <c r="H10" s="14" t="s">
        <v>92</v>
      </c>
    </row>
    <row r="11" spans="2:8">
      <c r="B11" s="14" t="s">
        <v>2128</v>
      </c>
      <c r="C11" s="14" t="s">
        <v>2129</v>
      </c>
      <c r="D11" s="14">
        <v>2</v>
      </c>
      <c r="E11" s="14" t="s">
        <v>2130</v>
      </c>
      <c r="F11" s="14">
        <v>20</v>
      </c>
      <c r="G11" s="14" t="s">
        <v>2131</v>
      </c>
      <c r="H11" s="14" t="s">
        <v>263</v>
      </c>
    </row>
    <row r="12" spans="2:8">
      <c r="B12" s="14" t="s">
        <v>2133</v>
      </c>
      <c r="C12" s="14" t="s">
        <v>2134</v>
      </c>
      <c r="D12" s="14">
        <v>2</v>
      </c>
      <c r="E12" s="14" t="s">
        <v>2138</v>
      </c>
      <c r="F12" s="14">
        <v>30</v>
      </c>
      <c r="G12" s="14" t="s">
        <v>2175</v>
      </c>
      <c r="H12" s="14" t="s">
        <v>123</v>
      </c>
    </row>
    <row r="13" spans="2:8">
      <c r="B13" s="14" t="s">
        <v>2136</v>
      </c>
      <c r="C13" s="14" t="s">
        <v>2137</v>
      </c>
      <c r="D13" s="14">
        <v>2</v>
      </c>
      <c r="E13" s="14" t="s">
        <v>2135</v>
      </c>
      <c r="F13" s="14">
        <v>30</v>
      </c>
      <c r="G13" s="14" t="s">
        <v>2175</v>
      </c>
      <c r="H13" s="14" t="s">
        <v>121</v>
      </c>
    </row>
    <row r="14" spans="2:8">
      <c r="B14" s="14" t="s">
        <v>2139</v>
      </c>
      <c r="C14" s="14" t="s">
        <v>2140</v>
      </c>
      <c r="D14" s="14">
        <v>2</v>
      </c>
      <c r="E14" s="14" t="s">
        <v>2141</v>
      </c>
      <c r="F14" s="14">
        <v>30</v>
      </c>
      <c r="G14" s="14" t="s">
        <v>2175</v>
      </c>
      <c r="H14" s="14" t="s">
        <v>2142</v>
      </c>
    </row>
    <row r="15" spans="2:8">
      <c r="B15" s="14" t="s">
        <v>2143</v>
      </c>
      <c r="C15" s="14" t="s">
        <v>2144</v>
      </c>
      <c r="D15" s="14">
        <v>2</v>
      </c>
      <c r="E15" s="14" t="s">
        <v>2145</v>
      </c>
      <c r="F15" s="14">
        <v>30</v>
      </c>
      <c r="G15" s="14" t="s">
        <v>2175</v>
      </c>
      <c r="H15" s="14" t="s">
        <v>112</v>
      </c>
    </row>
    <row r="16" spans="2:8">
      <c r="B16" s="14" t="s">
        <v>2146</v>
      </c>
      <c r="C16" s="14" t="s">
        <v>2147</v>
      </c>
      <c r="D16" s="14">
        <v>2</v>
      </c>
      <c r="E16" s="14" t="s">
        <v>2148</v>
      </c>
      <c r="F16" s="14">
        <v>30</v>
      </c>
      <c r="G16" s="14" t="s">
        <v>2175</v>
      </c>
      <c r="H16" s="14" t="s">
        <v>263</v>
      </c>
    </row>
    <row r="17" spans="2:8">
      <c r="B17" s="14" t="s">
        <v>2149</v>
      </c>
      <c r="C17" s="14" t="s">
        <v>2150</v>
      </c>
      <c r="D17" s="14">
        <v>2</v>
      </c>
      <c r="E17" s="14" t="s">
        <v>2151</v>
      </c>
      <c r="F17" s="14">
        <v>30</v>
      </c>
      <c r="G17" s="14" t="s">
        <v>2175</v>
      </c>
      <c r="H17" s="14" t="s">
        <v>1097</v>
      </c>
    </row>
    <row r="18" spans="2:8">
      <c r="B18" s="14" t="s">
        <v>2152</v>
      </c>
      <c r="C18" s="14" t="s">
        <v>2153</v>
      </c>
      <c r="D18" s="14">
        <v>2</v>
      </c>
      <c r="E18" s="14" t="s">
        <v>2154</v>
      </c>
      <c r="F18" s="14">
        <v>30</v>
      </c>
      <c r="G18" s="14" t="s">
        <v>2175</v>
      </c>
      <c r="H18" s="14" t="s">
        <v>2155</v>
      </c>
    </row>
    <row r="19" spans="2:8">
      <c r="B19" s="14" t="s">
        <v>2156</v>
      </c>
      <c r="C19" s="14" t="s">
        <v>2157</v>
      </c>
      <c r="D19" s="14">
        <v>3</v>
      </c>
      <c r="E19" s="14" t="s">
        <v>2158</v>
      </c>
      <c r="F19" s="14">
        <v>30</v>
      </c>
      <c r="G19" s="14" t="s">
        <v>2159</v>
      </c>
      <c r="H19" s="14" t="s">
        <v>263</v>
      </c>
    </row>
    <row r="20" spans="2:8">
      <c r="B20" s="14" t="s">
        <v>2160</v>
      </c>
      <c r="C20" s="14" t="s">
        <v>2161</v>
      </c>
      <c r="D20" s="14">
        <v>3</v>
      </c>
      <c r="E20" s="14" t="s">
        <v>1505</v>
      </c>
      <c r="F20" s="14">
        <v>20</v>
      </c>
      <c r="G20" s="14" t="s">
        <v>2162</v>
      </c>
      <c r="H20" s="14" t="s">
        <v>263</v>
      </c>
    </row>
    <row r="21" spans="2:8">
      <c r="B21" s="14" t="s">
        <v>2163</v>
      </c>
      <c r="C21" s="14" t="s">
        <v>2164</v>
      </c>
      <c r="D21" s="14" t="s">
        <v>2166</v>
      </c>
      <c r="E21" s="14" t="s">
        <v>2138</v>
      </c>
      <c r="F21" s="14">
        <v>30</v>
      </c>
      <c r="G21" s="14" t="s">
        <v>2175</v>
      </c>
      <c r="H21" s="14" t="s">
        <v>2165</v>
      </c>
    </row>
    <row r="22" spans="2:8">
      <c r="B22" s="14" t="s">
        <v>2167</v>
      </c>
      <c r="C22" s="14" t="s">
        <v>2168</v>
      </c>
      <c r="D22" s="14" t="s">
        <v>2166</v>
      </c>
      <c r="E22" s="14" t="s">
        <v>2112</v>
      </c>
      <c r="F22" s="14">
        <v>30</v>
      </c>
      <c r="G22" s="14" t="s">
        <v>2175</v>
      </c>
      <c r="H22" s="14" t="s">
        <v>263</v>
      </c>
    </row>
    <row r="23" spans="2:8">
      <c r="B23" s="14" t="s">
        <v>2169</v>
      </c>
      <c r="C23" s="14" t="s">
        <v>2170</v>
      </c>
      <c r="D23" s="14" t="s">
        <v>2171</v>
      </c>
      <c r="E23" s="14" t="s">
        <v>2145</v>
      </c>
      <c r="F23" s="14">
        <v>20</v>
      </c>
      <c r="G23" s="14" t="s">
        <v>2175</v>
      </c>
      <c r="H23" s="14" t="s">
        <v>263</v>
      </c>
    </row>
  </sheetData>
  <phoneticPr fontId="4" type="noConversion"/>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08EE9-7E8D-47C6-9F10-2E8B4A982E5B}">
  <dimension ref="B2:H19"/>
  <sheetViews>
    <sheetView zoomScale="180" zoomScaleNormal="180" workbookViewId="0">
      <selection activeCell="F21" sqref="F21"/>
    </sheetView>
  </sheetViews>
  <sheetFormatPr defaultRowHeight="15"/>
  <cols>
    <col min="2" max="2" width="9.5703125" style="14" bestFit="1" customWidth="1"/>
    <col min="3" max="3" width="15.5703125" style="14" bestFit="1" customWidth="1"/>
    <col min="4" max="4" width="25.85546875" style="14" bestFit="1" customWidth="1"/>
    <col min="5" max="5" width="9.5703125" style="14" bestFit="1" customWidth="1"/>
    <col min="6" max="6" width="14" style="14" bestFit="1" customWidth="1"/>
    <col min="7" max="7" width="40.42578125" style="14" bestFit="1" customWidth="1"/>
    <col min="8" max="8" width="20.5703125" style="14" bestFit="1" customWidth="1"/>
  </cols>
  <sheetData>
    <row r="2" spans="2:8">
      <c r="B2" s="24" t="s">
        <v>2099</v>
      </c>
      <c r="C2" s="24" t="s">
        <v>1362</v>
      </c>
      <c r="D2" s="24" t="s">
        <v>2105</v>
      </c>
      <c r="E2" s="24" t="s">
        <v>2100</v>
      </c>
      <c r="F2" s="24" t="s">
        <v>2101</v>
      </c>
      <c r="G2" s="24" t="s">
        <v>2102</v>
      </c>
      <c r="H2" s="24" t="s">
        <v>2132</v>
      </c>
    </row>
    <row r="3" spans="2:8">
      <c r="B3" s="14" t="s">
        <v>2172</v>
      </c>
      <c r="C3" s="14" t="s">
        <v>2173</v>
      </c>
      <c r="D3" s="14">
        <v>1</v>
      </c>
      <c r="E3" s="14" t="s">
        <v>2158</v>
      </c>
      <c r="F3" s="14">
        <v>10</v>
      </c>
      <c r="G3" s="14" t="s">
        <v>2176</v>
      </c>
      <c r="H3" s="14" t="s">
        <v>72</v>
      </c>
    </row>
    <row r="4" spans="2:8">
      <c r="B4" s="14" t="s">
        <v>2177</v>
      </c>
      <c r="C4" s="14" t="s">
        <v>2178</v>
      </c>
      <c r="D4" s="14">
        <v>1</v>
      </c>
      <c r="E4" s="14" t="s">
        <v>2179</v>
      </c>
      <c r="F4" s="14">
        <v>5</v>
      </c>
      <c r="G4" s="14" t="s">
        <v>2176</v>
      </c>
      <c r="H4" s="14" t="s">
        <v>263</v>
      </c>
    </row>
    <row r="5" spans="2:8">
      <c r="B5" s="14" t="s">
        <v>2180</v>
      </c>
      <c r="C5" s="14" t="s">
        <v>2181</v>
      </c>
      <c r="D5" s="14">
        <v>1</v>
      </c>
      <c r="E5" s="14" t="s">
        <v>2141</v>
      </c>
      <c r="F5" s="14">
        <v>10</v>
      </c>
      <c r="G5" s="14" t="s">
        <v>2176</v>
      </c>
      <c r="H5" s="14" t="s">
        <v>1110</v>
      </c>
    </row>
    <row r="6" spans="2:8">
      <c r="B6" s="14" t="s">
        <v>2182</v>
      </c>
      <c r="C6" s="14" t="s">
        <v>2183</v>
      </c>
      <c r="D6" s="14">
        <v>1</v>
      </c>
      <c r="E6" s="14" t="s">
        <v>2138</v>
      </c>
      <c r="F6" s="14">
        <v>10</v>
      </c>
      <c r="G6" s="14" t="s">
        <v>2176</v>
      </c>
      <c r="H6" s="14" t="s">
        <v>124</v>
      </c>
    </row>
    <row r="7" spans="2:8">
      <c r="B7" s="14" t="s">
        <v>2184</v>
      </c>
      <c r="C7" s="14" t="s">
        <v>2185</v>
      </c>
      <c r="D7" s="14">
        <v>1</v>
      </c>
      <c r="E7" s="14" t="s">
        <v>2186</v>
      </c>
      <c r="F7" s="14">
        <v>10</v>
      </c>
      <c r="G7" s="14" t="s">
        <v>2176</v>
      </c>
      <c r="H7" s="14" t="s">
        <v>85</v>
      </c>
    </row>
    <row r="8" spans="2:8">
      <c r="B8" s="14" t="s">
        <v>2187</v>
      </c>
      <c r="C8" s="14" t="s">
        <v>2188</v>
      </c>
      <c r="D8" s="14">
        <v>1</v>
      </c>
      <c r="E8" s="14" t="s">
        <v>2145</v>
      </c>
      <c r="F8" s="14">
        <v>5</v>
      </c>
      <c r="G8" s="14" t="s">
        <v>2176</v>
      </c>
      <c r="H8" s="14" t="s">
        <v>2189</v>
      </c>
    </row>
    <row r="9" spans="2:8">
      <c r="B9" s="14" t="s">
        <v>2190</v>
      </c>
      <c r="C9" s="14" t="s">
        <v>2191</v>
      </c>
      <c r="D9" s="14">
        <v>2</v>
      </c>
      <c r="E9" s="14" t="s">
        <v>2121</v>
      </c>
      <c r="F9" s="14">
        <v>20</v>
      </c>
      <c r="G9" s="14" t="s">
        <v>2192</v>
      </c>
      <c r="H9" s="14" t="s">
        <v>2193</v>
      </c>
    </row>
    <row r="10" spans="2:8">
      <c r="B10" s="14" t="s">
        <v>2194</v>
      </c>
      <c r="C10" s="14" t="s">
        <v>2195</v>
      </c>
      <c r="D10" s="14">
        <v>2</v>
      </c>
      <c r="E10" s="14" t="s">
        <v>2130</v>
      </c>
      <c r="F10" s="14">
        <v>20</v>
      </c>
      <c r="G10" s="14" t="s">
        <v>2192</v>
      </c>
      <c r="H10" s="14" t="s">
        <v>194</v>
      </c>
    </row>
    <row r="11" spans="2:8">
      <c r="B11" s="14" t="s">
        <v>2196</v>
      </c>
      <c r="C11" s="14" t="s">
        <v>2197</v>
      </c>
      <c r="D11" s="14">
        <v>2</v>
      </c>
      <c r="E11" s="14" t="s">
        <v>2115</v>
      </c>
      <c r="F11" s="14">
        <v>20</v>
      </c>
      <c r="G11" s="14" t="s">
        <v>2198</v>
      </c>
      <c r="H11" s="14" t="s">
        <v>263</v>
      </c>
    </row>
    <row r="12" spans="2:8">
      <c r="B12" s="14" t="s">
        <v>2199</v>
      </c>
      <c r="C12" s="14" t="s">
        <v>2200</v>
      </c>
      <c r="D12" s="14">
        <v>2</v>
      </c>
      <c r="E12" s="14" t="s">
        <v>2151</v>
      </c>
      <c r="F12" s="14">
        <v>30</v>
      </c>
      <c r="G12" s="14" t="s">
        <v>2192</v>
      </c>
      <c r="H12" s="14" t="s">
        <v>66</v>
      </c>
    </row>
    <row r="13" spans="2:8">
      <c r="B13" s="14" t="s">
        <v>2201</v>
      </c>
      <c r="C13" s="14" t="s">
        <v>2202</v>
      </c>
      <c r="D13" s="14">
        <v>2</v>
      </c>
      <c r="E13" s="14" t="s">
        <v>2154</v>
      </c>
      <c r="F13" s="14">
        <v>30</v>
      </c>
      <c r="G13" s="14" t="s">
        <v>2192</v>
      </c>
      <c r="H13" s="14" t="s">
        <v>263</v>
      </c>
    </row>
    <row r="14" spans="2:8">
      <c r="B14" s="14" t="s">
        <v>2203</v>
      </c>
      <c r="C14" s="14" t="s">
        <v>2204</v>
      </c>
      <c r="D14" s="14">
        <v>2</v>
      </c>
      <c r="E14" s="14" t="s">
        <v>2112</v>
      </c>
      <c r="F14" s="14">
        <v>30</v>
      </c>
      <c r="G14" s="14" t="s">
        <v>2192</v>
      </c>
      <c r="H14" s="14" t="s">
        <v>263</v>
      </c>
    </row>
    <row r="15" spans="2:8">
      <c r="B15" s="14" t="s">
        <v>2205</v>
      </c>
      <c r="C15" s="14" t="s">
        <v>2206</v>
      </c>
      <c r="D15" s="14">
        <v>3</v>
      </c>
      <c r="E15" s="14" t="s">
        <v>2207</v>
      </c>
      <c r="F15" s="14">
        <v>30</v>
      </c>
      <c r="G15" s="14" t="s">
        <v>2208</v>
      </c>
      <c r="H15" s="14" t="s">
        <v>263</v>
      </c>
    </row>
    <row r="16" spans="2:8">
      <c r="B16" s="14" t="s">
        <v>2209</v>
      </c>
      <c r="C16" s="14" t="s">
        <v>2210</v>
      </c>
      <c r="D16" s="14">
        <v>3</v>
      </c>
      <c r="E16" s="14" t="s">
        <v>2211</v>
      </c>
      <c r="F16" s="14">
        <v>30</v>
      </c>
      <c r="G16" s="14" t="s">
        <v>2212</v>
      </c>
      <c r="H16" s="14" t="s">
        <v>263</v>
      </c>
    </row>
    <row r="17" spans="2:8">
      <c r="B17" s="14" t="s">
        <v>2213</v>
      </c>
      <c r="C17" s="14" t="s">
        <v>2214</v>
      </c>
      <c r="D17" s="14" t="s">
        <v>2215</v>
      </c>
      <c r="E17" s="14" t="s">
        <v>2216</v>
      </c>
      <c r="F17" s="14" t="s">
        <v>2216</v>
      </c>
      <c r="G17" s="14" t="s">
        <v>263</v>
      </c>
      <c r="H17" s="14" t="s">
        <v>263</v>
      </c>
    </row>
    <row r="18" spans="2:8">
      <c r="B18" s="14" t="s">
        <v>2180</v>
      </c>
      <c r="C18" s="14" t="s">
        <v>2217</v>
      </c>
      <c r="D18" s="14" t="s">
        <v>2218</v>
      </c>
      <c r="E18" s="14" t="s">
        <v>2216</v>
      </c>
      <c r="F18" s="14" t="s">
        <v>2216</v>
      </c>
      <c r="G18" s="14" t="s">
        <v>263</v>
      </c>
      <c r="H18" s="14" t="s">
        <v>263</v>
      </c>
    </row>
    <row r="19" spans="2:8">
      <c r="B19" s="14" t="s">
        <v>2219</v>
      </c>
      <c r="C19" s="14" t="s">
        <v>2220</v>
      </c>
      <c r="D19" s="14" t="s">
        <v>2171</v>
      </c>
      <c r="E19" s="14" t="s">
        <v>2211</v>
      </c>
      <c r="F19" s="14">
        <v>30</v>
      </c>
      <c r="G19" s="14" t="s">
        <v>2192</v>
      </c>
      <c r="H19" s="14" t="s">
        <v>263</v>
      </c>
    </row>
  </sheetData>
  <phoneticPr fontId="4"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0635-5E4F-4D5C-9B3C-BD917B7046B4}">
  <dimension ref="B2:H22"/>
  <sheetViews>
    <sheetView zoomScale="160" zoomScaleNormal="160" workbookViewId="0">
      <selection activeCell="I23" sqref="I23"/>
    </sheetView>
  </sheetViews>
  <sheetFormatPr defaultRowHeight="15"/>
  <cols>
    <col min="2" max="2" width="11.7109375" style="14" bestFit="1" customWidth="1"/>
    <col min="3" max="3" width="15.5703125" style="14" bestFit="1" customWidth="1"/>
    <col min="4" max="4" width="30.5703125" style="14" bestFit="1" customWidth="1"/>
    <col min="5" max="5" width="9.5703125" style="14" bestFit="1" customWidth="1"/>
    <col min="6" max="6" width="14" style="14" bestFit="1" customWidth="1"/>
    <col min="7" max="7" width="40.42578125" style="14" bestFit="1" customWidth="1"/>
    <col min="8" max="8" width="20.5703125" style="14" bestFit="1" customWidth="1"/>
  </cols>
  <sheetData>
    <row r="2" spans="2:8">
      <c r="B2" s="24" t="s">
        <v>2099</v>
      </c>
      <c r="C2" s="24" t="s">
        <v>1362</v>
      </c>
      <c r="D2" s="24" t="s">
        <v>2105</v>
      </c>
      <c r="E2" s="24" t="s">
        <v>2100</v>
      </c>
      <c r="F2" s="24" t="s">
        <v>2101</v>
      </c>
      <c r="G2" s="24" t="s">
        <v>2102</v>
      </c>
      <c r="H2" s="24" t="s">
        <v>2132</v>
      </c>
    </row>
    <row r="3" spans="2:8">
      <c r="B3" s="14" t="s">
        <v>2221</v>
      </c>
      <c r="C3" s="14" t="s">
        <v>2222</v>
      </c>
      <c r="D3" s="14">
        <v>1</v>
      </c>
      <c r="E3" s="14" t="s">
        <v>2130</v>
      </c>
      <c r="F3" s="14">
        <v>5</v>
      </c>
      <c r="G3" s="14" t="s">
        <v>2174</v>
      </c>
      <c r="H3" s="14" t="s">
        <v>97</v>
      </c>
    </row>
    <row r="4" spans="2:8">
      <c r="B4" s="14" t="s">
        <v>2223</v>
      </c>
      <c r="C4" s="14" t="s">
        <v>2224</v>
      </c>
      <c r="D4" s="14">
        <v>1</v>
      </c>
      <c r="E4" s="14" t="s">
        <v>2135</v>
      </c>
      <c r="F4" s="14">
        <v>10</v>
      </c>
      <c r="G4" s="14" t="s">
        <v>2174</v>
      </c>
      <c r="H4" s="14" t="s">
        <v>105</v>
      </c>
    </row>
    <row r="5" spans="2:8">
      <c r="B5" s="14" t="s">
        <v>2225</v>
      </c>
      <c r="C5" s="14" t="s">
        <v>2226</v>
      </c>
      <c r="D5" s="14">
        <v>1</v>
      </c>
      <c r="E5" s="14" t="s">
        <v>1505</v>
      </c>
      <c r="F5" s="14">
        <v>5</v>
      </c>
      <c r="G5" s="14" t="s">
        <v>2174</v>
      </c>
      <c r="H5" s="14" t="s">
        <v>178</v>
      </c>
    </row>
    <row r="6" spans="2:8">
      <c r="B6" s="14" t="s">
        <v>2227</v>
      </c>
      <c r="C6" s="14" t="s">
        <v>2228</v>
      </c>
      <c r="D6" s="14">
        <v>1</v>
      </c>
      <c r="E6" s="14" t="s">
        <v>2154</v>
      </c>
      <c r="F6" s="14">
        <v>10</v>
      </c>
      <c r="G6" s="14" t="s">
        <v>2174</v>
      </c>
      <c r="H6" s="14" t="s">
        <v>121</v>
      </c>
    </row>
    <row r="7" spans="2:8">
      <c r="B7" s="14" t="s">
        <v>2241</v>
      </c>
      <c r="C7" s="14" t="s">
        <v>2229</v>
      </c>
      <c r="D7" s="14">
        <v>1</v>
      </c>
      <c r="E7" s="14" t="s">
        <v>2148</v>
      </c>
      <c r="F7" s="14">
        <v>10</v>
      </c>
      <c r="G7" s="14" t="s">
        <v>2174</v>
      </c>
      <c r="H7" s="14" t="s">
        <v>263</v>
      </c>
    </row>
    <row r="8" spans="2:8">
      <c r="B8" s="14" t="s">
        <v>2230</v>
      </c>
      <c r="C8" s="14" t="s">
        <v>2231</v>
      </c>
      <c r="D8" s="14">
        <v>1</v>
      </c>
      <c r="E8" s="14" t="s">
        <v>2151</v>
      </c>
      <c r="F8" s="14">
        <v>10</v>
      </c>
      <c r="G8" s="14" t="s">
        <v>2174</v>
      </c>
      <c r="H8" s="14" t="s">
        <v>263</v>
      </c>
    </row>
    <row r="9" spans="2:8">
      <c r="B9" s="14" t="s">
        <v>2232</v>
      </c>
      <c r="C9" s="14" t="s">
        <v>2233</v>
      </c>
      <c r="D9" s="14">
        <v>2</v>
      </c>
      <c r="E9" s="14" t="s">
        <v>2234</v>
      </c>
      <c r="F9" s="14">
        <v>20</v>
      </c>
      <c r="G9" s="14" t="s">
        <v>2175</v>
      </c>
      <c r="H9" s="14" t="s">
        <v>263</v>
      </c>
    </row>
    <row r="10" spans="2:8">
      <c r="B10" s="14" t="s">
        <v>2235</v>
      </c>
      <c r="C10" s="14" t="s">
        <v>2236</v>
      </c>
      <c r="D10" s="14">
        <v>2</v>
      </c>
      <c r="E10" s="14" t="s">
        <v>2118</v>
      </c>
      <c r="F10" s="14">
        <v>20</v>
      </c>
      <c r="G10" s="14" t="s">
        <v>2175</v>
      </c>
      <c r="H10" s="14" t="s">
        <v>263</v>
      </c>
    </row>
    <row r="11" spans="2:8">
      <c r="B11" s="14" t="s">
        <v>2239</v>
      </c>
      <c r="C11" s="14" t="s">
        <v>2240</v>
      </c>
      <c r="D11" s="14">
        <v>2</v>
      </c>
      <c r="E11" s="14" t="s">
        <v>2138</v>
      </c>
      <c r="F11" s="14">
        <v>30</v>
      </c>
      <c r="G11" s="14" t="s">
        <v>2175</v>
      </c>
      <c r="H11" s="14" t="s">
        <v>263</v>
      </c>
    </row>
    <row r="12" spans="2:8">
      <c r="B12" s="14" t="s">
        <v>2237</v>
      </c>
      <c r="C12" s="14" t="s">
        <v>2238</v>
      </c>
      <c r="D12" s="14">
        <v>2</v>
      </c>
      <c r="E12" s="14" t="s">
        <v>2186</v>
      </c>
      <c r="F12" s="14">
        <v>30</v>
      </c>
      <c r="G12" s="14" t="s">
        <v>2175</v>
      </c>
      <c r="H12" s="14" t="s">
        <v>263</v>
      </c>
    </row>
    <row r="13" spans="2:8">
      <c r="B13" s="14" t="s">
        <v>2242</v>
      </c>
      <c r="C13" s="14" t="s">
        <v>2243</v>
      </c>
      <c r="D13" s="14">
        <v>3</v>
      </c>
      <c r="E13" s="14" t="s">
        <v>2112</v>
      </c>
      <c r="F13" s="14">
        <v>30</v>
      </c>
      <c r="G13" s="14" t="s">
        <v>2244</v>
      </c>
      <c r="H13" s="14" t="s">
        <v>263</v>
      </c>
    </row>
    <row r="14" spans="2:8">
      <c r="B14" s="14" t="s">
        <v>2245</v>
      </c>
      <c r="C14" s="14" t="s">
        <v>2246</v>
      </c>
      <c r="D14" s="14">
        <v>3</v>
      </c>
      <c r="E14" s="14" t="s">
        <v>2106</v>
      </c>
      <c r="F14" s="14">
        <v>20</v>
      </c>
      <c r="G14" s="14" t="s">
        <v>2247</v>
      </c>
      <c r="H14" s="14" t="s">
        <v>263</v>
      </c>
    </row>
    <row r="15" spans="2:8">
      <c r="B15" s="14" t="s">
        <v>2248</v>
      </c>
      <c r="C15" s="14" t="s">
        <v>2249</v>
      </c>
      <c r="D15" s="14">
        <v>3</v>
      </c>
      <c r="E15" s="14" t="s">
        <v>2112</v>
      </c>
      <c r="F15" s="14">
        <v>30</v>
      </c>
      <c r="G15" s="14" t="s">
        <v>2250</v>
      </c>
      <c r="H15" s="14" t="s">
        <v>263</v>
      </c>
    </row>
    <row r="16" spans="2:8">
      <c r="B16" s="14" t="s">
        <v>2251</v>
      </c>
      <c r="C16" s="14" t="s">
        <v>2252</v>
      </c>
      <c r="D16" s="14">
        <v>3</v>
      </c>
      <c r="E16" s="14" t="s">
        <v>2179</v>
      </c>
      <c r="F16" s="14">
        <v>20</v>
      </c>
      <c r="G16" s="14" t="s">
        <v>2253</v>
      </c>
      <c r="H16" s="14" t="s">
        <v>263</v>
      </c>
    </row>
    <row r="17" spans="2:8">
      <c r="B17" s="14" t="s">
        <v>2254</v>
      </c>
      <c r="C17" s="14" t="s">
        <v>2255</v>
      </c>
      <c r="D17" s="14" t="s">
        <v>2256</v>
      </c>
      <c r="E17" s="14" t="s">
        <v>2151</v>
      </c>
      <c r="F17" s="14">
        <v>30</v>
      </c>
      <c r="G17" s="14" t="s">
        <v>2175</v>
      </c>
      <c r="H17" s="14" t="s">
        <v>263</v>
      </c>
    </row>
    <row r="18" spans="2:8">
      <c r="B18" s="14" t="s">
        <v>2257</v>
      </c>
      <c r="C18" s="14" t="s">
        <v>2258</v>
      </c>
      <c r="D18" s="14" t="s">
        <v>2259</v>
      </c>
      <c r="E18" s="14" t="s">
        <v>2135</v>
      </c>
      <c r="F18" s="14">
        <v>30</v>
      </c>
      <c r="G18" s="14" t="s">
        <v>2175</v>
      </c>
      <c r="H18" s="14" t="s">
        <v>263</v>
      </c>
    </row>
    <row r="19" spans="2:8">
      <c r="B19" s="14" t="s">
        <v>2260</v>
      </c>
      <c r="C19" s="14" t="s">
        <v>2261</v>
      </c>
      <c r="D19" s="14" t="s">
        <v>2267</v>
      </c>
      <c r="E19" s="14" t="s">
        <v>2207</v>
      </c>
      <c r="F19" s="14">
        <v>30</v>
      </c>
      <c r="G19" s="14" t="s">
        <v>2175</v>
      </c>
      <c r="H19" s="14" t="s">
        <v>263</v>
      </c>
    </row>
    <row r="20" spans="2:8">
      <c r="B20" s="14" t="s">
        <v>2263</v>
      </c>
      <c r="C20" s="14" t="s">
        <v>2262</v>
      </c>
      <c r="D20" s="14" t="s">
        <v>2267</v>
      </c>
      <c r="E20" s="14" t="s">
        <v>2186</v>
      </c>
      <c r="F20" s="14">
        <v>30</v>
      </c>
      <c r="G20" s="14" t="s">
        <v>2175</v>
      </c>
      <c r="H20" s="14" t="s">
        <v>263</v>
      </c>
    </row>
    <row r="21" spans="2:8">
      <c r="B21" s="14" t="s">
        <v>2264</v>
      </c>
      <c r="C21" s="14" t="s">
        <v>2265</v>
      </c>
      <c r="D21" s="14" t="s">
        <v>2266</v>
      </c>
      <c r="E21" s="14" t="s">
        <v>2154</v>
      </c>
      <c r="F21" s="14">
        <v>30</v>
      </c>
      <c r="G21" s="14" t="s">
        <v>2175</v>
      </c>
      <c r="H21" s="14" t="s">
        <v>263</v>
      </c>
    </row>
    <row r="22" spans="2:8">
      <c r="B22" s="14" t="s">
        <v>2268</v>
      </c>
      <c r="C22" s="14" t="s">
        <v>2269</v>
      </c>
      <c r="D22" s="14" t="s">
        <v>2266</v>
      </c>
      <c r="E22" s="14" t="s">
        <v>2158</v>
      </c>
      <c r="F22" s="14">
        <v>30</v>
      </c>
      <c r="G22" s="14" t="s">
        <v>2175</v>
      </c>
      <c r="H22" s="14" t="s">
        <v>263</v>
      </c>
    </row>
  </sheetData>
  <phoneticPr fontId="4"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54479-1BB2-4AA9-AF92-001EC6465C1C}">
  <dimension ref="B2:H8"/>
  <sheetViews>
    <sheetView zoomScale="160" zoomScaleNormal="160" workbookViewId="0">
      <selection activeCell="E19" sqref="E19"/>
    </sheetView>
  </sheetViews>
  <sheetFormatPr defaultRowHeight="15"/>
  <cols>
    <col min="2" max="2" width="11.7109375" style="14" bestFit="1" customWidth="1"/>
    <col min="3" max="3" width="13.7109375" style="14" bestFit="1" customWidth="1"/>
    <col min="4" max="4" width="33.85546875" style="14" bestFit="1" customWidth="1"/>
    <col min="5" max="5" width="9.5703125" style="14" bestFit="1" customWidth="1"/>
    <col min="6" max="6" width="14" style="14" bestFit="1" customWidth="1"/>
    <col min="7" max="7" width="40.42578125" style="14" bestFit="1" customWidth="1"/>
    <col min="8" max="8" width="22.85546875" style="14" bestFit="1" customWidth="1"/>
  </cols>
  <sheetData>
    <row r="2" spans="2:8">
      <c r="B2" s="24" t="s">
        <v>2099</v>
      </c>
      <c r="C2" s="24" t="s">
        <v>1362</v>
      </c>
      <c r="D2" s="24" t="s">
        <v>2105</v>
      </c>
      <c r="E2" s="24" t="s">
        <v>2100</v>
      </c>
      <c r="F2" s="24" t="s">
        <v>2101</v>
      </c>
      <c r="G2" s="24" t="s">
        <v>2102</v>
      </c>
      <c r="H2" s="24" t="s">
        <v>2283</v>
      </c>
    </row>
    <row r="3" spans="2:8">
      <c r="B3" s="14" t="s">
        <v>2281</v>
      </c>
      <c r="C3" s="14" t="s">
        <v>2282</v>
      </c>
      <c r="D3" s="14">
        <v>1</v>
      </c>
      <c r="E3" s="14" t="s">
        <v>2234</v>
      </c>
      <c r="F3" s="14">
        <v>5</v>
      </c>
      <c r="G3" s="14" t="s">
        <v>2176</v>
      </c>
      <c r="H3" s="14" t="s">
        <v>2284</v>
      </c>
    </row>
    <row r="4" spans="2:8">
      <c r="B4" s="14" t="s">
        <v>2285</v>
      </c>
      <c r="C4" s="14" t="s">
        <v>2286</v>
      </c>
      <c r="D4" s="14">
        <v>1</v>
      </c>
      <c r="E4" s="14" t="s">
        <v>2211</v>
      </c>
      <c r="F4" s="14">
        <v>10</v>
      </c>
      <c r="G4" s="14" t="s">
        <v>2176</v>
      </c>
      <c r="H4" s="14" t="s">
        <v>2287</v>
      </c>
    </row>
    <row r="5" spans="2:8">
      <c r="B5" s="14" t="s">
        <v>2288</v>
      </c>
      <c r="C5" s="14" t="s">
        <v>2289</v>
      </c>
      <c r="D5" s="14">
        <v>2</v>
      </c>
      <c r="E5" s="14" t="s">
        <v>2106</v>
      </c>
      <c r="F5" s="14">
        <v>20</v>
      </c>
      <c r="G5" s="14" t="s">
        <v>2192</v>
      </c>
      <c r="H5" s="14" t="s">
        <v>2287</v>
      </c>
    </row>
    <row r="6" spans="2:8">
      <c r="B6" s="14" t="s">
        <v>2290</v>
      </c>
      <c r="C6" s="14" t="s">
        <v>2291</v>
      </c>
      <c r="D6" s="14">
        <v>2</v>
      </c>
      <c r="E6" s="14" t="s">
        <v>2207</v>
      </c>
      <c r="F6" s="14">
        <v>30</v>
      </c>
      <c r="G6" s="14" t="s">
        <v>2192</v>
      </c>
      <c r="H6" s="14" t="s">
        <v>2287</v>
      </c>
    </row>
    <row r="7" spans="2:8">
      <c r="B7" s="14" t="s">
        <v>2292</v>
      </c>
      <c r="C7" s="14" t="s">
        <v>2293</v>
      </c>
      <c r="D7" s="14">
        <v>3</v>
      </c>
      <c r="E7" s="14" t="s">
        <v>2294</v>
      </c>
      <c r="F7" s="14">
        <v>20</v>
      </c>
      <c r="G7" s="14" t="s">
        <v>2192</v>
      </c>
      <c r="H7" s="14" t="s">
        <v>2287</v>
      </c>
    </row>
    <row r="8" spans="2:8">
      <c r="B8" s="14" t="s">
        <v>2295</v>
      </c>
      <c r="C8" s="14" t="s">
        <v>2296</v>
      </c>
      <c r="D8" s="14" t="s">
        <v>2297</v>
      </c>
      <c r="E8" s="14" t="s">
        <v>2141</v>
      </c>
      <c r="F8" s="14">
        <v>30</v>
      </c>
      <c r="G8" s="14" t="s">
        <v>2192</v>
      </c>
      <c r="H8" s="14" t="s">
        <v>2287</v>
      </c>
    </row>
  </sheetData>
  <phoneticPr fontId="4"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2FC-41EF-46E8-ABEB-ECDA51ABDF5A}">
  <dimension ref="B2:D69"/>
  <sheetViews>
    <sheetView zoomScale="110" zoomScaleNormal="110" workbookViewId="0">
      <pane ySplit="2" topLeftCell="A63" activePane="bottomLeft" state="frozen"/>
      <selection pane="bottomLeft" activeCell="C71" sqref="C71"/>
    </sheetView>
  </sheetViews>
  <sheetFormatPr defaultRowHeight="15"/>
  <cols>
    <col min="2" max="4" width="9.5703125" style="14" bestFit="1" customWidth="1"/>
  </cols>
  <sheetData>
    <row r="2" spans="2:4">
      <c r="B2" s="24" t="s">
        <v>24</v>
      </c>
      <c r="C2" s="24" t="s">
        <v>2298</v>
      </c>
      <c r="D2" s="24" t="s">
        <v>2299</v>
      </c>
    </row>
    <row r="3" spans="2:4">
      <c r="B3" s="14" t="s">
        <v>66</v>
      </c>
      <c r="C3" s="14" t="s">
        <v>2300</v>
      </c>
      <c r="D3" s="14" t="s">
        <v>2302</v>
      </c>
    </row>
    <row r="4" spans="2:4">
      <c r="B4" s="14" t="s">
        <v>75</v>
      </c>
      <c r="C4" s="14" t="s">
        <v>2301</v>
      </c>
      <c r="D4" s="14" t="s">
        <v>2302</v>
      </c>
    </row>
    <row r="5" spans="2:4">
      <c r="B5" s="14" t="s">
        <v>72</v>
      </c>
      <c r="C5" s="14" t="s">
        <v>2300</v>
      </c>
      <c r="D5" s="14" t="s">
        <v>2302</v>
      </c>
    </row>
    <row r="6" spans="2:4">
      <c r="B6" s="14" t="s">
        <v>97</v>
      </c>
      <c r="C6" s="14" t="s">
        <v>2303</v>
      </c>
      <c r="D6" s="14" t="s">
        <v>2302</v>
      </c>
    </row>
    <row r="7" spans="2:4">
      <c r="B7" s="14" t="s">
        <v>89</v>
      </c>
      <c r="C7" s="14" t="s">
        <v>2300</v>
      </c>
      <c r="D7" s="14" t="s">
        <v>2302</v>
      </c>
    </row>
    <row r="8" spans="2:4">
      <c r="B8" s="14" t="s">
        <v>91</v>
      </c>
      <c r="C8" s="14" t="s">
        <v>2302</v>
      </c>
      <c r="D8" s="14" t="s">
        <v>2303</v>
      </c>
    </row>
    <row r="9" spans="2:4">
      <c r="B9" s="14" t="s">
        <v>104</v>
      </c>
      <c r="C9" s="14" t="s">
        <v>2300</v>
      </c>
      <c r="D9" s="14" t="s">
        <v>2302</v>
      </c>
    </row>
    <row r="10" spans="2:4">
      <c r="B10" s="14" t="s">
        <v>108</v>
      </c>
      <c r="C10" s="14" t="s">
        <v>2301</v>
      </c>
      <c r="D10" s="14" t="s">
        <v>2302</v>
      </c>
    </row>
    <row r="11" spans="2:4">
      <c r="B11" s="14" t="s">
        <v>45</v>
      </c>
      <c r="C11" s="14" t="s">
        <v>2300</v>
      </c>
      <c r="D11" s="14" t="s">
        <v>2302</v>
      </c>
    </row>
    <row r="12" spans="2:4">
      <c r="B12" s="14" t="s">
        <v>50</v>
      </c>
      <c r="C12" s="14" t="s">
        <v>2301</v>
      </c>
      <c r="D12" s="14" t="s">
        <v>2302</v>
      </c>
    </row>
    <row r="13" spans="2:4">
      <c r="B13" s="14" t="s">
        <v>51</v>
      </c>
      <c r="C13" s="14" t="s">
        <v>2303</v>
      </c>
      <c r="D13" s="14" t="s">
        <v>2302</v>
      </c>
    </row>
    <row r="14" spans="2:4">
      <c r="B14" s="14" t="s">
        <v>121</v>
      </c>
      <c r="C14" s="14" t="s">
        <v>2300</v>
      </c>
      <c r="D14" s="14" t="s">
        <v>2302</v>
      </c>
    </row>
    <row r="15" spans="2:4">
      <c r="B15" s="14" t="s">
        <v>80</v>
      </c>
      <c r="C15" s="14" t="s">
        <v>2301</v>
      </c>
      <c r="D15" s="14" t="s">
        <v>2302</v>
      </c>
    </row>
    <row r="16" spans="2:4">
      <c r="B16" s="14" t="s">
        <v>153</v>
      </c>
      <c r="C16" s="14" t="s">
        <v>2303</v>
      </c>
      <c r="D16" s="14" t="s">
        <v>2302</v>
      </c>
    </row>
    <row r="17" spans="2:4">
      <c r="B17" s="14" t="s">
        <v>113</v>
      </c>
      <c r="C17" s="14" t="s">
        <v>2302</v>
      </c>
      <c r="D17" s="14" t="s">
        <v>2300</v>
      </c>
    </row>
    <row r="18" spans="2:4">
      <c r="B18" s="14" t="s">
        <v>93</v>
      </c>
      <c r="C18" s="14" t="s">
        <v>2303</v>
      </c>
      <c r="D18" s="14" t="s">
        <v>2302</v>
      </c>
    </row>
    <row r="19" spans="2:4">
      <c r="B19" s="14" t="s">
        <v>129</v>
      </c>
      <c r="C19" s="14" t="s">
        <v>2303</v>
      </c>
      <c r="D19" s="14" t="s">
        <v>2302</v>
      </c>
    </row>
    <row r="20" spans="2:4">
      <c r="B20" s="14" t="s">
        <v>247</v>
      </c>
      <c r="C20" s="14" t="s">
        <v>2300</v>
      </c>
      <c r="D20" s="14" t="s">
        <v>2302</v>
      </c>
    </row>
    <row r="21" spans="2:4">
      <c r="B21" s="14" t="s">
        <v>124</v>
      </c>
      <c r="C21" s="14" t="s">
        <v>2302</v>
      </c>
      <c r="D21" s="14" t="s">
        <v>2301</v>
      </c>
    </row>
    <row r="22" spans="2:4">
      <c r="B22" s="14" t="s">
        <v>70</v>
      </c>
      <c r="C22" s="14" t="s">
        <v>2301</v>
      </c>
      <c r="D22" s="14" t="s">
        <v>2302</v>
      </c>
    </row>
    <row r="23" spans="2:4">
      <c r="B23" s="14" t="s">
        <v>269</v>
      </c>
      <c r="C23" s="14" t="s">
        <v>2301</v>
      </c>
      <c r="D23" s="14" t="s">
        <v>2302</v>
      </c>
    </row>
    <row r="24" spans="2:4">
      <c r="B24" s="14" t="s">
        <v>92</v>
      </c>
      <c r="C24" s="14" t="s">
        <v>2301</v>
      </c>
      <c r="D24" s="14" t="s">
        <v>2302</v>
      </c>
    </row>
    <row r="25" spans="2:4">
      <c r="B25" s="14" t="s">
        <v>67</v>
      </c>
      <c r="C25" s="14" t="s">
        <v>2300</v>
      </c>
      <c r="D25" s="14" t="s">
        <v>2302</v>
      </c>
    </row>
    <row r="26" spans="2:4">
      <c r="B26" s="14" t="s">
        <v>44</v>
      </c>
      <c r="C26" s="14" t="s">
        <v>2301</v>
      </c>
      <c r="D26" s="14" t="s">
        <v>2302</v>
      </c>
    </row>
    <row r="27" spans="2:4">
      <c r="B27" s="14" t="s">
        <v>71</v>
      </c>
      <c r="C27" s="14" t="s">
        <v>2302</v>
      </c>
      <c r="D27" s="14" t="s">
        <v>2300</v>
      </c>
    </row>
    <row r="28" spans="2:4">
      <c r="B28" s="14" t="s">
        <v>118</v>
      </c>
      <c r="C28" s="14" t="s">
        <v>2301</v>
      </c>
      <c r="D28" s="14" t="s">
        <v>2302</v>
      </c>
    </row>
    <row r="29" spans="2:4">
      <c r="B29" s="14" t="s">
        <v>76</v>
      </c>
      <c r="C29" s="14" t="s">
        <v>2301</v>
      </c>
      <c r="D29" s="14" t="s">
        <v>2302</v>
      </c>
    </row>
    <row r="30" spans="2:4">
      <c r="B30" s="14" t="s">
        <v>43</v>
      </c>
      <c r="C30" s="14" t="s">
        <v>2301</v>
      </c>
      <c r="D30" s="14" t="s">
        <v>2302</v>
      </c>
    </row>
    <row r="31" spans="2:4">
      <c r="B31" s="14" t="s">
        <v>38</v>
      </c>
      <c r="C31" s="14" t="s">
        <v>2303</v>
      </c>
      <c r="D31" s="14" t="s">
        <v>2302</v>
      </c>
    </row>
    <row r="32" spans="2:4">
      <c r="B32" s="14" t="s">
        <v>55</v>
      </c>
      <c r="C32" s="14" t="s">
        <v>2303</v>
      </c>
      <c r="D32" s="14" t="s">
        <v>2302</v>
      </c>
    </row>
    <row r="33" spans="2:4">
      <c r="B33" s="14" t="s">
        <v>123</v>
      </c>
      <c r="C33" s="14" t="s">
        <v>2302</v>
      </c>
      <c r="D33" s="14" t="s">
        <v>2303</v>
      </c>
    </row>
    <row r="34" spans="2:4">
      <c r="B34" s="14" t="s">
        <v>112</v>
      </c>
      <c r="C34" s="14" t="s">
        <v>2303</v>
      </c>
      <c r="D34" s="14" t="s">
        <v>2302</v>
      </c>
    </row>
    <row r="35" spans="2:4">
      <c r="B35" s="14" t="s">
        <v>39</v>
      </c>
      <c r="C35" s="14" t="s">
        <v>2301</v>
      </c>
      <c r="D35" s="14" t="s">
        <v>2302</v>
      </c>
    </row>
    <row r="36" spans="2:4">
      <c r="B36" s="14" t="s">
        <v>300</v>
      </c>
      <c r="C36" s="14" t="s">
        <v>2302</v>
      </c>
      <c r="D36" s="14" t="s">
        <v>2301</v>
      </c>
    </row>
    <row r="37" spans="2:4">
      <c r="B37" s="14" t="s">
        <v>135</v>
      </c>
      <c r="C37" s="14" t="s">
        <v>2300</v>
      </c>
      <c r="D37" s="14" t="s">
        <v>2302</v>
      </c>
    </row>
    <row r="38" spans="2:4">
      <c r="B38" s="14" t="s">
        <v>105</v>
      </c>
      <c r="C38" s="14" t="s">
        <v>2303</v>
      </c>
      <c r="D38" s="14" t="s">
        <v>2302</v>
      </c>
    </row>
    <row r="39" spans="2:4">
      <c r="B39" s="14" t="s">
        <v>109</v>
      </c>
      <c r="C39" s="14" t="s">
        <v>2303</v>
      </c>
      <c r="D39" s="14" t="s">
        <v>2302</v>
      </c>
    </row>
    <row r="40" spans="2:4">
      <c r="B40" s="14" t="s">
        <v>208</v>
      </c>
      <c r="C40" s="14" t="s">
        <v>2301</v>
      </c>
      <c r="D40" s="14" t="s">
        <v>2302</v>
      </c>
    </row>
    <row r="41" spans="2:4">
      <c r="B41" s="14" t="s">
        <v>179</v>
      </c>
      <c r="C41" s="14" t="s">
        <v>2301</v>
      </c>
      <c r="D41" s="14" t="s">
        <v>2302</v>
      </c>
    </row>
    <row r="42" spans="2:4">
      <c r="B42" s="14" t="s">
        <v>213</v>
      </c>
      <c r="C42" s="14" t="s">
        <v>2303</v>
      </c>
      <c r="D42" s="14" t="s">
        <v>2302</v>
      </c>
    </row>
    <row r="43" spans="2:4">
      <c r="B43" s="14" t="s">
        <v>1225</v>
      </c>
      <c r="C43" s="14" t="s">
        <v>2300</v>
      </c>
      <c r="D43" s="14" t="s">
        <v>2301</v>
      </c>
    </row>
    <row r="44" spans="2:4">
      <c r="B44" s="14" t="s">
        <v>219</v>
      </c>
      <c r="C44" s="14" t="s">
        <v>2300</v>
      </c>
      <c r="D44" s="14" t="s">
        <v>2302</v>
      </c>
    </row>
    <row r="45" spans="2:4">
      <c r="B45" s="14" t="s">
        <v>170</v>
      </c>
      <c r="C45" s="14" t="s">
        <v>2301</v>
      </c>
      <c r="D45" s="14" t="s">
        <v>2302</v>
      </c>
    </row>
    <row r="46" spans="2:4">
      <c r="B46" s="14" t="s">
        <v>222</v>
      </c>
      <c r="C46" s="14" t="s">
        <v>2300</v>
      </c>
      <c r="D46" s="14" t="s">
        <v>2302</v>
      </c>
    </row>
    <row r="47" spans="2:4">
      <c r="B47" s="14" t="s">
        <v>169</v>
      </c>
      <c r="C47" s="14" t="s">
        <v>2301</v>
      </c>
      <c r="D47" s="14" t="s">
        <v>2302</v>
      </c>
    </row>
    <row r="48" spans="2:4">
      <c r="B48" s="14" t="s">
        <v>166</v>
      </c>
      <c r="C48" s="14" t="s">
        <v>2303</v>
      </c>
      <c r="D48" s="14" t="s">
        <v>2302</v>
      </c>
    </row>
    <row r="49" spans="2:4">
      <c r="B49" s="14" t="s">
        <v>168</v>
      </c>
      <c r="C49" s="14" t="s">
        <v>2302</v>
      </c>
      <c r="D49" s="14" t="s">
        <v>2300</v>
      </c>
    </row>
    <row r="50" spans="2:4">
      <c r="B50" s="14" t="s">
        <v>173</v>
      </c>
      <c r="C50" s="14" t="s">
        <v>2303</v>
      </c>
      <c r="D50" s="14" t="s">
        <v>2302</v>
      </c>
    </row>
    <row r="51" spans="2:4">
      <c r="B51" s="14" t="s">
        <v>175</v>
      </c>
      <c r="C51" s="14" t="s">
        <v>2300</v>
      </c>
      <c r="D51" s="14" t="s">
        <v>2302</v>
      </c>
    </row>
    <row r="52" spans="2:4">
      <c r="B52" s="14" t="s">
        <v>178</v>
      </c>
      <c r="C52" s="14" t="s">
        <v>2300</v>
      </c>
      <c r="D52" s="14" t="s">
        <v>2302</v>
      </c>
    </row>
    <row r="53" spans="2:4">
      <c r="B53" s="14" t="s">
        <v>183</v>
      </c>
      <c r="C53" s="14" t="s">
        <v>2301</v>
      </c>
      <c r="D53" s="14" t="s">
        <v>2302</v>
      </c>
    </row>
    <row r="54" spans="2:4">
      <c r="B54" s="14" t="s">
        <v>185</v>
      </c>
      <c r="C54" s="14" t="s">
        <v>2300</v>
      </c>
      <c r="D54" s="14" t="s">
        <v>2302</v>
      </c>
    </row>
    <row r="55" spans="2:4">
      <c r="B55" s="14" t="s">
        <v>187</v>
      </c>
      <c r="C55" s="14" t="s">
        <v>2303</v>
      </c>
      <c r="D55" s="14" t="s">
        <v>2302</v>
      </c>
    </row>
    <row r="56" spans="2:4">
      <c r="B56" s="14" t="s">
        <v>517</v>
      </c>
      <c r="C56" s="14" t="s">
        <v>2302</v>
      </c>
      <c r="D56" s="14" t="s">
        <v>2303</v>
      </c>
    </row>
    <row r="57" spans="2:4">
      <c r="B57" s="14" t="s">
        <v>194</v>
      </c>
      <c r="C57" s="14" t="s">
        <v>2303</v>
      </c>
      <c r="D57" s="14" t="s">
        <v>2302</v>
      </c>
    </row>
    <row r="58" spans="2:4">
      <c r="B58" s="14" t="s">
        <v>419</v>
      </c>
      <c r="C58" s="14" t="s">
        <v>2303</v>
      </c>
      <c r="D58" s="14" t="s">
        <v>2302</v>
      </c>
    </row>
    <row r="59" spans="2:4">
      <c r="B59" s="14" t="s">
        <v>203</v>
      </c>
      <c r="C59" s="14" t="s">
        <v>2302</v>
      </c>
      <c r="D59" s="14" t="s">
        <v>2303</v>
      </c>
    </row>
    <row r="60" spans="2:4">
      <c r="B60" s="14" t="s">
        <v>197</v>
      </c>
      <c r="C60" s="14" t="s">
        <v>2301</v>
      </c>
      <c r="D60" s="14" t="s">
        <v>2300</v>
      </c>
    </row>
    <row r="61" spans="2:4">
      <c r="B61" s="14" t="s">
        <v>1110</v>
      </c>
      <c r="C61" s="14" t="s">
        <v>2300</v>
      </c>
      <c r="D61" s="14" t="s">
        <v>2302</v>
      </c>
    </row>
    <row r="62" spans="2:4">
      <c r="B62" s="14" t="s">
        <v>1097</v>
      </c>
      <c r="C62" s="14" t="s">
        <v>2302</v>
      </c>
      <c r="D62" s="14" t="s">
        <v>2303</v>
      </c>
    </row>
    <row r="63" spans="2:4">
      <c r="B63" s="14" t="s">
        <v>63</v>
      </c>
      <c r="C63" s="14" t="s">
        <v>2300</v>
      </c>
      <c r="D63" s="14" t="s">
        <v>2302</v>
      </c>
    </row>
    <row r="64" spans="2:4">
      <c r="B64" s="14" t="s">
        <v>164</v>
      </c>
      <c r="C64" s="14" t="s">
        <v>2301</v>
      </c>
      <c r="D64" s="14" t="s">
        <v>2302</v>
      </c>
    </row>
    <row r="65" spans="2:4">
      <c r="B65" s="14" t="s">
        <v>156</v>
      </c>
      <c r="C65" s="14" t="s">
        <v>2301</v>
      </c>
      <c r="D65" s="14" t="s">
        <v>2302</v>
      </c>
    </row>
    <row r="66" spans="2:4">
      <c r="B66" s="14" t="s">
        <v>1070</v>
      </c>
      <c r="C66" s="14" t="s">
        <v>2300</v>
      </c>
      <c r="D66" s="14" t="s">
        <v>2302</v>
      </c>
    </row>
    <row r="67" spans="2:4">
      <c r="B67" s="14" t="s">
        <v>85</v>
      </c>
      <c r="C67" s="14" t="s">
        <v>2303</v>
      </c>
      <c r="D67" s="14" t="s">
        <v>2302</v>
      </c>
    </row>
    <row r="68" spans="2:4">
      <c r="B68" s="14" t="s">
        <v>1027</v>
      </c>
      <c r="C68" s="14" t="s">
        <v>2302</v>
      </c>
      <c r="D68" s="14" t="s">
        <v>2301</v>
      </c>
    </row>
    <row r="69" spans="2:4">
      <c r="B69" s="14" t="s">
        <v>36</v>
      </c>
      <c r="C69" s="14" t="s">
        <v>2301</v>
      </c>
      <c r="D69" s="14" t="s">
        <v>2302</v>
      </c>
    </row>
  </sheetData>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7D7C-91DF-48FA-ACA6-0BCBFAF9C2EF}">
  <dimension ref="B2:E46"/>
  <sheetViews>
    <sheetView zoomScale="140" zoomScaleNormal="140" workbookViewId="0">
      <selection activeCell="D5" sqref="D5"/>
    </sheetView>
  </sheetViews>
  <sheetFormatPr defaultRowHeight="15"/>
  <cols>
    <col min="4" max="4" width="16.140625" bestFit="1" customWidth="1"/>
    <col min="5" max="5" width="89.42578125" customWidth="1"/>
  </cols>
  <sheetData>
    <row r="2" spans="2:5">
      <c r="B2" s="71" t="s">
        <v>379</v>
      </c>
      <c r="C2" s="71"/>
      <c r="D2" s="71"/>
      <c r="E2" s="71"/>
    </row>
    <row r="3" spans="2:5">
      <c r="B3" s="18" t="s">
        <v>380</v>
      </c>
      <c r="C3" s="18" t="s">
        <v>381</v>
      </c>
      <c r="D3" s="18" t="s">
        <v>383</v>
      </c>
      <c r="E3" s="18" t="s">
        <v>382</v>
      </c>
    </row>
    <row r="4" spans="2:5">
      <c r="B4" s="72" t="s">
        <v>390</v>
      </c>
      <c r="C4" s="14" t="s">
        <v>161</v>
      </c>
      <c r="D4" s="14" t="s">
        <v>384</v>
      </c>
      <c r="E4" s="14" t="s">
        <v>387</v>
      </c>
    </row>
    <row r="5" spans="2:5">
      <c r="B5" s="72"/>
      <c r="C5" t="s">
        <v>43</v>
      </c>
      <c r="D5" s="14" t="s">
        <v>472</v>
      </c>
      <c r="E5" s="14" t="s">
        <v>473</v>
      </c>
    </row>
    <row r="6" spans="2:5">
      <c r="B6" s="72"/>
      <c r="C6" s="14" t="s">
        <v>45</v>
      </c>
      <c r="D6" s="14" t="s">
        <v>385</v>
      </c>
      <c r="E6" s="14" t="s">
        <v>386</v>
      </c>
    </row>
    <row r="7" spans="2:5">
      <c r="B7" s="72"/>
      <c r="C7" s="14" t="s">
        <v>269</v>
      </c>
      <c r="D7" s="14" t="s">
        <v>388</v>
      </c>
      <c r="E7" s="14" t="s">
        <v>389</v>
      </c>
    </row>
    <row r="8" spans="2:5">
      <c r="B8" s="72"/>
      <c r="C8" s="14" t="s">
        <v>70</v>
      </c>
      <c r="D8" s="14" t="s">
        <v>391</v>
      </c>
      <c r="E8" s="14" t="s">
        <v>392</v>
      </c>
    </row>
    <row r="9" spans="2:5">
      <c r="B9" s="72"/>
      <c r="C9" s="14" t="s">
        <v>108</v>
      </c>
      <c r="D9" s="14" t="s">
        <v>393</v>
      </c>
      <c r="E9" s="14" t="s">
        <v>394</v>
      </c>
    </row>
    <row r="10" spans="2:5">
      <c r="B10" s="72"/>
      <c r="C10" s="14" t="s">
        <v>75</v>
      </c>
      <c r="D10" s="14" t="s">
        <v>395</v>
      </c>
      <c r="E10" s="14" t="s">
        <v>396</v>
      </c>
    </row>
    <row r="11" spans="2:5">
      <c r="B11" s="72"/>
      <c r="C11" s="14" t="s">
        <v>118</v>
      </c>
      <c r="D11" s="14" t="s">
        <v>397</v>
      </c>
      <c r="E11" s="14" t="s">
        <v>398</v>
      </c>
    </row>
    <row r="12" spans="2:5">
      <c r="B12" s="72"/>
      <c r="C12" s="14" t="s">
        <v>66</v>
      </c>
      <c r="D12" s="14" t="s">
        <v>399</v>
      </c>
      <c r="E12" s="14" t="s">
        <v>400</v>
      </c>
    </row>
    <row r="13" spans="2:5">
      <c r="B13" s="72"/>
      <c r="C13" s="14" t="s">
        <v>39</v>
      </c>
      <c r="D13" s="14" t="s">
        <v>450</v>
      </c>
      <c r="E13" s="14" t="s">
        <v>451</v>
      </c>
    </row>
    <row r="14" spans="2:5">
      <c r="B14" s="72"/>
      <c r="C14" s="14" t="s">
        <v>142</v>
      </c>
      <c r="D14" s="14" t="s">
        <v>452</v>
      </c>
      <c r="E14" s="14" t="s">
        <v>453</v>
      </c>
    </row>
    <row r="15" spans="2:5">
      <c r="B15" s="72"/>
      <c r="C15" s="14" t="s">
        <v>123</v>
      </c>
      <c r="D15" s="14" t="s">
        <v>454</v>
      </c>
      <c r="E15" s="14" t="s">
        <v>455</v>
      </c>
    </row>
    <row r="16" spans="2:5">
      <c r="B16" s="72"/>
      <c r="C16" s="14" t="s">
        <v>456</v>
      </c>
      <c r="D16" s="14" t="s">
        <v>457</v>
      </c>
      <c r="E16" s="14" t="s">
        <v>458</v>
      </c>
    </row>
    <row r="17" spans="2:5">
      <c r="B17" s="72"/>
      <c r="C17" s="14" t="s">
        <v>459</v>
      </c>
      <c r="D17" s="14" t="s">
        <v>461</v>
      </c>
      <c r="E17" s="14" t="s">
        <v>460</v>
      </c>
    </row>
    <row r="18" spans="2:5">
      <c r="B18" s="72"/>
      <c r="C18" s="14" t="s">
        <v>156</v>
      </c>
      <c r="D18" s="14" t="s">
        <v>462</v>
      </c>
      <c r="E18" s="14" t="s">
        <v>463</v>
      </c>
    </row>
    <row r="19" spans="2:5">
      <c r="B19" s="72"/>
      <c r="C19" s="14" t="s">
        <v>121</v>
      </c>
      <c r="D19" s="14" t="s">
        <v>464</v>
      </c>
      <c r="E19" s="14" t="s">
        <v>465</v>
      </c>
    </row>
    <row r="20" spans="2:5">
      <c r="B20" s="72"/>
      <c r="C20" s="14" t="s">
        <v>166</v>
      </c>
      <c r="D20" s="14" t="s">
        <v>466</v>
      </c>
      <c r="E20" s="14" t="s">
        <v>467</v>
      </c>
    </row>
    <row r="21" spans="2:5">
      <c r="B21" s="72"/>
      <c r="C21" s="14" t="s">
        <v>222</v>
      </c>
      <c r="D21" s="14" t="s">
        <v>468</v>
      </c>
      <c r="E21" s="14" t="s">
        <v>469</v>
      </c>
    </row>
    <row r="22" spans="2:5">
      <c r="B22" s="72"/>
      <c r="C22" s="14" t="s">
        <v>203</v>
      </c>
      <c r="D22" s="14" t="s">
        <v>470</v>
      </c>
      <c r="E22" s="14" t="s">
        <v>471</v>
      </c>
    </row>
    <row r="23" spans="2:5">
      <c r="B23" s="72" t="s">
        <v>474</v>
      </c>
      <c r="C23" s="14" t="s">
        <v>38</v>
      </c>
      <c r="D23" s="14" t="s">
        <v>475</v>
      </c>
      <c r="E23" s="14" t="s">
        <v>476</v>
      </c>
    </row>
    <row r="24" spans="2:5">
      <c r="B24" s="72"/>
      <c r="C24" s="14" t="s">
        <v>63</v>
      </c>
      <c r="D24" s="14" t="s">
        <v>477</v>
      </c>
      <c r="E24" s="14" t="s">
        <v>478</v>
      </c>
    </row>
    <row r="25" spans="2:5">
      <c r="B25" s="72"/>
      <c r="C25" s="14" t="s">
        <v>85</v>
      </c>
      <c r="D25" s="14" t="s">
        <v>479</v>
      </c>
      <c r="E25" s="14" t="s">
        <v>480</v>
      </c>
    </row>
    <row r="26" spans="2:5">
      <c r="B26" s="72"/>
      <c r="C26" s="14" t="s">
        <v>44</v>
      </c>
      <c r="D26" s="14" t="s">
        <v>481</v>
      </c>
      <c r="E26" s="14" t="s">
        <v>482</v>
      </c>
    </row>
    <row r="27" spans="2:5">
      <c r="B27" s="72"/>
      <c r="C27" s="14" t="s">
        <v>104</v>
      </c>
      <c r="D27" s="14" t="s">
        <v>483</v>
      </c>
      <c r="E27" s="14" t="s">
        <v>484</v>
      </c>
    </row>
    <row r="28" spans="2:5">
      <c r="B28" s="72"/>
      <c r="C28" s="14" t="s">
        <v>76</v>
      </c>
      <c r="D28" s="14" t="s">
        <v>485</v>
      </c>
      <c r="E28" s="14" t="s">
        <v>486</v>
      </c>
    </row>
    <row r="29" spans="2:5">
      <c r="B29" s="72"/>
      <c r="C29" s="14" t="s">
        <v>129</v>
      </c>
      <c r="D29" s="14" t="s">
        <v>487</v>
      </c>
      <c r="E29" s="14" t="s">
        <v>488</v>
      </c>
    </row>
    <row r="30" spans="2:5">
      <c r="B30" s="72"/>
      <c r="C30" s="14" t="s">
        <v>247</v>
      </c>
      <c r="D30" s="14" t="s">
        <v>489</v>
      </c>
      <c r="E30" s="14" t="s">
        <v>490</v>
      </c>
    </row>
    <row r="31" spans="2:5">
      <c r="B31" s="72"/>
      <c r="C31" s="14" t="s">
        <v>300</v>
      </c>
      <c r="D31" s="14" t="s">
        <v>491</v>
      </c>
      <c r="E31" s="14" t="s">
        <v>492</v>
      </c>
    </row>
    <row r="32" spans="2:5">
      <c r="B32" s="72"/>
      <c r="C32" s="14" t="s">
        <v>80</v>
      </c>
      <c r="D32" s="14" t="s">
        <v>493</v>
      </c>
      <c r="E32" s="14" t="s">
        <v>494</v>
      </c>
    </row>
    <row r="33" spans="2:5">
      <c r="B33" s="72"/>
      <c r="C33" s="14" t="s">
        <v>168</v>
      </c>
      <c r="D33" s="14" t="s">
        <v>495</v>
      </c>
      <c r="E33" s="14" t="s">
        <v>496</v>
      </c>
    </row>
    <row r="34" spans="2:5">
      <c r="B34" s="72"/>
      <c r="C34" s="14" t="s">
        <v>175</v>
      </c>
      <c r="D34" s="14" t="s">
        <v>497</v>
      </c>
      <c r="E34" s="14" t="s">
        <v>498</v>
      </c>
    </row>
    <row r="35" spans="2:5">
      <c r="B35" s="72"/>
      <c r="C35" s="14" t="s">
        <v>208</v>
      </c>
      <c r="D35" s="14" t="s">
        <v>500</v>
      </c>
      <c r="E35" s="14" t="s">
        <v>499</v>
      </c>
    </row>
    <row r="36" spans="2:5">
      <c r="B36" s="72"/>
      <c r="C36" s="14" t="s">
        <v>179</v>
      </c>
      <c r="D36" s="14" t="s">
        <v>501</v>
      </c>
      <c r="E36" s="14" t="s">
        <v>502</v>
      </c>
    </row>
    <row r="37" spans="2:5">
      <c r="B37" s="72"/>
      <c r="C37" s="14" t="s">
        <v>188</v>
      </c>
      <c r="D37" s="14" t="s">
        <v>505</v>
      </c>
      <c r="E37" s="14" t="s">
        <v>506</v>
      </c>
    </row>
    <row r="38" spans="2:5">
      <c r="B38" s="72"/>
      <c r="C38" s="14" t="s">
        <v>170</v>
      </c>
      <c r="D38" s="14" t="s">
        <v>503</v>
      </c>
      <c r="E38" s="14" t="s">
        <v>504</v>
      </c>
    </row>
    <row r="39" spans="2:5">
      <c r="B39" s="72"/>
      <c r="C39" s="14" t="s">
        <v>507</v>
      </c>
      <c r="D39" s="14" t="s">
        <v>508</v>
      </c>
      <c r="E39" s="14" t="s">
        <v>509</v>
      </c>
    </row>
    <row r="40" spans="2:5">
      <c r="B40" s="72"/>
      <c r="C40" s="14" t="s">
        <v>510</v>
      </c>
      <c r="D40" s="14" t="s">
        <v>511</v>
      </c>
      <c r="E40" s="14" t="s">
        <v>512</v>
      </c>
    </row>
    <row r="41" spans="2:5">
      <c r="B41" s="72"/>
      <c r="C41" s="14" t="s">
        <v>185</v>
      </c>
      <c r="D41" s="14" t="s">
        <v>513</v>
      </c>
      <c r="E41" s="14" t="s">
        <v>514</v>
      </c>
    </row>
    <row r="42" spans="2:5">
      <c r="B42" s="72"/>
      <c r="C42" s="14" t="s">
        <v>187</v>
      </c>
      <c r="D42" s="14" t="s">
        <v>515</v>
      </c>
      <c r="E42" s="14" t="s">
        <v>516</v>
      </c>
    </row>
    <row r="43" spans="2:5">
      <c r="B43" s="72"/>
      <c r="C43" s="14" t="s">
        <v>517</v>
      </c>
      <c r="D43" s="14" t="s">
        <v>518</v>
      </c>
      <c r="E43" s="14" t="s">
        <v>519</v>
      </c>
    </row>
    <row r="44" spans="2:5">
      <c r="B44" s="72"/>
      <c r="C44" s="14" t="s">
        <v>194</v>
      </c>
      <c r="D44" s="14" t="s">
        <v>520</v>
      </c>
      <c r="E44" s="14" t="s">
        <v>521</v>
      </c>
    </row>
    <row r="45" spans="2:5">
      <c r="B45" s="72"/>
      <c r="C45" s="14" t="s">
        <v>419</v>
      </c>
      <c r="D45" s="14" t="s">
        <v>522</v>
      </c>
      <c r="E45" s="14" t="s">
        <v>523</v>
      </c>
    </row>
    <row r="46" spans="2:5">
      <c r="B46" s="72"/>
      <c r="C46" s="14" t="s">
        <v>197</v>
      </c>
      <c r="D46" s="14" t="s">
        <v>524</v>
      </c>
      <c r="E46" s="14" t="s">
        <v>525</v>
      </c>
    </row>
  </sheetData>
  <mergeCells count="3">
    <mergeCell ref="B2:E2"/>
    <mergeCell ref="B4:B22"/>
    <mergeCell ref="B23:B4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100</vt:i4>
      </vt:variant>
    </vt:vector>
  </HeadingPairs>
  <TitlesOfParts>
    <vt:vector size="100" baseType="lpstr">
      <vt:lpstr>总览</vt:lpstr>
      <vt:lpstr>职业特殊加成</vt:lpstr>
      <vt:lpstr>食堂</vt:lpstr>
      <vt:lpstr>剑</vt:lpstr>
      <vt:lpstr>刀</vt:lpstr>
      <vt:lpstr>枪</vt:lpstr>
      <vt:lpstr>薙刀</vt:lpstr>
      <vt:lpstr>斧</vt:lpstr>
      <vt:lpstr>金棒</vt:lpstr>
      <vt:lpstr>魔法</vt:lpstr>
      <vt:lpstr>咒术</vt:lpstr>
      <vt:lpstr>弓</vt:lpstr>
      <vt:lpstr>和弓</vt:lpstr>
      <vt:lpstr>暗器</vt:lpstr>
      <vt:lpstr>手里剑</vt:lpstr>
      <vt:lpstr>杖与祓串</vt:lpstr>
      <vt:lpstr>Sheet1</vt:lpstr>
      <vt:lpstr>技能</vt:lpstr>
      <vt:lpstr>Sheet3</vt:lpstr>
      <vt:lpstr>武器等级</vt:lpstr>
      <vt:lpstr>武器三角</vt:lpstr>
      <vt:lpstr>子代转职</vt:lpstr>
      <vt:lpstr>神威</vt:lpstr>
      <vt:lpstr>菲利希亚</vt:lpstr>
      <vt:lpstr>乔卡</vt:lpstr>
      <vt:lpstr>凉风</vt:lpstr>
      <vt:lpstr>塞拉斯</vt:lpstr>
      <vt:lpstr>阿库娅</vt:lpstr>
      <vt:lpstr>物集</vt:lpstr>
      <vt:lpstr>阿修罗</vt:lpstr>
      <vt:lpstr>伊邪那</vt:lpstr>
      <vt:lpstr>艾丽泽</vt:lpstr>
      <vt:lpstr>哈罗德</vt:lpstr>
      <vt:lpstr>艾尔菲</vt:lpstr>
      <vt:lpstr>奥丁</vt:lpstr>
      <vt:lpstr>零</vt:lpstr>
      <vt:lpstr>纽克斯</vt:lpstr>
      <vt:lpstr>卡米拉</vt:lpstr>
      <vt:lpstr>露娜</vt:lpstr>
      <vt:lpstr>贝璐卡</vt:lpstr>
      <vt:lpstr>拉兹沃德</vt:lpstr>
      <vt:lpstr>皮埃利</vt:lpstr>
      <vt:lpstr>贝诺瓦</vt:lpstr>
      <vt:lpstr>夏洛特</vt:lpstr>
      <vt:lpstr>里昂</vt:lpstr>
      <vt:lpstr>弗拉内尔</vt:lpstr>
      <vt:lpstr>马库斯</vt:lpstr>
      <vt:lpstr>芙洛拉</vt:lpstr>
      <vt:lpstr>玖塔</vt:lpstr>
      <vt:lpstr>磷火</vt:lpstr>
      <vt:lpstr>樱</vt:lpstr>
      <vt:lpstr>风花</vt:lpstr>
      <vt:lpstr>椿</vt:lpstr>
      <vt:lpstr>才藏</vt:lpstr>
      <vt:lpstr>大蛇</vt:lpstr>
      <vt:lpstr>日乃香</vt:lpstr>
      <vt:lpstr>浅间</vt:lpstr>
      <vt:lpstr>刹那</vt:lpstr>
      <vt:lpstr>月读</vt:lpstr>
      <vt:lpstr>胧</vt:lpstr>
      <vt:lpstr>日向</vt:lpstr>
      <vt:lpstr>拓海</vt:lpstr>
      <vt:lpstr>阳炎</vt:lpstr>
      <vt:lpstr>夕雾</vt:lpstr>
      <vt:lpstr>锦</vt:lpstr>
      <vt:lpstr>克里姆森</vt:lpstr>
      <vt:lpstr>龙马</vt:lpstr>
      <vt:lpstr>幸村</vt:lpstr>
      <vt:lpstr>安娜</vt:lpstr>
      <vt:lpstr>风雅</vt:lpstr>
      <vt:lpstr>神流</vt:lpstr>
      <vt:lpstr>时雨</vt:lpstr>
      <vt:lpstr>绿子</vt:lpstr>
      <vt:lpstr>迪亚</vt:lpstr>
      <vt:lpstr>佐菲</vt:lpstr>
      <vt:lpstr>东刚</vt:lpstr>
      <vt:lpstr>如月</vt:lpstr>
      <vt:lpstr>暮井</vt:lpstr>
      <vt:lpstr>绢</vt:lpstr>
      <vt:lpstr>冰雨</vt:lpstr>
      <vt:lpstr>三珠</vt:lpstr>
      <vt:lpstr>缠</vt:lpstr>
      <vt:lpstr>莎拉</vt:lpstr>
      <vt:lpstr>西格贝特</vt:lpstr>
      <vt:lpstr>弗利欧</vt:lpstr>
      <vt:lpstr>伊格尼斯</vt:lpstr>
      <vt:lpstr>维璐亚</vt:lpstr>
      <vt:lpstr>露兹</vt:lpstr>
      <vt:lpstr>奥菲利亚</vt:lpstr>
      <vt:lpstr>索雷尤</vt:lpstr>
      <vt:lpstr>艾潘妮</vt:lpstr>
      <vt:lpstr>露琪娜 (3)</vt:lpstr>
      <vt:lpstr>露琪娜</vt:lpstr>
      <vt:lpstr>露琪娜 (2)</vt:lpstr>
      <vt:lpstr>头饰</vt:lpstr>
      <vt:lpstr>面部装饰</vt:lpstr>
      <vt:lpstr>手饰</vt:lpstr>
      <vt:lpstr>泳装</vt:lpstr>
      <vt:lpstr>饰品喜好</vt:lpstr>
      <vt:lpstr>个人技（S级别）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Shinzantetsu</dc:creator>
  <cp:lastModifiedBy>Richard Chen</cp:lastModifiedBy>
  <dcterms:created xsi:type="dcterms:W3CDTF">2020-10-27T15:05:51Z</dcterms:created>
  <dcterms:modified xsi:type="dcterms:W3CDTF">2024-01-07T13:40:07Z</dcterms:modified>
</cp:coreProperties>
</file>