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46aad2935d30d0cf/Maestria/PA Equipo 7/"/>
    </mc:Choice>
  </mc:AlternateContent>
  <xr:revisionPtr revIDLastSave="429" documentId="11_DBF0491AC1A5A5836C9309F6D32528E350C2FD9F" xr6:coauthVersionLast="47" xr6:coauthVersionMax="47" xr10:uidLastSave="{9DF9479B-7940-4E49-9561-A5055D678DAB}"/>
  <bookViews>
    <workbookView xWindow="-120" yWindow="-120" windowWidth="38640" windowHeight="15720" activeTab="5" xr2:uid="{00000000-000D-0000-FFFF-FFFF00000000}"/>
  </bookViews>
  <sheets>
    <sheet name="Resultados Encuesta" sheetId="1" r:id="rId1"/>
    <sheet name="Analisis1" sheetId="2" r:id="rId2"/>
    <sheet name="Analisis2" sheetId="3" r:id="rId3"/>
    <sheet name="Analisis5" sheetId="6" r:id="rId4"/>
    <sheet name="Analisis3" sheetId="4" r:id="rId5"/>
    <sheet name="Analisis4" sheetId="5" r:id="rId6"/>
    <sheet name="Analisis6" sheetId="7" r:id="rId7"/>
    <sheet name="ResultadoGeneral1" sheetId="8" r:id="rId8"/>
    <sheet name="ResultdadoGeneral2"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8" l="1"/>
  <c r="D2" i="8"/>
  <c r="D2" i="9"/>
  <c r="E2" i="9"/>
  <c r="C2" i="9"/>
  <c r="F3" i="7"/>
  <c r="G3" i="7"/>
  <c r="H3" i="7"/>
  <c r="F4" i="7"/>
  <c r="G4" i="7"/>
  <c r="H4" i="7"/>
  <c r="F5" i="7"/>
  <c r="G5" i="7"/>
  <c r="H5" i="7"/>
  <c r="F6" i="7"/>
  <c r="G6" i="7"/>
  <c r="H6" i="7"/>
  <c r="F7" i="7"/>
  <c r="G7" i="7"/>
  <c r="H7" i="7"/>
  <c r="F8" i="7"/>
  <c r="G8" i="7"/>
  <c r="H8" i="7"/>
  <c r="H2" i="7"/>
  <c r="G2" i="7"/>
  <c r="F2" i="7"/>
  <c r="E8" i="7"/>
  <c r="E7" i="7"/>
  <c r="E6" i="7"/>
  <c r="E5" i="7"/>
  <c r="E4" i="7"/>
  <c r="E3" i="7"/>
  <c r="E2" i="7"/>
  <c r="G3" i="6"/>
  <c r="H3" i="6"/>
  <c r="G4" i="6"/>
  <c r="H4" i="6"/>
  <c r="G5" i="6"/>
  <c r="H5" i="6"/>
  <c r="G6" i="6"/>
  <c r="H6" i="6"/>
  <c r="G7" i="6"/>
  <c r="H7" i="6"/>
  <c r="G8" i="6"/>
  <c r="H8" i="6"/>
  <c r="G2" i="6"/>
  <c r="H2" i="6"/>
  <c r="F8" i="6"/>
  <c r="F3" i="6"/>
  <c r="F4" i="6"/>
  <c r="F5" i="6"/>
  <c r="F6" i="6"/>
  <c r="F7" i="6"/>
  <c r="F2" i="6"/>
  <c r="H3" i="5"/>
  <c r="H4" i="5"/>
  <c r="H2" i="5"/>
  <c r="G4" i="5"/>
  <c r="G3" i="5"/>
  <c r="G2" i="5"/>
  <c r="F2" i="5"/>
  <c r="F3" i="5"/>
  <c r="F4" i="5"/>
  <c r="G7" i="4"/>
  <c r="I2" i="4"/>
  <c r="H2" i="4"/>
  <c r="G2" i="4"/>
  <c r="E4" i="5"/>
  <c r="E3" i="5"/>
  <c r="E2" i="5"/>
  <c r="I3" i="4"/>
  <c r="I4" i="4"/>
  <c r="I5" i="4"/>
  <c r="I6" i="4"/>
  <c r="I7" i="4"/>
  <c r="I8" i="4"/>
  <c r="I9" i="4"/>
  <c r="H3" i="4"/>
  <c r="H4" i="4"/>
  <c r="H5" i="4"/>
  <c r="H6" i="4"/>
  <c r="H7" i="4"/>
  <c r="H8" i="4"/>
  <c r="H9" i="4"/>
  <c r="G3" i="4"/>
  <c r="G4" i="4"/>
  <c r="G5" i="4"/>
  <c r="G6" i="4"/>
  <c r="G8" i="4"/>
  <c r="G9" i="4"/>
  <c r="F2" i="4"/>
  <c r="F9" i="4"/>
  <c r="F8" i="4"/>
  <c r="F7" i="4"/>
  <c r="F6" i="4"/>
  <c r="F5" i="4"/>
  <c r="F4" i="4"/>
  <c r="F3" i="4"/>
  <c r="G3" i="3"/>
  <c r="H3" i="3"/>
  <c r="G4" i="3"/>
  <c r="H4" i="3"/>
  <c r="H2" i="3"/>
  <c r="G2" i="3"/>
  <c r="F3" i="3"/>
  <c r="F4" i="3"/>
  <c r="F2" i="3"/>
  <c r="H3" i="2"/>
  <c r="H4" i="2"/>
  <c r="H5" i="2"/>
  <c r="H6" i="2"/>
  <c r="H7" i="2"/>
  <c r="H8" i="2"/>
  <c r="H9" i="2"/>
  <c r="H2" i="2"/>
  <c r="G2" i="2"/>
  <c r="G3" i="2"/>
  <c r="G4" i="2"/>
  <c r="G5" i="2"/>
  <c r="G6" i="2"/>
  <c r="G7" i="2"/>
  <c r="G8" i="2"/>
  <c r="G9" i="2"/>
  <c r="F3" i="2"/>
  <c r="F4" i="2"/>
  <c r="F5" i="2"/>
  <c r="F6" i="2"/>
  <c r="F7" i="2"/>
  <c r="F8" i="2"/>
  <c r="F9" i="2"/>
  <c r="F2" i="2"/>
</calcChain>
</file>

<file path=xl/sharedStrings.xml><?xml version="1.0" encoding="utf-8"?>
<sst xmlns="http://schemas.openxmlformats.org/spreadsheetml/2006/main" count="684" uniqueCount="120">
  <si>
    <t>Cual es su rol en la empresa donde trabaja?</t>
  </si>
  <si>
    <t>A que industria pertenece?</t>
  </si>
  <si>
    <t>Años de experiencia en su rol?</t>
  </si>
  <si>
    <r>
      <t xml:space="preserve">¿Cuál es su preferencia como estrategia de distribución de cantidad de pruebas automatizadas: </t>
    </r>
    <r>
      <rPr>
        <i/>
        <u/>
        <sz val="10"/>
        <color theme="1"/>
        <rFont val="Arial"/>
      </rPr>
      <t>cono de helado, pirámide de automatización u otro? *</t>
    </r>
    <r>
      <rPr>
        <i/>
        <sz val="10"/>
        <color theme="1"/>
        <rFont val="Arial"/>
      </rPr>
      <t>Para aclarar se anexan graficas explicativas (Figura 1 y 2)</t>
    </r>
  </si>
  <si>
    <t>La justificación para la selección de patrón de distribución de pruebas, es decir, la justificación para la respuesta a la pregunta anterior.</t>
  </si>
  <si>
    <t>¿Qué distribución % de pruebas manuales y automatizadas usan en su empresa o de forma personal? (%manual vs % automatizadas)</t>
  </si>
  <si>
    <t>Seleccione quien le asigno la encuesta</t>
  </si>
  <si>
    <t>Desarrollador</t>
  </si>
  <si>
    <t>Automotriz</t>
  </si>
  <si>
    <t>Entre 3 y 6 años</t>
  </si>
  <si>
    <t>Prueba de automatizacion ideal</t>
  </si>
  <si>
    <t>Deteccion de errores criticos en un estado mas temprano</t>
  </si>
  <si>
    <t>60% manual vs 40% automatizadas</t>
  </si>
  <si>
    <t>Shiomar Salazar</t>
  </si>
  <si>
    <t>Mas de 6 años</t>
  </si>
  <si>
    <t>Piramide de automatización</t>
  </si>
  <si>
    <t>Creo que las pruebas unitarias son mas sencillas de crear y se puede encontrar errores de manera mas agil. A que si enfocamos todo a pruebas automatizadas sera mas tardado de desarrollar y todo dependera de ellas.Lo mejor seria un equilibrio entre ambas</t>
  </si>
  <si>
    <t>30%manual 70%automatizadas</t>
  </si>
  <si>
    <t>Arquitecto</t>
  </si>
  <si>
    <t>Servicios</t>
  </si>
  <si>
    <t>Cono de helado</t>
  </si>
  <si>
    <t>60% 30%</t>
  </si>
  <si>
    <t>Federico Bedoya</t>
  </si>
  <si>
    <t>Proyectos</t>
  </si>
  <si>
    <t>E-commerce</t>
  </si>
  <si>
    <t>Cono de Helado</t>
  </si>
  <si>
    <t>desde mi rol nos encargamos mas de pruebas GUI manuales y tenemos un set de pruebas automatizadas a nivel GUI, las pruebas de Unidad las hace el equipo de desarrollo, sin embargo no las aplica con disciplina</t>
  </si>
  <si>
    <t>60% manuales y 40% automatizadas</t>
  </si>
  <si>
    <t>Roberto Amin</t>
  </si>
  <si>
    <t>Ingeniero/Analista de Pruebas QA</t>
  </si>
  <si>
    <t>pirámide de automatización</t>
  </si>
  <si>
    <t>Las pruebas unitarias son la base para el buen funcionamiento de un SW, siempre y cuando se tengan bien definidos sus requerimentos desde una etapa temprana en el desarrollo.</t>
  </si>
  <si>
    <t>10% vs 90%</t>
  </si>
  <si>
    <t>Empresa de Software</t>
  </si>
  <si>
    <t>opcion 3: Porque la empresa no invierte en sistema automatizados debido a que es una pyme y para sui actividad puede realizarse manual.</t>
  </si>
  <si>
    <t>manual</t>
  </si>
  <si>
    <t>Telecomunicaciones</t>
  </si>
  <si>
    <t>Cono De Haledo</t>
  </si>
  <si>
    <t>Creo que se deben realizar pruebas exploratorias para tener encuenta varios casos de prueba, y de analizar cuales se podrian automatizar y cuales no.</t>
  </si>
  <si>
    <t>En el proyecto actualmente se dedica en mayor cantidad del tiempo las pruebas automatizadas GUI y en menor escala las pruebas integrales.</t>
  </si>
  <si>
    <t>30% manuales y 70 % automatizadas aproximadamente</t>
  </si>
  <si>
    <t>En nuestra célula nos enfocamos en pruebas GUI de aceptación, no realizamos pruebas unitarias y el enfoque es ejecutar pruebas GUI automatizadas en su mayoria</t>
  </si>
  <si>
    <t>30% vs 70% (30 manuales , 70 automatizadas)</t>
  </si>
  <si>
    <t>piramide de automatizacion, con opcion de pruebas manuales</t>
  </si>
  <si>
    <t>Vamos de los especifico a lo general y desde el desarrollo hasta el front.</t>
  </si>
  <si>
    <t>en Digital. 70% automatizada 30% manual</t>
  </si>
  <si>
    <t>Otro</t>
  </si>
  <si>
    <t>Pirámide</t>
  </si>
  <si>
    <t>Para las pruebas no podemos tener el mayor esfuerzo de pruebas en la capa de presentación y tener pocas o ninguna en la lógica del código. la pirámide ofrece precisamente un enfoque desde la parte técnica que se cumplan los requisitos desde la lógica de ir probando hasta llegar a las funcionales e integración y por último a la Interfaz gráfica, en lo que se debe concentrar el QA es en una pequeña parte manual para validar interacciones entre otros sistemas externos como CRMs, Facturadores, etc.</t>
  </si>
  <si>
    <t>80% automatización y 20 % manual. (por limitantes en plataformas externas)</t>
  </si>
  <si>
    <t>&lt;3 años</t>
  </si>
  <si>
    <t xml:space="preserve">Cono de helado. Se emplea el patrón de cono de helado ya que se el mayor porcentaje se aplica a la ejecución de las automatizadas tomando así mas esfuerzo en estas. </t>
  </si>
  <si>
    <t>En cuanto al patrón de distribución que mas se acopla a lo manejado es el numero 4. (Pruebas GUI manuales) ya que se emplean todas las fases que se vieron en la figura 1 empleando de igual manera las pruebas automatizadas</t>
  </si>
  <si>
    <t xml:space="preserve">30% manual 70% automatizado </t>
  </si>
  <si>
    <t>Prueba de automatización ideal</t>
  </si>
  <si>
    <t>Las pruebas automatizadas ideal facilitan la precisión a la hora de diagnosticar la falla detectada</t>
  </si>
  <si>
    <t>automatizadas</t>
  </si>
  <si>
    <t>cono de helado</t>
  </si>
  <si>
    <t>en mi empresa se usa mas el cono de helado ya que se busca encontrar errores de GUI automatizados, aunque en mi perspectiva se deberian comenza a hacer mas pruebas unitarias ya que es mucho mas facil encontrar el error con las pruebas unitarias</t>
  </si>
  <si>
    <t>90%manual vs 10% automatizadas</t>
  </si>
  <si>
    <t>Andres Soler</t>
  </si>
  <si>
    <t>Una vez las pruebas unitarias den resultados positivos es posible realizar mejroes pruebas automatizadas</t>
  </si>
  <si>
    <t xml:space="preserve">100% manual </t>
  </si>
  <si>
    <t>UX/UI/UR</t>
  </si>
  <si>
    <t>Pirámide de automatización</t>
  </si>
  <si>
    <t>Por facilidad de organización</t>
  </si>
  <si>
    <t>70% manual y 30% automatizadas</t>
  </si>
  <si>
    <t>Product Owner</t>
  </si>
  <si>
    <t>Prefieron atacar errores y fallos desde  el inicio con las suficientes pruebas unitarias y no al final.</t>
  </si>
  <si>
    <t xml:space="preserve">70 manual 30 automatizadas  </t>
  </si>
  <si>
    <t>Otra</t>
  </si>
  <si>
    <t>No tengo preferencia debido a que solo conozco las manuales y no tengo un criterio de comparación.</t>
  </si>
  <si>
    <t>Solo hacemos pruebas manuales.</t>
  </si>
  <si>
    <t xml:space="preserve">100% manuales </t>
  </si>
  <si>
    <t>por que las pruebas unitarias deberían ser la base en vez de lo ultimo</t>
  </si>
  <si>
    <t xml:space="preserve">100 manuales y 0 automatizadas </t>
  </si>
  <si>
    <t>Salud</t>
  </si>
  <si>
    <t>Permite gestionar y trabajar más rápidamente los bugs y posibles problemas que se van presentando a lo largo del proyecto.</t>
  </si>
  <si>
    <t>80vs20</t>
  </si>
  <si>
    <t>Pirámide de automatizaciónp</t>
  </si>
  <si>
    <t xml:space="preserve">Usualmente, y dependiendo de la arquitectura del sistema de información de requiere más esfuerzo al momento de realizar pruebas manuales o unitarias con el fin de evitar errores humanos que puedan dar resultados diferentes a la prueba, sin embargo, las pruebas automatizadas suelen tener mayor relevancia, ya que si las mismas están bien desarrolladas pueden ser un factor a tener en cuenta al momento de evaluar la calidad del software y los posibles problemas que puedan ocurrir en su uso cotidiano </t>
  </si>
  <si>
    <t>90% 10%</t>
  </si>
  <si>
    <t>Si se tienen una gran cantidad de pruebas en el COMO(pruebas unitarias) en el QUE no tendría que suceder mayor problema</t>
  </si>
  <si>
    <t>Manual y automatizadas</t>
  </si>
  <si>
    <t>La automatización permite revisar de manera más sencilla encontrar posibles problemas en la implementación, razón por la cual la considero una base importante en la realización de ellas, posteriormente, las pruebas de integración y por último, si bien no menos importantes, UT.</t>
  </si>
  <si>
    <t>50% - 50%</t>
  </si>
  <si>
    <t xml:space="preserve">La complejidad de la configuración del ambiente de pruebas. </t>
  </si>
  <si>
    <t>85-15</t>
  </si>
  <si>
    <t xml:space="preserve">Pirámide de automatización </t>
  </si>
  <si>
    <t>La costumbre y el poco tiempo para implementar otra estrategia</t>
  </si>
  <si>
    <t>Empresa 50/50, personal 90 manual/ 10 automática</t>
  </si>
  <si>
    <t>Piramide</t>
  </si>
  <si>
    <t xml:space="preserve">Las pruebas unitarios pueden ser desarrolladas por ingenieros de software en la etapa de desarrollo </t>
  </si>
  <si>
    <t>10/90</t>
  </si>
  <si>
    <t xml:space="preserve">No se aplican pruebas </t>
  </si>
  <si>
    <t xml:space="preserve">Sería buena opción de implementación de pruebas aunque aún no se aplican esta distribución </t>
  </si>
  <si>
    <t>Manual</t>
  </si>
  <si>
    <t>prueba automatizada ideal</t>
  </si>
  <si>
    <t>la prueba unitaria me permite validar mi código, para luego ser validado por la parte de QA por medio de pruebas manuales/automatizadas</t>
  </si>
  <si>
    <t>depende el proyecto, pero en algunos casos es mas porcentaje manual que automatizado o al contrario. Hay casos en los que las pruebas son manuales al inicio mientras se van automatizando</t>
  </si>
  <si>
    <t>Una piramide con pruebas manuales</t>
  </si>
  <si>
    <t>Le dedicamos tiempo a automatizar, pero cada sprint deben entregar pruebas manuales q luego son automatizadas</t>
  </si>
  <si>
    <t>Retail</t>
  </si>
  <si>
    <t>Acelerar la prueba , disminuir gastos obtener mejor cobertura</t>
  </si>
  <si>
    <t>30% manual va 70% automatizadas</t>
  </si>
  <si>
    <t>En mi caso, es muy importante abarcar todos los casos de prueba en las unit tests</t>
  </si>
  <si>
    <t>40 vs 60</t>
  </si>
  <si>
    <t>Es más fácil de ver que caso ya se probó y ver la trazabilidad de las pruebas de alfombra de alto a bajo nivel</t>
  </si>
  <si>
    <t xml:space="preserve">Considero que las pruebas unitarias garantizan el desempeño de la unidad probada. </t>
  </si>
  <si>
    <t>60 vs 40</t>
  </si>
  <si>
    <t>Pirámide de automatización (prueba ideal)</t>
  </si>
  <si>
    <t>Las pruebas automatizadas nos permite enfocarnos directamente en la calidad del código y simular escenarios con edge cases</t>
  </si>
  <si>
    <t>70% automatizadas, 30% manual</t>
  </si>
  <si>
    <t xml:space="preserve">Las fallas en bloques básicos, una vez que el sistema está integrado, sin más complicadas de identificar y generalmente arreglar </t>
  </si>
  <si>
    <t xml:space="preserve">70% manual, 30% automatizada </t>
  </si>
  <si>
    <t>% Automatizacion</t>
  </si>
  <si>
    <t>% Manuales</t>
  </si>
  <si>
    <t>Cuenta</t>
  </si>
  <si>
    <t>Cono</t>
  </si>
  <si>
    <t>Distribución de Pruebas Automatizadas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</si>
</sst>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i/>
      <u/>
      <sz val="10"/>
      <color theme="1"/>
      <name val="Arial"/>
    </font>
    <font>
      <i/>
      <sz val="10"/>
      <color theme="1"/>
      <name val="Arial"/>
    </font>
  </fonts>
  <fills count="3">
    <fill>
      <patternFill patternType="none"/>
    </fill>
    <fill>
      <patternFill patternType="gray125"/>
    </fill>
    <fill>
      <patternFill patternType="solid">
        <fgColor rgb="FFE7E6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xf>
    <xf numFmtId="2" fontId="0" fillId="0" borderId="1" xfId="0" applyNumberFormat="1" applyBorder="1" applyAlignment="1">
      <alignment horizontal="center" vertic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Tipo de Prueba por</a:t>
            </a:r>
            <a:r>
              <a:rPr lang="es-MX" baseline="0"/>
              <a:t> Industria</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Analisis1!$G$1</c:f>
              <c:strCache>
                <c:ptCount val="1"/>
                <c:pt idx="0">
                  <c:v>% Automatizacion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Analisis1!$E$2:$E$9</c:f>
              <c:strCache>
                <c:ptCount val="8"/>
                <c:pt idx="0">
                  <c:v>Automotriz</c:v>
                </c:pt>
                <c:pt idx="1">
                  <c:v>Servicios</c:v>
                </c:pt>
                <c:pt idx="2">
                  <c:v>E-commerce</c:v>
                </c:pt>
                <c:pt idx="3">
                  <c:v>Empresa de Software</c:v>
                </c:pt>
                <c:pt idx="4">
                  <c:v>Telecomunicaciones</c:v>
                </c:pt>
                <c:pt idx="5">
                  <c:v>Otra</c:v>
                </c:pt>
                <c:pt idx="6">
                  <c:v>Salud</c:v>
                </c:pt>
                <c:pt idx="7">
                  <c:v>Retail</c:v>
                </c:pt>
              </c:strCache>
            </c:strRef>
          </c:cat>
          <c:val>
            <c:numRef>
              <c:f>Analisis1!$G$2:$G$9</c:f>
              <c:numCache>
                <c:formatCode>0.00</c:formatCode>
                <c:ptCount val="8"/>
                <c:pt idx="0">
                  <c:v>49.5</c:v>
                </c:pt>
                <c:pt idx="1">
                  <c:v>50</c:v>
                </c:pt>
                <c:pt idx="2">
                  <c:v>45</c:v>
                </c:pt>
                <c:pt idx="3">
                  <c:v>31.111111111111111</c:v>
                </c:pt>
                <c:pt idx="4">
                  <c:v>61.428571428571431</c:v>
                </c:pt>
                <c:pt idx="5">
                  <c:v>13.333333333333334</c:v>
                </c:pt>
                <c:pt idx="6">
                  <c:v>20</c:v>
                </c:pt>
                <c:pt idx="7">
                  <c:v>30</c:v>
                </c:pt>
              </c:numCache>
            </c:numRef>
          </c:val>
          <c:extLst>
            <c:ext xmlns:c16="http://schemas.microsoft.com/office/drawing/2014/chart" uri="{C3380CC4-5D6E-409C-BE32-E72D297353CC}">
              <c16:uniqueId val="{00000000-2B36-4560-A46D-A2B8DB53B567}"/>
            </c:ext>
          </c:extLst>
        </c:ser>
        <c:ser>
          <c:idx val="1"/>
          <c:order val="1"/>
          <c:tx>
            <c:strRef>
              <c:f>Analisis1!$H$1</c:f>
              <c:strCache>
                <c:ptCount val="1"/>
                <c:pt idx="0">
                  <c:v>% Manuales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Analisis1!$E$2:$E$9</c:f>
              <c:strCache>
                <c:ptCount val="8"/>
                <c:pt idx="0">
                  <c:v>Automotriz</c:v>
                </c:pt>
                <c:pt idx="1">
                  <c:v>Servicios</c:v>
                </c:pt>
                <c:pt idx="2">
                  <c:v>E-commerce</c:v>
                </c:pt>
                <c:pt idx="3">
                  <c:v>Empresa de Software</c:v>
                </c:pt>
                <c:pt idx="4">
                  <c:v>Telecomunicaciones</c:v>
                </c:pt>
                <c:pt idx="5">
                  <c:v>Otra</c:v>
                </c:pt>
                <c:pt idx="6">
                  <c:v>Salud</c:v>
                </c:pt>
                <c:pt idx="7">
                  <c:v>Retail</c:v>
                </c:pt>
              </c:strCache>
            </c:strRef>
          </c:cat>
          <c:val>
            <c:numRef>
              <c:f>Analisis1!$H$2:$H$9</c:f>
              <c:numCache>
                <c:formatCode>0.00</c:formatCode>
                <c:ptCount val="8"/>
                <c:pt idx="0">
                  <c:v>50.5</c:v>
                </c:pt>
                <c:pt idx="1">
                  <c:v>45</c:v>
                </c:pt>
                <c:pt idx="2">
                  <c:v>55</c:v>
                </c:pt>
                <c:pt idx="3">
                  <c:v>68.888888888888886</c:v>
                </c:pt>
                <c:pt idx="4">
                  <c:v>38.571428571428569</c:v>
                </c:pt>
                <c:pt idx="5">
                  <c:v>86.666666666666671</c:v>
                </c:pt>
                <c:pt idx="6">
                  <c:v>80</c:v>
                </c:pt>
                <c:pt idx="7">
                  <c:v>70</c:v>
                </c:pt>
              </c:numCache>
            </c:numRef>
          </c:val>
          <c:extLst>
            <c:ext xmlns:c16="http://schemas.microsoft.com/office/drawing/2014/chart" uri="{C3380CC4-5D6E-409C-BE32-E72D297353CC}">
              <c16:uniqueId val="{00000001-2B36-4560-A46D-A2B8DB53B567}"/>
            </c:ext>
          </c:extLst>
        </c:ser>
        <c:dLbls>
          <c:showLegendKey val="0"/>
          <c:showVal val="0"/>
          <c:showCatName val="0"/>
          <c:showSerName val="0"/>
          <c:showPercent val="0"/>
          <c:showBubbleSize val="0"/>
        </c:dLbls>
        <c:gapWidth val="150"/>
        <c:shape val="box"/>
        <c:axId val="1349029151"/>
        <c:axId val="1968102431"/>
        <c:axId val="0"/>
      </c:bar3DChart>
      <c:catAx>
        <c:axId val="1349029151"/>
        <c:scaling>
          <c:orientation val="minMax"/>
        </c:scaling>
        <c:delete val="1"/>
        <c:axPos val="b"/>
        <c:numFmt formatCode="General" sourceLinked="1"/>
        <c:majorTickMark val="none"/>
        <c:minorTickMark val="none"/>
        <c:tickLblPos val="nextTo"/>
        <c:crossAx val="1968102431"/>
        <c:crosses val="autoZero"/>
        <c:auto val="1"/>
        <c:lblAlgn val="ctr"/>
        <c:lblOffset val="100"/>
        <c:noMultiLvlLbl val="0"/>
      </c:catAx>
      <c:valAx>
        <c:axId val="1968102431"/>
        <c:scaling>
          <c:orientation val="minMax"/>
        </c:scaling>
        <c:delete val="1"/>
        <c:axPos val="l"/>
        <c:numFmt formatCode="0%" sourceLinked="1"/>
        <c:majorTickMark val="none"/>
        <c:minorTickMark val="none"/>
        <c:tickLblPos val="nextTo"/>
        <c:crossAx val="1349029151"/>
        <c:crosses val="autoZero"/>
        <c:crossBetween val="between"/>
      </c:valAx>
      <c:spPr>
        <a:noFill/>
        <a:ln>
          <a:noFill/>
        </a:ln>
        <a:effectLst/>
      </c:spPr>
    </c:plotArea>
    <c:legend>
      <c:legendPos val="r"/>
      <c:layout>
        <c:manualLayout>
          <c:xMode val="edge"/>
          <c:yMode val="edge"/>
          <c:x val="0.77793111632295753"/>
          <c:y val="0.48465441819772531"/>
          <c:w val="0.17207650686643902"/>
          <c:h val="0.11475445569303837"/>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Años de Experiencia y </a:t>
            </a:r>
          </a:p>
          <a:p>
            <a:pPr>
              <a:defRPr/>
            </a:pPr>
            <a:r>
              <a:rPr lang="es-MX"/>
              <a:t> Tipo</a:t>
            </a:r>
            <a:r>
              <a:rPr lang="es-MX" baseline="0"/>
              <a:t> de Pruebas</a:t>
            </a:r>
            <a:endParaRPr lang="es-MX"/>
          </a:p>
        </c:rich>
      </c:tx>
      <c:layout>
        <c:manualLayout>
          <c:xMode val="edge"/>
          <c:yMode val="edge"/>
          <c:x val="0.39077702334867492"/>
          <c:y val="7.3170731707317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Analisis2!$G$1</c:f>
              <c:strCache>
                <c:ptCount val="1"/>
                <c:pt idx="0">
                  <c:v>% Automatizacion</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Analisis2!$E$2:$E$4</c:f>
              <c:strCache>
                <c:ptCount val="3"/>
                <c:pt idx="0">
                  <c:v>&lt;3 años</c:v>
                </c:pt>
                <c:pt idx="1">
                  <c:v>Entre 3 y 6 años</c:v>
                </c:pt>
                <c:pt idx="2">
                  <c:v>Mas de 6 años</c:v>
                </c:pt>
              </c:strCache>
            </c:strRef>
          </c:cat>
          <c:val>
            <c:numRef>
              <c:f>Analisis2!$G$2:$G$4</c:f>
              <c:numCache>
                <c:formatCode>0.00</c:formatCode>
                <c:ptCount val="3"/>
                <c:pt idx="0">
                  <c:v>31.666666666666668</c:v>
                </c:pt>
                <c:pt idx="1">
                  <c:v>46.363636363636367</c:v>
                </c:pt>
                <c:pt idx="2">
                  <c:v>49.583333333333336</c:v>
                </c:pt>
              </c:numCache>
            </c:numRef>
          </c:val>
          <c:extLst>
            <c:ext xmlns:c16="http://schemas.microsoft.com/office/drawing/2014/chart" uri="{C3380CC4-5D6E-409C-BE32-E72D297353CC}">
              <c16:uniqueId val="{00000000-DC2E-46BC-8C0A-6909B108FD3A}"/>
            </c:ext>
          </c:extLst>
        </c:ser>
        <c:ser>
          <c:idx val="1"/>
          <c:order val="1"/>
          <c:tx>
            <c:strRef>
              <c:f>Analisis2!$H$1</c:f>
              <c:strCache>
                <c:ptCount val="1"/>
                <c:pt idx="0">
                  <c:v>% Manuales</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Analisis2!$E$2:$E$4</c:f>
              <c:strCache>
                <c:ptCount val="3"/>
                <c:pt idx="0">
                  <c:v>&lt;3 años</c:v>
                </c:pt>
                <c:pt idx="1">
                  <c:v>Entre 3 y 6 años</c:v>
                </c:pt>
                <c:pt idx="2">
                  <c:v>Mas de 6 años</c:v>
                </c:pt>
              </c:strCache>
            </c:strRef>
          </c:cat>
          <c:val>
            <c:numRef>
              <c:f>Analisis2!$H$2:$H$4</c:f>
              <c:numCache>
                <c:formatCode>0.00</c:formatCode>
                <c:ptCount val="3"/>
                <c:pt idx="0">
                  <c:v>68.333333333333329</c:v>
                </c:pt>
                <c:pt idx="1">
                  <c:v>52.727272727272727</c:v>
                </c:pt>
                <c:pt idx="2">
                  <c:v>50.416666666666664</c:v>
                </c:pt>
              </c:numCache>
            </c:numRef>
          </c:val>
          <c:extLst>
            <c:ext xmlns:c16="http://schemas.microsoft.com/office/drawing/2014/chart" uri="{C3380CC4-5D6E-409C-BE32-E72D297353CC}">
              <c16:uniqueId val="{00000001-DC2E-46BC-8C0A-6909B108FD3A}"/>
            </c:ext>
          </c:extLst>
        </c:ser>
        <c:dLbls>
          <c:showLegendKey val="0"/>
          <c:showVal val="0"/>
          <c:showCatName val="0"/>
          <c:showSerName val="0"/>
          <c:showPercent val="0"/>
          <c:showBubbleSize val="0"/>
        </c:dLbls>
        <c:gapWidth val="150"/>
        <c:shape val="box"/>
        <c:axId val="1971056511"/>
        <c:axId val="1971056095"/>
        <c:axId val="0"/>
      </c:bar3DChart>
      <c:catAx>
        <c:axId val="197105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1056095"/>
        <c:crosses val="autoZero"/>
        <c:auto val="1"/>
        <c:lblAlgn val="ctr"/>
        <c:lblOffset val="100"/>
        <c:noMultiLvlLbl val="0"/>
      </c:catAx>
      <c:valAx>
        <c:axId val="1971056095"/>
        <c:scaling>
          <c:orientation val="minMax"/>
        </c:scaling>
        <c:delete val="1"/>
        <c:axPos val="l"/>
        <c:numFmt formatCode="0.00" sourceLinked="1"/>
        <c:majorTickMark val="none"/>
        <c:minorTickMark val="none"/>
        <c:tickLblPos val="nextTo"/>
        <c:crossAx val="1971056511"/>
        <c:crosses val="autoZero"/>
        <c:crossBetween val="between"/>
      </c:valAx>
      <c:spPr>
        <a:noFill/>
        <a:ln>
          <a:noFill/>
        </a:ln>
        <a:effectLst/>
      </c:spPr>
    </c:plotArea>
    <c:legend>
      <c:legendPos val="r"/>
      <c:layout>
        <c:manualLayout>
          <c:xMode val="edge"/>
          <c:yMode val="edge"/>
          <c:x val="0.73709261334982989"/>
          <c:y val="0.4973108849198728"/>
          <c:w val="0.19112814551382939"/>
          <c:h val="0.12245140089196167"/>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53511175042819"/>
          <c:y val="6.7001675041876041E-2"/>
          <c:w val="0.68045708401194016"/>
          <c:h val="0.9262981574539364"/>
        </c:manualLayout>
      </c:layout>
      <c:barChart>
        <c:barDir val="bar"/>
        <c:grouping val="clustered"/>
        <c:varyColors val="0"/>
        <c:ser>
          <c:idx val="0"/>
          <c:order val="0"/>
          <c:tx>
            <c:strRef>
              <c:f>Analisis5!$G$1</c:f>
              <c:strCache>
                <c:ptCount val="1"/>
                <c:pt idx="0">
                  <c:v>% Automatizacion</c:v>
                </c:pt>
              </c:strCache>
            </c:strRef>
          </c:tx>
          <c:spPr>
            <a:solidFill>
              <a:schemeClr val="accent1"/>
            </a:solidFill>
            <a:ln>
              <a:noFill/>
            </a:ln>
            <a:effectLst/>
          </c:spPr>
          <c:invertIfNegative val="0"/>
          <c:cat>
            <c:strRef>
              <c:f>Analisis5!$E$2:$E$8</c:f>
              <c:strCache>
                <c:ptCount val="7"/>
                <c:pt idx="0">
                  <c:v>Desarrollador</c:v>
                </c:pt>
                <c:pt idx="1">
                  <c:v>Arquitecto</c:v>
                </c:pt>
                <c:pt idx="2">
                  <c:v>Proyectos</c:v>
                </c:pt>
                <c:pt idx="3">
                  <c:v>Ingeniero/Analista de Pruebas QA</c:v>
                </c:pt>
                <c:pt idx="4">
                  <c:v>Otro</c:v>
                </c:pt>
                <c:pt idx="5">
                  <c:v>UX/UI/UR</c:v>
                </c:pt>
                <c:pt idx="6">
                  <c:v>Product Owner</c:v>
                </c:pt>
              </c:strCache>
            </c:strRef>
          </c:cat>
          <c:val>
            <c:numRef>
              <c:f>Analisis5!$G$2:$G$8</c:f>
              <c:numCache>
                <c:formatCode>0.00</c:formatCode>
                <c:ptCount val="7"/>
                <c:pt idx="0">
                  <c:v>39.375</c:v>
                </c:pt>
                <c:pt idx="1">
                  <c:v>56.666666666666664</c:v>
                </c:pt>
                <c:pt idx="2">
                  <c:v>45</c:v>
                </c:pt>
                <c:pt idx="3">
                  <c:v>43.125</c:v>
                </c:pt>
                <c:pt idx="4">
                  <c:v>50</c:v>
                </c:pt>
                <c:pt idx="5">
                  <c:v>30</c:v>
                </c:pt>
                <c:pt idx="6">
                  <c:v>35</c:v>
                </c:pt>
              </c:numCache>
            </c:numRef>
          </c:val>
          <c:extLst>
            <c:ext xmlns:c16="http://schemas.microsoft.com/office/drawing/2014/chart" uri="{C3380CC4-5D6E-409C-BE32-E72D297353CC}">
              <c16:uniqueId val="{00000000-6C09-41B3-8B32-FC71DF7A3655}"/>
            </c:ext>
          </c:extLst>
        </c:ser>
        <c:ser>
          <c:idx val="1"/>
          <c:order val="1"/>
          <c:tx>
            <c:strRef>
              <c:f>Analisis5!$H$1</c:f>
              <c:strCache>
                <c:ptCount val="1"/>
                <c:pt idx="0">
                  <c:v>% Manuales</c:v>
                </c:pt>
              </c:strCache>
            </c:strRef>
          </c:tx>
          <c:spPr>
            <a:solidFill>
              <a:schemeClr val="accent2"/>
            </a:solidFill>
            <a:ln>
              <a:noFill/>
            </a:ln>
            <a:effectLst/>
          </c:spPr>
          <c:invertIfNegative val="0"/>
          <c:cat>
            <c:strRef>
              <c:f>Analisis5!$E$2:$E$8</c:f>
              <c:strCache>
                <c:ptCount val="7"/>
                <c:pt idx="0">
                  <c:v>Desarrollador</c:v>
                </c:pt>
                <c:pt idx="1">
                  <c:v>Arquitecto</c:v>
                </c:pt>
                <c:pt idx="2">
                  <c:v>Proyectos</c:v>
                </c:pt>
                <c:pt idx="3">
                  <c:v>Ingeniero/Analista de Pruebas QA</c:v>
                </c:pt>
                <c:pt idx="4">
                  <c:v>Otro</c:v>
                </c:pt>
                <c:pt idx="5">
                  <c:v>UX/UI/UR</c:v>
                </c:pt>
                <c:pt idx="6">
                  <c:v>Product Owner</c:v>
                </c:pt>
              </c:strCache>
            </c:strRef>
          </c:cat>
          <c:val>
            <c:numRef>
              <c:f>Analisis5!$H$2:$H$8</c:f>
              <c:numCache>
                <c:formatCode>0.00</c:formatCode>
                <c:ptCount val="7"/>
                <c:pt idx="0">
                  <c:v>60.625</c:v>
                </c:pt>
                <c:pt idx="1">
                  <c:v>40</c:v>
                </c:pt>
                <c:pt idx="2">
                  <c:v>55</c:v>
                </c:pt>
                <c:pt idx="3">
                  <c:v>56.875</c:v>
                </c:pt>
                <c:pt idx="4">
                  <c:v>50</c:v>
                </c:pt>
                <c:pt idx="5">
                  <c:v>70</c:v>
                </c:pt>
                <c:pt idx="6">
                  <c:v>65</c:v>
                </c:pt>
              </c:numCache>
            </c:numRef>
          </c:val>
          <c:extLst>
            <c:ext xmlns:c16="http://schemas.microsoft.com/office/drawing/2014/chart" uri="{C3380CC4-5D6E-409C-BE32-E72D297353CC}">
              <c16:uniqueId val="{00000001-6C09-41B3-8B32-FC71DF7A3655}"/>
            </c:ext>
          </c:extLst>
        </c:ser>
        <c:dLbls>
          <c:showLegendKey val="0"/>
          <c:showVal val="0"/>
          <c:showCatName val="0"/>
          <c:showSerName val="0"/>
          <c:showPercent val="0"/>
          <c:showBubbleSize val="0"/>
        </c:dLbls>
        <c:gapWidth val="182"/>
        <c:axId val="1834236111"/>
        <c:axId val="1834235695"/>
      </c:barChart>
      <c:catAx>
        <c:axId val="183423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34235695"/>
        <c:crosses val="autoZero"/>
        <c:auto val="1"/>
        <c:lblAlgn val="ctr"/>
        <c:lblOffset val="100"/>
        <c:noMultiLvlLbl val="0"/>
      </c:catAx>
      <c:valAx>
        <c:axId val="18342356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342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Analisis3!$G$1</c:f>
              <c:strCache>
                <c:ptCount val="1"/>
                <c:pt idx="0">
                  <c:v>Pirámide</c:v>
                </c:pt>
              </c:strCache>
            </c:strRef>
          </c:tx>
          <c:spPr>
            <a:solidFill>
              <a:schemeClr val="accent1"/>
            </a:solidFill>
            <a:ln>
              <a:noFill/>
            </a:ln>
            <a:effectLst/>
          </c:spPr>
          <c:invertIfNegative val="0"/>
          <c:cat>
            <c:strRef>
              <c:f>Analisis3!$E$2:$E$9</c:f>
              <c:strCache>
                <c:ptCount val="8"/>
                <c:pt idx="0">
                  <c:v>Automotriz</c:v>
                </c:pt>
                <c:pt idx="1">
                  <c:v>Servicios</c:v>
                </c:pt>
                <c:pt idx="2">
                  <c:v>E-commerce</c:v>
                </c:pt>
                <c:pt idx="3">
                  <c:v>Empresa de Software</c:v>
                </c:pt>
                <c:pt idx="4">
                  <c:v>Telecomunicaciones</c:v>
                </c:pt>
                <c:pt idx="5">
                  <c:v>Otra</c:v>
                </c:pt>
                <c:pt idx="6">
                  <c:v>Salud</c:v>
                </c:pt>
                <c:pt idx="7">
                  <c:v>Retail</c:v>
                </c:pt>
              </c:strCache>
            </c:strRef>
          </c:cat>
          <c:val>
            <c:numRef>
              <c:f>Analisis3!$G$2:$G$9</c:f>
              <c:numCache>
                <c:formatCode>General</c:formatCode>
                <c:ptCount val="8"/>
                <c:pt idx="0">
                  <c:v>8</c:v>
                </c:pt>
                <c:pt idx="1">
                  <c:v>1</c:v>
                </c:pt>
                <c:pt idx="2">
                  <c:v>1</c:v>
                </c:pt>
                <c:pt idx="3">
                  <c:v>4</c:v>
                </c:pt>
                <c:pt idx="4">
                  <c:v>3</c:v>
                </c:pt>
                <c:pt idx="5">
                  <c:v>1</c:v>
                </c:pt>
                <c:pt idx="6">
                  <c:v>1</c:v>
                </c:pt>
                <c:pt idx="7">
                  <c:v>1</c:v>
                </c:pt>
              </c:numCache>
            </c:numRef>
          </c:val>
          <c:extLst>
            <c:ext xmlns:c16="http://schemas.microsoft.com/office/drawing/2014/chart" uri="{C3380CC4-5D6E-409C-BE32-E72D297353CC}">
              <c16:uniqueId val="{00000000-003E-41E2-B3EE-852048904A59}"/>
            </c:ext>
          </c:extLst>
        </c:ser>
        <c:ser>
          <c:idx val="1"/>
          <c:order val="1"/>
          <c:tx>
            <c:strRef>
              <c:f>Analisis3!$H$1</c:f>
              <c:strCache>
                <c:ptCount val="1"/>
                <c:pt idx="0">
                  <c:v>Cono</c:v>
                </c:pt>
              </c:strCache>
            </c:strRef>
          </c:tx>
          <c:spPr>
            <a:solidFill>
              <a:schemeClr val="accent2"/>
            </a:solidFill>
            <a:ln>
              <a:noFill/>
            </a:ln>
            <a:effectLst/>
          </c:spPr>
          <c:invertIfNegative val="0"/>
          <c:cat>
            <c:strRef>
              <c:f>Analisis3!$E$2:$E$9</c:f>
              <c:strCache>
                <c:ptCount val="8"/>
                <c:pt idx="0">
                  <c:v>Automotriz</c:v>
                </c:pt>
                <c:pt idx="1">
                  <c:v>Servicios</c:v>
                </c:pt>
                <c:pt idx="2">
                  <c:v>E-commerce</c:v>
                </c:pt>
                <c:pt idx="3">
                  <c:v>Empresa de Software</c:v>
                </c:pt>
                <c:pt idx="4">
                  <c:v>Telecomunicaciones</c:v>
                </c:pt>
                <c:pt idx="5">
                  <c:v>Otra</c:v>
                </c:pt>
                <c:pt idx="6">
                  <c:v>Salud</c:v>
                </c:pt>
                <c:pt idx="7">
                  <c:v>Retail</c:v>
                </c:pt>
              </c:strCache>
            </c:strRef>
          </c:cat>
          <c:val>
            <c:numRef>
              <c:f>Analisis3!$H$2:$H$9</c:f>
              <c:numCache>
                <c:formatCode>General</c:formatCode>
                <c:ptCount val="8"/>
                <c:pt idx="0">
                  <c:v>2</c:v>
                </c:pt>
                <c:pt idx="1">
                  <c:v>1</c:v>
                </c:pt>
                <c:pt idx="2">
                  <c:v>1</c:v>
                </c:pt>
                <c:pt idx="3">
                  <c:v>3</c:v>
                </c:pt>
                <c:pt idx="4">
                  <c:v>4</c:v>
                </c:pt>
                <c:pt idx="5">
                  <c:v>1</c:v>
                </c:pt>
                <c:pt idx="6">
                  <c:v>0</c:v>
                </c:pt>
                <c:pt idx="7">
                  <c:v>0</c:v>
                </c:pt>
              </c:numCache>
            </c:numRef>
          </c:val>
          <c:extLst>
            <c:ext xmlns:c16="http://schemas.microsoft.com/office/drawing/2014/chart" uri="{C3380CC4-5D6E-409C-BE32-E72D297353CC}">
              <c16:uniqueId val="{00000001-003E-41E2-B3EE-852048904A59}"/>
            </c:ext>
          </c:extLst>
        </c:ser>
        <c:ser>
          <c:idx val="2"/>
          <c:order val="2"/>
          <c:tx>
            <c:strRef>
              <c:f>Analisis3!$I$1</c:f>
              <c:strCache>
                <c:ptCount val="1"/>
                <c:pt idx="0">
                  <c:v>Otro</c:v>
                </c:pt>
              </c:strCache>
            </c:strRef>
          </c:tx>
          <c:spPr>
            <a:solidFill>
              <a:schemeClr val="accent3"/>
            </a:solidFill>
            <a:ln>
              <a:noFill/>
            </a:ln>
            <a:effectLst/>
          </c:spPr>
          <c:invertIfNegative val="0"/>
          <c:cat>
            <c:strRef>
              <c:f>Analisis3!$E$2:$E$9</c:f>
              <c:strCache>
                <c:ptCount val="8"/>
                <c:pt idx="0">
                  <c:v>Automotriz</c:v>
                </c:pt>
                <c:pt idx="1">
                  <c:v>Servicios</c:v>
                </c:pt>
                <c:pt idx="2">
                  <c:v>E-commerce</c:v>
                </c:pt>
                <c:pt idx="3">
                  <c:v>Empresa de Software</c:v>
                </c:pt>
                <c:pt idx="4">
                  <c:v>Telecomunicaciones</c:v>
                </c:pt>
                <c:pt idx="5">
                  <c:v>Otra</c:v>
                </c:pt>
                <c:pt idx="6">
                  <c:v>Salud</c:v>
                </c:pt>
                <c:pt idx="7">
                  <c:v>Retail</c:v>
                </c:pt>
              </c:strCache>
            </c:strRef>
          </c:cat>
          <c:val>
            <c:numRef>
              <c:f>Analisis3!$I$2:$I$9</c:f>
              <c:numCache>
                <c:formatCode>General</c:formatCode>
                <c:ptCount val="8"/>
                <c:pt idx="0">
                  <c:v>0</c:v>
                </c:pt>
                <c:pt idx="1">
                  <c:v>0</c:v>
                </c:pt>
                <c:pt idx="2">
                  <c:v>0</c:v>
                </c:pt>
                <c:pt idx="3">
                  <c:v>2</c:v>
                </c:pt>
                <c:pt idx="4">
                  <c:v>0</c:v>
                </c:pt>
                <c:pt idx="5">
                  <c:v>1</c:v>
                </c:pt>
                <c:pt idx="6">
                  <c:v>0</c:v>
                </c:pt>
                <c:pt idx="7">
                  <c:v>0</c:v>
                </c:pt>
              </c:numCache>
            </c:numRef>
          </c:val>
          <c:extLst>
            <c:ext xmlns:c16="http://schemas.microsoft.com/office/drawing/2014/chart" uri="{C3380CC4-5D6E-409C-BE32-E72D297353CC}">
              <c16:uniqueId val="{00000002-003E-41E2-B3EE-852048904A59}"/>
            </c:ext>
          </c:extLst>
        </c:ser>
        <c:dLbls>
          <c:showLegendKey val="0"/>
          <c:showVal val="0"/>
          <c:showCatName val="0"/>
          <c:showSerName val="0"/>
          <c:showPercent val="0"/>
          <c:showBubbleSize val="0"/>
        </c:dLbls>
        <c:gapWidth val="219"/>
        <c:overlap val="-27"/>
        <c:axId val="1841428879"/>
        <c:axId val="1841429711"/>
      </c:barChart>
      <c:catAx>
        <c:axId val="18414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41429711"/>
        <c:crosses val="autoZero"/>
        <c:auto val="1"/>
        <c:lblAlgn val="ctr"/>
        <c:lblOffset val="100"/>
        <c:noMultiLvlLbl val="0"/>
      </c:catAx>
      <c:valAx>
        <c:axId val="1841429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4142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Preferencia de los Encuestados</a:t>
            </a:r>
            <a:endParaRPr lang="es-MX" baseline="0"/>
          </a:p>
          <a:p>
            <a:pPr>
              <a:defRPr/>
            </a:pPr>
            <a:r>
              <a:rPr lang="es-MX" baseline="0"/>
              <a:t>con los modelos de Distribucion de Pruebas</a:t>
            </a:r>
          </a:p>
          <a:p>
            <a:pPr>
              <a:defRPr/>
            </a:pPr>
            <a:r>
              <a:rPr lang="es-MX" baseline="0"/>
              <a:t>segun años de experiencia</a:t>
            </a:r>
            <a:endParaRPr lang="es-MX"/>
          </a:p>
        </c:rich>
      </c:tx>
      <c:layout>
        <c:manualLayout>
          <c:xMode val="edge"/>
          <c:yMode val="edge"/>
          <c:x val="0.34653743328047271"/>
          <c:y val="0.123552098510909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Analisis4!$D$2</c:f>
              <c:strCache>
                <c:ptCount val="1"/>
                <c:pt idx="0">
                  <c:v>&lt;3 años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Analisis4!$F$1:$H$1</c:f>
              <c:strCache>
                <c:ptCount val="3"/>
                <c:pt idx="0">
                  <c:v>Pirámide</c:v>
                </c:pt>
                <c:pt idx="1">
                  <c:v>Cono</c:v>
                </c:pt>
                <c:pt idx="2">
                  <c:v>Otro</c:v>
                </c:pt>
              </c:strCache>
            </c:strRef>
          </c:cat>
          <c:val>
            <c:numRef>
              <c:f>Analisis4!$F$2:$H$2</c:f>
              <c:numCache>
                <c:formatCode>General</c:formatCode>
                <c:ptCount val="3"/>
                <c:pt idx="0">
                  <c:v>7</c:v>
                </c:pt>
                <c:pt idx="1">
                  <c:v>3</c:v>
                </c:pt>
                <c:pt idx="2">
                  <c:v>2</c:v>
                </c:pt>
              </c:numCache>
            </c:numRef>
          </c:val>
          <c:extLst>
            <c:ext xmlns:c16="http://schemas.microsoft.com/office/drawing/2014/chart" uri="{C3380CC4-5D6E-409C-BE32-E72D297353CC}">
              <c16:uniqueId val="{00000000-91A5-47C9-955A-179D9E0FF027}"/>
            </c:ext>
          </c:extLst>
        </c:ser>
        <c:ser>
          <c:idx val="1"/>
          <c:order val="1"/>
          <c:tx>
            <c:strRef>
              <c:f>Analisis4!$D$3</c:f>
              <c:strCache>
                <c:ptCount val="1"/>
                <c:pt idx="0">
                  <c:v>Entre 3 y 6 años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Analisis4!$F$1:$H$1</c:f>
              <c:strCache>
                <c:ptCount val="3"/>
                <c:pt idx="0">
                  <c:v>Pirámide</c:v>
                </c:pt>
                <c:pt idx="1">
                  <c:v>Cono</c:v>
                </c:pt>
                <c:pt idx="2">
                  <c:v>Otro</c:v>
                </c:pt>
              </c:strCache>
            </c:strRef>
          </c:cat>
          <c:val>
            <c:numRef>
              <c:f>Analisis4!$F$3:$H$3</c:f>
              <c:numCache>
                <c:formatCode>General</c:formatCode>
                <c:ptCount val="3"/>
                <c:pt idx="0">
                  <c:v>4</c:v>
                </c:pt>
                <c:pt idx="1">
                  <c:v>7</c:v>
                </c:pt>
                <c:pt idx="2">
                  <c:v>0</c:v>
                </c:pt>
              </c:numCache>
            </c:numRef>
          </c:val>
          <c:extLst>
            <c:ext xmlns:c16="http://schemas.microsoft.com/office/drawing/2014/chart" uri="{C3380CC4-5D6E-409C-BE32-E72D297353CC}">
              <c16:uniqueId val="{00000001-91A5-47C9-955A-179D9E0FF027}"/>
            </c:ext>
          </c:extLst>
        </c:ser>
        <c:ser>
          <c:idx val="2"/>
          <c:order val="2"/>
          <c:tx>
            <c:strRef>
              <c:f>Analisis4!$D$4</c:f>
              <c:strCache>
                <c:ptCount val="1"/>
                <c:pt idx="0">
                  <c:v>Mas de 6 años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Analisis4!$F$1:$H$1</c:f>
              <c:strCache>
                <c:ptCount val="3"/>
                <c:pt idx="0">
                  <c:v>Pirámide</c:v>
                </c:pt>
                <c:pt idx="1">
                  <c:v>Cono</c:v>
                </c:pt>
                <c:pt idx="2">
                  <c:v>Otro</c:v>
                </c:pt>
              </c:strCache>
            </c:strRef>
          </c:cat>
          <c:val>
            <c:numRef>
              <c:f>Analisis4!$F$4:$H$4</c:f>
              <c:numCache>
                <c:formatCode>General</c:formatCode>
                <c:ptCount val="3"/>
                <c:pt idx="0">
                  <c:v>9</c:v>
                </c:pt>
                <c:pt idx="1">
                  <c:v>2</c:v>
                </c:pt>
                <c:pt idx="2">
                  <c:v>1</c:v>
                </c:pt>
              </c:numCache>
            </c:numRef>
          </c:val>
          <c:extLst>
            <c:ext xmlns:c16="http://schemas.microsoft.com/office/drawing/2014/chart" uri="{C3380CC4-5D6E-409C-BE32-E72D297353CC}">
              <c16:uniqueId val="{00000002-91A5-47C9-955A-179D9E0FF027}"/>
            </c:ext>
          </c:extLst>
        </c:ser>
        <c:dLbls>
          <c:showLegendKey val="0"/>
          <c:showVal val="0"/>
          <c:showCatName val="0"/>
          <c:showSerName val="0"/>
          <c:showPercent val="0"/>
          <c:showBubbleSize val="0"/>
        </c:dLbls>
        <c:gapWidth val="219"/>
        <c:overlap val="-27"/>
        <c:axId val="1689850527"/>
        <c:axId val="1689845535"/>
      </c:barChart>
      <c:catAx>
        <c:axId val="168985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89845535"/>
        <c:crosses val="autoZero"/>
        <c:auto val="1"/>
        <c:lblAlgn val="ctr"/>
        <c:lblOffset val="100"/>
        <c:noMultiLvlLbl val="0"/>
      </c:catAx>
      <c:valAx>
        <c:axId val="1689845535"/>
        <c:scaling>
          <c:orientation val="minMax"/>
        </c:scaling>
        <c:delete val="1"/>
        <c:axPos val="l"/>
        <c:numFmt formatCode="General" sourceLinked="1"/>
        <c:majorTickMark val="none"/>
        <c:minorTickMark val="none"/>
        <c:tickLblPos val="nextTo"/>
        <c:crossAx val="1689850527"/>
        <c:crosses val="autoZero"/>
        <c:crossBetween val="between"/>
      </c:valAx>
      <c:spPr>
        <a:noFill/>
        <a:ln>
          <a:noFill/>
        </a:ln>
        <a:effectLst/>
      </c:spPr>
    </c:plotArea>
    <c:legend>
      <c:legendPos val="r"/>
      <c:layout>
        <c:manualLayout>
          <c:xMode val="edge"/>
          <c:yMode val="edge"/>
          <c:x val="0.77155309946171335"/>
          <c:y val="0.49423818761069982"/>
          <c:w val="0.14641291788797403"/>
          <c:h val="0.17445775201253519"/>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Analisis6!$F$1</c:f>
              <c:strCache>
                <c:ptCount val="1"/>
                <c:pt idx="0">
                  <c:v>Pirámide</c:v>
                </c:pt>
              </c:strCache>
            </c:strRef>
          </c:tx>
          <c:spPr>
            <a:solidFill>
              <a:schemeClr val="accent1"/>
            </a:solidFill>
            <a:ln>
              <a:noFill/>
            </a:ln>
            <a:effectLst/>
          </c:spPr>
          <c:invertIfNegative val="0"/>
          <c:cat>
            <c:strRef>
              <c:f>Analisis6!$D$2:$D$8</c:f>
              <c:strCache>
                <c:ptCount val="7"/>
                <c:pt idx="0">
                  <c:v>Desarrollador</c:v>
                </c:pt>
                <c:pt idx="1">
                  <c:v>Arquitecto</c:v>
                </c:pt>
                <c:pt idx="2">
                  <c:v>Proyectos</c:v>
                </c:pt>
                <c:pt idx="3">
                  <c:v>Ingeniero/Analista de Pruebas QA</c:v>
                </c:pt>
                <c:pt idx="4">
                  <c:v>Otro</c:v>
                </c:pt>
                <c:pt idx="5">
                  <c:v>UX/UI/UR</c:v>
                </c:pt>
                <c:pt idx="6">
                  <c:v>Product Owner</c:v>
                </c:pt>
              </c:strCache>
            </c:strRef>
          </c:cat>
          <c:val>
            <c:numRef>
              <c:f>Analisis6!$F$2:$F$8</c:f>
              <c:numCache>
                <c:formatCode>General</c:formatCode>
                <c:ptCount val="7"/>
                <c:pt idx="0">
                  <c:v>9</c:v>
                </c:pt>
                <c:pt idx="1">
                  <c:v>2</c:v>
                </c:pt>
                <c:pt idx="2">
                  <c:v>0</c:v>
                </c:pt>
                <c:pt idx="3">
                  <c:v>3</c:v>
                </c:pt>
                <c:pt idx="4">
                  <c:v>3</c:v>
                </c:pt>
                <c:pt idx="5">
                  <c:v>1</c:v>
                </c:pt>
                <c:pt idx="6">
                  <c:v>2</c:v>
                </c:pt>
              </c:numCache>
            </c:numRef>
          </c:val>
          <c:extLst>
            <c:ext xmlns:c16="http://schemas.microsoft.com/office/drawing/2014/chart" uri="{C3380CC4-5D6E-409C-BE32-E72D297353CC}">
              <c16:uniqueId val="{00000000-70C3-41C1-87ED-B72558B1D0BD}"/>
            </c:ext>
          </c:extLst>
        </c:ser>
        <c:ser>
          <c:idx val="1"/>
          <c:order val="1"/>
          <c:tx>
            <c:strRef>
              <c:f>Analisis6!$G$1</c:f>
              <c:strCache>
                <c:ptCount val="1"/>
                <c:pt idx="0">
                  <c:v>Cono</c:v>
                </c:pt>
              </c:strCache>
            </c:strRef>
          </c:tx>
          <c:spPr>
            <a:solidFill>
              <a:schemeClr val="accent2"/>
            </a:solidFill>
            <a:ln>
              <a:noFill/>
            </a:ln>
            <a:effectLst/>
          </c:spPr>
          <c:invertIfNegative val="0"/>
          <c:cat>
            <c:strRef>
              <c:f>Analisis6!$D$2:$D$8</c:f>
              <c:strCache>
                <c:ptCount val="7"/>
                <c:pt idx="0">
                  <c:v>Desarrollador</c:v>
                </c:pt>
                <c:pt idx="1">
                  <c:v>Arquitecto</c:v>
                </c:pt>
                <c:pt idx="2">
                  <c:v>Proyectos</c:v>
                </c:pt>
                <c:pt idx="3">
                  <c:v>Ingeniero/Analista de Pruebas QA</c:v>
                </c:pt>
                <c:pt idx="4">
                  <c:v>Otro</c:v>
                </c:pt>
                <c:pt idx="5">
                  <c:v>UX/UI/UR</c:v>
                </c:pt>
                <c:pt idx="6">
                  <c:v>Product Owner</c:v>
                </c:pt>
              </c:strCache>
            </c:strRef>
          </c:cat>
          <c:val>
            <c:numRef>
              <c:f>Analisis6!$G$2:$G$8</c:f>
              <c:numCache>
                <c:formatCode>General</c:formatCode>
                <c:ptCount val="7"/>
                <c:pt idx="0">
                  <c:v>4</c:v>
                </c:pt>
                <c:pt idx="1">
                  <c:v>1</c:v>
                </c:pt>
                <c:pt idx="2">
                  <c:v>2</c:v>
                </c:pt>
                <c:pt idx="3">
                  <c:v>5</c:v>
                </c:pt>
                <c:pt idx="4">
                  <c:v>0</c:v>
                </c:pt>
                <c:pt idx="5">
                  <c:v>0</c:v>
                </c:pt>
                <c:pt idx="6">
                  <c:v>0</c:v>
                </c:pt>
              </c:numCache>
            </c:numRef>
          </c:val>
          <c:extLst>
            <c:ext xmlns:c16="http://schemas.microsoft.com/office/drawing/2014/chart" uri="{C3380CC4-5D6E-409C-BE32-E72D297353CC}">
              <c16:uniqueId val="{00000001-70C3-41C1-87ED-B72558B1D0BD}"/>
            </c:ext>
          </c:extLst>
        </c:ser>
        <c:ser>
          <c:idx val="2"/>
          <c:order val="2"/>
          <c:tx>
            <c:strRef>
              <c:f>Analisis6!$H$1</c:f>
              <c:strCache>
                <c:ptCount val="1"/>
                <c:pt idx="0">
                  <c:v>Otro</c:v>
                </c:pt>
              </c:strCache>
            </c:strRef>
          </c:tx>
          <c:spPr>
            <a:solidFill>
              <a:schemeClr val="accent3"/>
            </a:solidFill>
            <a:ln>
              <a:noFill/>
            </a:ln>
            <a:effectLst/>
          </c:spPr>
          <c:invertIfNegative val="0"/>
          <c:cat>
            <c:strRef>
              <c:f>Analisis6!$D$2:$D$8</c:f>
              <c:strCache>
                <c:ptCount val="7"/>
                <c:pt idx="0">
                  <c:v>Desarrollador</c:v>
                </c:pt>
                <c:pt idx="1">
                  <c:v>Arquitecto</c:v>
                </c:pt>
                <c:pt idx="2">
                  <c:v>Proyectos</c:v>
                </c:pt>
                <c:pt idx="3">
                  <c:v>Ingeniero/Analista de Pruebas QA</c:v>
                </c:pt>
                <c:pt idx="4">
                  <c:v>Otro</c:v>
                </c:pt>
                <c:pt idx="5">
                  <c:v>UX/UI/UR</c:v>
                </c:pt>
                <c:pt idx="6">
                  <c:v>Product Owner</c:v>
                </c:pt>
              </c:strCache>
            </c:strRef>
          </c:cat>
          <c:val>
            <c:numRef>
              <c:f>Analisis6!$H$2:$H$8</c:f>
              <c:numCache>
                <c:formatCode>General</c:formatCode>
                <c:ptCount val="7"/>
                <c:pt idx="0">
                  <c:v>3</c:v>
                </c:pt>
                <c:pt idx="1">
                  <c:v>0</c:v>
                </c:pt>
                <c:pt idx="2">
                  <c:v>0</c:v>
                </c:pt>
                <c:pt idx="3">
                  <c:v>0</c:v>
                </c:pt>
                <c:pt idx="4">
                  <c:v>0</c:v>
                </c:pt>
                <c:pt idx="5">
                  <c:v>0</c:v>
                </c:pt>
                <c:pt idx="6">
                  <c:v>0</c:v>
                </c:pt>
              </c:numCache>
            </c:numRef>
          </c:val>
          <c:extLst>
            <c:ext xmlns:c16="http://schemas.microsoft.com/office/drawing/2014/chart" uri="{C3380CC4-5D6E-409C-BE32-E72D297353CC}">
              <c16:uniqueId val="{00000002-70C3-41C1-87ED-B72558B1D0BD}"/>
            </c:ext>
          </c:extLst>
        </c:ser>
        <c:dLbls>
          <c:showLegendKey val="0"/>
          <c:showVal val="0"/>
          <c:showCatName val="0"/>
          <c:showSerName val="0"/>
          <c:showPercent val="0"/>
          <c:showBubbleSize val="0"/>
        </c:dLbls>
        <c:gapWidth val="219"/>
        <c:overlap val="-27"/>
        <c:axId val="1692354719"/>
        <c:axId val="1692358047"/>
      </c:barChart>
      <c:catAx>
        <c:axId val="16923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92358047"/>
        <c:crosses val="autoZero"/>
        <c:auto val="1"/>
        <c:lblAlgn val="ctr"/>
        <c:lblOffset val="100"/>
        <c:noMultiLvlLbl val="0"/>
      </c:catAx>
      <c:valAx>
        <c:axId val="16923580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235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Tipo</a:t>
            </a:r>
            <a:r>
              <a:rPr lang="es-MX" baseline="0"/>
              <a:t> de Pruebas que se realizan en</a:t>
            </a:r>
          </a:p>
          <a:p>
            <a:pPr>
              <a:defRPr/>
            </a:pPr>
            <a:r>
              <a:rPr lang="es-MX" baseline="0"/>
              <a:t>el lugar de trabajo de los Encuestados</a:t>
            </a:r>
          </a:p>
        </c:rich>
      </c:tx>
      <c:layout>
        <c:manualLayout>
          <c:xMode val="edge"/>
          <c:yMode val="edge"/>
          <c:x val="0.26066423843097158"/>
          <c:y val="8.23045267489711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25-47C6-8813-E9C9E687EB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25-47C6-8813-E9C9E687EB0F}"/>
              </c:ext>
            </c:extLst>
          </c:dPt>
          <c:dLbls>
            <c:dLbl>
              <c:idx val="0"/>
              <c:layout>
                <c:manualLayout>
                  <c:x val="-0.1022111145033832"/>
                  <c:y val="6.214164587451259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25-47C6-8813-E9C9E687EB0F}"/>
                </c:ext>
              </c:extLst>
            </c:dLbl>
            <c:dLbl>
              <c:idx val="1"/>
              <c:layout>
                <c:manualLayout>
                  <c:x val="0.13391970728636376"/>
                  <c:y val="-4.965836060615879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25-47C6-8813-E9C9E687EB0F}"/>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1"/>
            <c:showBubbleSize val="0"/>
            <c:showLeaderLines val="0"/>
            <c:extLst>
              <c:ext xmlns:c15="http://schemas.microsoft.com/office/drawing/2012/chart" uri="{CE6537A1-D6FC-4f65-9D91-7224C49458BB}"/>
            </c:extLst>
          </c:dLbls>
          <c:cat>
            <c:strRef>
              <c:f>ResultadoGeneral1!$D$1:$E$1</c:f>
              <c:strCache>
                <c:ptCount val="2"/>
                <c:pt idx="0">
                  <c:v>% Automatizacion</c:v>
                </c:pt>
                <c:pt idx="1">
                  <c:v>% Manuales</c:v>
                </c:pt>
              </c:strCache>
            </c:strRef>
          </c:cat>
          <c:val>
            <c:numRef>
              <c:f>ResultadoGeneral1!$D$2:$E$2</c:f>
              <c:numCache>
                <c:formatCode>General</c:formatCode>
                <c:ptCount val="2"/>
                <c:pt idx="0">
                  <c:v>42.428571428571431</c:v>
                </c:pt>
                <c:pt idx="1">
                  <c:v>57.285714285714285</c:v>
                </c:pt>
              </c:numCache>
            </c:numRef>
          </c:val>
          <c:extLst>
            <c:ext xmlns:c16="http://schemas.microsoft.com/office/drawing/2014/chart" uri="{C3380CC4-5D6E-409C-BE32-E72D297353CC}">
              <c16:uniqueId val="{00000000-4D66-457D-B074-9C4BA2843EA1}"/>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828764416170255"/>
          <c:y val="0.47532981216854064"/>
          <c:w val="0.16967147817072908"/>
          <c:h val="0.1239631465819859"/>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Preferencia</a:t>
            </a:r>
            <a:r>
              <a:rPr lang="es-MX" baseline="0"/>
              <a:t> de los encuestados</a:t>
            </a:r>
          </a:p>
          <a:p>
            <a:pPr>
              <a:defRPr/>
            </a:pPr>
            <a:r>
              <a:rPr lang="es-MX" baseline="0"/>
              <a:t>en la Distribucion de Pruebas</a:t>
            </a:r>
            <a:endParaRPr lang="es-MX"/>
          </a:p>
        </c:rich>
      </c:tx>
      <c:layout>
        <c:manualLayout>
          <c:xMode val="edge"/>
          <c:yMode val="edge"/>
          <c:x val="0.34650208486279249"/>
          <c:y val="7.0726930108839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32-4193-ABB8-686E815AE8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32-4193-ABB8-686E815AE8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32-4193-ABB8-686E815AE859}"/>
              </c:ext>
            </c:extLst>
          </c:dPt>
          <c:dLbls>
            <c:dLbl>
              <c:idx val="0"/>
              <c:layout>
                <c:manualLayout>
                  <c:x val="-0.10139923323112947"/>
                  <c:y val="-4.24160528321056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32-4193-ABB8-686E815AE859}"/>
                </c:ext>
              </c:extLst>
            </c:dLbl>
            <c:dLbl>
              <c:idx val="1"/>
              <c:layout>
                <c:manualLayout>
                  <c:x val="9.9067353783702086E-2"/>
                  <c:y val="-1.271741032370953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32-4193-ABB8-686E815AE859}"/>
                </c:ext>
              </c:extLst>
            </c:dLbl>
            <c:dLbl>
              <c:idx val="2"/>
              <c:layout>
                <c:manualLayout>
                  <c:x val="2.6865796254444428E-2"/>
                  <c:y val="0.1605816047187649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32-4193-ABB8-686E815AE859}"/>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1"/>
            <c:showBubbleSize val="0"/>
            <c:showLeaderLines val="0"/>
            <c:extLst>
              <c:ext xmlns:c15="http://schemas.microsoft.com/office/drawing/2012/chart" uri="{CE6537A1-D6FC-4f65-9D91-7224C49458BB}"/>
            </c:extLst>
          </c:dLbls>
          <c:cat>
            <c:strRef>
              <c:f>ResultdadoGeneral2!$C$1:$E$1</c:f>
              <c:strCache>
                <c:ptCount val="3"/>
                <c:pt idx="0">
                  <c:v>Pirámide</c:v>
                </c:pt>
                <c:pt idx="1">
                  <c:v>Cono</c:v>
                </c:pt>
                <c:pt idx="2">
                  <c:v>Otro</c:v>
                </c:pt>
              </c:strCache>
            </c:strRef>
          </c:cat>
          <c:val>
            <c:numRef>
              <c:f>ResultdadoGeneral2!$C$2:$E$2</c:f>
              <c:numCache>
                <c:formatCode>General</c:formatCode>
                <c:ptCount val="3"/>
                <c:pt idx="0">
                  <c:v>20</c:v>
                </c:pt>
                <c:pt idx="1">
                  <c:v>12</c:v>
                </c:pt>
                <c:pt idx="2">
                  <c:v>3</c:v>
                </c:pt>
              </c:numCache>
            </c:numRef>
          </c:val>
          <c:extLst>
            <c:ext xmlns:c16="http://schemas.microsoft.com/office/drawing/2014/chart" uri="{C3380CC4-5D6E-409C-BE32-E72D297353CC}">
              <c16:uniqueId val="{00000000-DD4E-4029-BA39-F8B9B6B15FC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632917320435493"/>
          <c:y val="0.40282877543532863"/>
          <c:w val="9.7829535476255586E-2"/>
          <c:h val="0.1775425392886137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957262</xdr:colOff>
      <xdr:row>13</xdr:row>
      <xdr:rowOff>28574</xdr:rowOff>
    </xdr:from>
    <xdr:to>
      <xdr:col>16</xdr:col>
      <xdr:colOff>733425</xdr:colOff>
      <xdr:row>44</xdr:row>
      <xdr:rowOff>9524</xdr:rowOff>
    </xdr:to>
    <xdr:graphicFrame macro="">
      <xdr:nvGraphicFramePr>
        <xdr:cNvPr id="3" name="Gráfico 2">
          <a:extLst>
            <a:ext uri="{FF2B5EF4-FFF2-40B4-BE49-F238E27FC236}">
              <a16:creationId xmlns:a16="http://schemas.microsoft.com/office/drawing/2014/main" id="{D778D089-6060-F13E-91A8-7B554946A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700086</xdr:colOff>
      <xdr:row>5</xdr:row>
      <xdr:rowOff>152400</xdr:rowOff>
    </xdr:from>
    <xdr:to>
      <xdr:col>13</xdr:col>
      <xdr:colOff>714374</xdr:colOff>
      <xdr:row>34</xdr:row>
      <xdr:rowOff>142875</xdr:rowOff>
    </xdr:to>
    <xdr:graphicFrame macro="">
      <xdr:nvGraphicFramePr>
        <xdr:cNvPr id="2" name="Gráfico 1">
          <a:extLst>
            <a:ext uri="{FF2B5EF4-FFF2-40B4-BE49-F238E27FC236}">
              <a16:creationId xmlns:a16="http://schemas.microsoft.com/office/drawing/2014/main" id="{4B966262-6B05-56DD-2B78-9E734EDE3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471486</xdr:colOff>
      <xdr:row>8</xdr:row>
      <xdr:rowOff>133350</xdr:rowOff>
    </xdr:from>
    <xdr:to>
      <xdr:col>12</xdr:col>
      <xdr:colOff>733425</xdr:colOff>
      <xdr:row>32</xdr:row>
      <xdr:rowOff>38100</xdr:rowOff>
    </xdr:to>
    <xdr:graphicFrame macro="">
      <xdr:nvGraphicFramePr>
        <xdr:cNvPr id="2" name="Gráfico 1">
          <a:extLst>
            <a:ext uri="{FF2B5EF4-FFF2-40B4-BE49-F238E27FC236}">
              <a16:creationId xmlns:a16="http://schemas.microsoft.com/office/drawing/2014/main" id="{F566AA6A-36DA-E0C5-E6D8-3743DE6B3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700086</xdr:colOff>
      <xdr:row>11</xdr:row>
      <xdr:rowOff>133350</xdr:rowOff>
    </xdr:from>
    <xdr:to>
      <xdr:col>13</xdr:col>
      <xdr:colOff>676274</xdr:colOff>
      <xdr:row>37</xdr:row>
      <xdr:rowOff>38100</xdr:rowOff>
    </xdr:to>
    <xdr:graphicFrame macro="">
      <xdr:nvGraphicFramePr>
        <xdr:cNvPr id="2" name="Gráfico 1">
          <a:extLst>
            <a:ext uri="{FF2B5EF4-FFF2-40B4-BE49-F238E27FC236}">
              <a16:creationId xmlns:a16="http://schemas.microsoft.com/office/drawing/2014/main" id="{991B2C75-A1BD-003D-BCE5-D2A993A8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700086</xdr:colOff>
      <xdr:row>7</xdr:row>
      <xdr:rowOff>114299</xdr:rowOff>
    </xdr:from>
    <xdr:to>
      <xdr:col>17</xdr:col>
      <xdr:colOff>161925</xdr:colOff>
      <xdr:row>38</xdr:row>
      <xdr:rowOff>28575</xdr:rowOff>
    </xdr:to>
    <xdr:graphicFrame macro="">
      <xdr:nvGraphicFramePr>
        <xdr:cNvPr id="2" name="Gráfico 1">
          <a:extLst>
            <a:ext uri="{FF2B5EF4-FFF2-40B4-BE49-F238E27FC236}">
              <a16:creationId xmlns:a16="http://schemas.microsoft.com/office/drawing/2014/main" id="{B0950F1B-01D9-9A99-C523-0AB36CEE5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280986</xdr:colOff>
      <xdr:row>9</xdr:row>
      <xdr:rowOff>114300</xdr:rowOff>
    </xdr:from>
    <xdr:to>
      <xdr:col>14</xdr:col>
      <xdr:colOff>57149</xdr:colOff>
      <xdr:row>35</xdr:row>
      <xdr:rowOff>114300</xdr:rowOff>
    </xdr:to>
    <xdr:graphicFrame macro="">
      <xdr:nvGraphicFramePr>
        <xdr:cNvPr id="2" name="Gráfico 1">
          <a:extLst>
            <a:ext uri="{FF2B5EF4-FFF2-40B4-BE49-F238E27FC236}">
              <a16:creationId xmlns:a16="http://schemas.microsoft.com/office/drawing/2014/main" id="{39151824-09B5-0743-5C44-79E47068E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152399</xdr:colOff>
      <xdr:row>8</xdr:row>
      <xdr:rowOff>123825</xdr:rowOff>
    </xdr:from>
    <xdr:to>
      <xdr:col>22</xdr:col>
      <xdr:colOff>47624</xdr:colOff>
      <xdr:row>37</xdr:row>
      <xdr:rowOff>57150</xdr:rowOff>
    </xdr:to>
    <xdr:graphicFrame macro="">
      <xdr:nvGraphicFramePr>
        <xdr:cNvPr id="2" name="Gráfico 1">
          <a:extLst>
            <a:ext uri="{FF2B5EF4-FFF2-40B4-BE49-F238E27FC236}">
              <a16:creationId xmlns:a16="http://schemas.microsoft.com/office/drawing/2014/main" id="{2EFC73F7-43B3-9DA9-F8F3-203CE9902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495300</xdr:colOff>
      <xdr:row>4</xdr:row>
      <xdr:rowOff>66676</xdr:rowOff>
    </xdr:from>
    <xdr:to>
      <xdr:col>20</xdr:col>
      <xdr:colOff>247650</xdr:colOff>
      <xdr:row>34</xdr:row>
      <xdr:rowOff>57150</xdr:rowOff>
    </xdr:to>
    <xdr:graphicFrame macro="">
      <xdr:nvGraphicFramePr>
        <xdr:cNvPr id="2" name="Gráfico 1">
          <a:extLst>
            <a:ext uri="{FF2B5EF4-FFF2-40B4-BE49-F238E27FC236}">
              <a16:creationId xmlns:a16="http://schemas.microsoft.com/office/drawing/2014/main" id="{ACF8D2E2-D52F-C247-DEFA-898248CF0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topLeftCell="C1" workbookViewId="0">
      <pane ySplit="1" topLeftCell="A2" activePane="bottomLeft" state="frozen"/>
      <selection pane="bottomLeft" activeCell="F2" sqref="F1:F2"/>
    </sheetView>
  </sheetViews>
  <sheetFormatPr baseColWidth="10" defaultColWidth="12.5703125" defaultRowHeight="15.75" customHeight="1" x14ac:dyDescent="0.2"/>
  <cols>
    <col min="1" max="1" width="45.85546875" customWidth="1"/>
    <col min="2" max="2" width="25.42578125" customWidth="1"/>
    <col min="3" max="3" width="32.28515625" customWidth="1"/>
    <col min="4" max="4" width="88.140625" customWidth="1"/>
    <col min="5" max="5" width="90.85546875" customWidth="1"/>
    <col min="6" max="6" width="59.42578125" customWidth="1"/>
    <col min="7" max="7" width="35.7109375" customWidth="1"/>
    <col min="8" max="13" width="18.85546875" customWidth="1"/>
  </cols>
  <sheetData>
    <row r="1" spans="1:7" ht="43.5" customHeight="1" x14ac:dyDescent="0.2">
      <c r="A1" s="1" t="s">
        <v>0</v>
      </c>
      <c r="B1" s="1" t="s">
        <v>1</v>
      </c>
      <c r="C1" s="1" t="s">
        <v>2</v>
      </c>
      <c r="D1" s="1" t="s">
        <v>3</v>
      </c>
      <c r="E1" s="1" t="s">
        <v>4</v>
      </c>
      <c r="F1" s="1" t="s">
        <v>5</v>
      </c>
      <c r="G1" s="1" t="s">
        <v>6</v>
      </c>
    </row>
    <row r="2" spans="1:7" ht="12.75" x14ac:dyDescent="0.2">
      <c r="A2" s="2" t="s">
        <v>7</v>
      </c>
      <c r="B2" s="2" t="s">
        <v>8</v>
      </c>
      <c r="C2" s="2" t="s">
        <v>9</v>
      </c>
      <c r="D2" s="2" t="s">
        <v>10</v>
      </c>
      <c r="E2" s="2" t="s">
        <v>11</v>
      </c>
      <c r="F2" s="2" t="s">
        <v>12</v>
      </c>
      <c r="G2" s="2" t="s">
        <v>13</v>
      </c>
    </row>
    <row r="3" spans="1:7" ht="38.25" x14ac:dyDescent="0.2">
      <c r="A3" s="2" t="s">
        <v>7</v>
      </c>
      <c r="B3" s="2" t="s">
        <v>8</v>
      </c>
      <c r="C3" s="2" t="s">
        <v>14</v>
      </c>
      <c r="D3" s="2" t="s">
        <v>15</v>
      </c>
      <c r="E3" s="2" t="s">
        <v>16</v>
      </c>
      <c r="F3" s="2" t="s">
        <v>17</v>
      </c>
      <c r="G3" s="2" t="s">
        <v>13</v>
      </c>
    </row>
    <row r="4" spans="1:7" ht="12.75" x14ac:dyDescent="0.2">
      <c r="A4" s="2" t="s">
        <v>18</v>
      </c>
      <c r="B4" s="2" t="s">
        <v>19</v>
      </c>
      <c r="C4" s="2" t="s">
        <v>9</v>
      </c>
      <c r="D4" s="2" t="s">
        <v>20</v>
      </c>
      <c r="E4" s="2">
        <v>2</v>
      </c>
      <c r="F4" s="2" t="s">
        <v>21</v>
      </c>
      <c r="G4" s="2" t="s">
        <v>22</v>
      </c>
    </row>
    <row r="5" spans="1:7" ht="38.25" x14ac:dyDescent="0.2">
      <c r="A5" s="2" t="s">
        <v>23</v>
      </c>
      <c r="B5" s="2" t="s">
        <v>24</v>
      </c>
      <c r="C5" s="2" t="s">
        <v>9</v>
      </c>
      <c r="D5" s="2" t="s">
        <v>25</v>
      </c>
      <c r="E5" s="2" t="s">
        <v>26</v>
      </c>
      <c r="F5" s="2" t="s">
        <v>27</v>
      </c>
      <c r="G5" s="2" t="s">
        <v>28</v>
      </c>
    </row>
    <row r="6" spans="1:7" ht="25.5" x14ac:dyDescent="0.2">
      <c r="A6" s="2" t="s">
        <v>29</v>
      </c>
      <c r="B6" s="2" t="s">
        <v>8</v>
      </c>
      <c r="C6" s="2" t="s">
        <v>14</v>
      </c>
      <c r="D6" s="2" t="s">
        <v>30</v>
      </c>
      <c r="E6" s="2" t="s">
        <v>31</v>
      </c>
      <c r="F6" s="2" t="s">
        <v>32</v>
      </c>
      <c r="G6" s="2" t="s">
        <v>13</v>
      </c>
    </row>
    <row r="7" spans="1:7" ht="25.5" x14ac:dyDescent="0.2">
      <c r="A7" s="2" t="s">
        <v>7</v>
      </c>
      <c r="B7" s="2" t="s">
        <v>33</v>
      </c>
      <c r="C7" s="2" t="s">
        <v>14</v>
      </c>
      <c r="D7" s="2">
        <v>2</v>
      </c>
      <c r="E7" s="2" t="s">
        <v>34</v>
      </c>
      <c r="F7" s="2" t="s">
        <v>35</v>
      </c>
      <c r="G7" s="2" t="s">
        <v>22</v>
      </c>
    </row>
    <row r="8" spans="1:7" ht="25.5" x14ac:dyDescent="0.2">
      <c r="A8" s="2" t="s">
        <v>29</v>
      </c>
      <c r="B8" s="2" t="s">
        <v>36</v>
      </c>
      <c r="C8" s="2" t="s">
        <v>9</v>
      </c>
      <c r="D8" s="2" t="s">
        <v>37</v>
      </c>
      <c r="E8" s="2" t="s">
        <v>38</v>
      </c>
      <c r="F8" s="2" t="s">
        <v>27</v>
      </c>
      <c r="G8" s="2" t="s">
        <v>28</v>
      </c>
    </row>
    <row r="9" spans="1:7" ht="25.5" x14ac:dyDescent="0.2">
      <c r="A9" s="2" t="s">
        <v>29</v>
      </c>
      <c r="B9" s="2" t="s">
        <v>36</v>
      </c>
      <c r="C9" s="2" t="s">
        <v>14</v>
      </c>
      <c r="D9" s="2" t="s">
        <v>25</v>
      </c>
      <c r="E9" s="2" t="s">
        <v>39</v>
      </c>
      <c r="F9" s="2" t="s">
        <v>40</v>
      </c>
      <c r="G9" s="2" t="s">
        <v>28</v>
      </c>
    </row>
    <row r="10" spans="1:7" ht="25.5" x14ac:dyDescent="0.2">
      <c r="A10" s="2" t="s">
        <v>29</v>
      </c>
      <c r="B10" s="2" t="s">
        <v>36</v>
      </c>
      <c r="C10" s="2" t="s">
        <v>9</v>
      </c>
      <c r="D10" s="2" t="s">
        <v>25</v>
      </c>
      <c r="E10" s="2" t="s">
        <v>41</v>
      </c>
      <c r="F10" s="2" t="s">
        <v>42</v>
      </c>
      <c r="G10" s="2" t="s">
        <v>28</v>
      </c>
    </row>
    <row r="11" spans="1:7" ht="12.75" x14ac:dyDescent="0.2">
      <c r="A11" s="2" t="s">
        <v>18</v>
      </c>
      <c r="B11" s="2" t="s">
        <v>36</v>
      </c>
      <c r="C11" s="2" t="s">
        <v>14</v>
      </c>
      <c r="D11" s="2" t="s">
        <v>43</v>
      </c>
      <c r="E11" s="2" t="s">
        <v>44</v>
      </c>
      <c r="F11" s="2" t="s">
        <v>45</v>
      </c>
      <c r="G11" s="2" t="s">
        <v>28</v>
      </c>
    </row>
    <row r="12" spans="1:7" ht="63.75" x14ac:dyDescent="0.2">
      <c r="A12" s="2" t="s">
        <v>46</v>
      </c>
      <c r="B12" s="2" t="s">
        <v>36</v>
      </c>
      <c r="C12" s="2" t="s">
        <v>14</v>
      </c>
      <c r="D12" s="2" t="s">
        <v>47</v>
      </c>
      <c r="E12" s="2" t="s">
        <v>48</v>
      </c>
      <c r="F12" s="2" t="s">
        <v>49</v>
      </c>
      <c r="G12" s="2" t="s">
        <v>28</v>
      </c>
    </row>
    <row r="13" spans="1:7" ht="38.25" x14ac:dyDescent="0.2">
      <c r="A13" s="2" t="s">
        <v>29</v>
      </c>
      <c r="B13" s="2" t="s">
        <v>36</v>
      </c>
      <c r="C13" s="2" t="s">
        <v>50</v>
      </c>
      <c r="D13" s="2" t="s">
        <v>51</v>
      </c>
      <c r="E13" s="2" t="s">
        <v>52</v>
      </c>
      <c r="F13" s="2" t="s">
        <v>53</v>
      </c>
      <c r="G13" s="2" t="s">
        <v>28</v>
      </c>
    </row>
    <row r="14" spans="1:7" ht="12.75" x14ac:dyDescent="0.2">
      <c r="A14" s="2" t="s">
        <v>7</v>
      </c>
      <c r="B14" s="2" t="s">
        <v>33</v>
      </c>
      <c r="C14" s="2" t="s">
        <v>50</v>
      </c>
      <c r="D14" s="2" t="s">
        <v>54</v>
      </c>
      <c r="E14" s="2" t="s">
        <v>55</v>
      </c>
      <c r="F14" s="2" t="s">
        <v>56</v>
      </c>
      <c r="G14" s="2" t="s">
        <v>22</v>
      </c>
    </row>
    <row r="15" spans="1:7" ht="38.25" x14ac:dyDescent="0.2">
      <c r="A15" s="2" t="s">
        <v>7</v>
      </c>
      <c r="B15" s="2" t="s">
        <v>33</v>
      </c>
      <c r="C15" s="2" t="s">
        <v>9</v>
      </c>
      <c r="D15" s="2" t="s">
        <v>57</v>
      </c>
      <c r="E15" s="2" t="s">
        <v>58</v>
      </c>
      <c r="F15" s="2" t="s">
        <v>59</v>
      </c>
      <c r="G15" s="2" t="s">
        <v>60</v>
      </c>
    </row>
    <row r="16" spans="1:7" ht="12.75" x14ac:dyDescent="0.2">
      <c r="A16" s="2" t="s">
        <v>7</v>
      </c>
      <c r="B16" s="2" t="s">
        <v>33</v>
      </c>
      <c r="C16" s="2" t="s">
        <v>50</v>
      </c>
      <c r="D16" s="2" t="s">
        <v>25</v>
      </c>
      <c r="E16" s="2" t="s">
        <v>61</v>
      </c>
      <c r="F16" s="2" t="s">
        <v>62</v>
      </c>
      <c r="G16" s="2" t="s">
        <v>60</v>
      </c>
    </row>
    <row r="17" spans="1:7" ht="12.75" x14ac:dyDescent="0.2">
      <c r="A17" s="2" t="s">
        <v>63</v>
      </c>
      <c r="B17" s="2" t="s">
        <v>33</v>
      </c>
      <c r="C17" s="2" t="s">
        <v>50</v>
      </c>
      <c r="D17" s="2" t="s">
        <v>64</v>
      </c>
      <c r="E17" s="2" t="s">
        <v>65</v>
      </c>
      <c r="F17" s="2" t="s">
        <v>66</v>
      </c>
      <c r="G17" s="2" t="s">
        <v>60</v>
      </c>
    </row>
    <row r="18" spans="1:7" ht="12.75" x14ac:dyDescent="0.2">
      <c r="A18" s="2" t="s">
        <v>67</v>
      </c>
      <c r="B18" s="2" t="s">
        <v>36</v>
      </c>
      <c r="C18" s="2" t="s">
        <v>14</v>
      </c>
      <c r="D18" s="2" t="s">
        <v>64</v>
      </c>
      <c r="E18" s="2" t="s">
        <v>68</v>
      </c>
      <c r="F18" s="2" t="s">
        <v>69</v>
      </c>
      <c r="G18" s="2" t="s">
        <v>60</v>
      </c>
    </row>
    <row r="19" spans="1:7" ht="12.75" x14ac:dyDescent="0.2">
      <c r="A19" s="2" t="s">
        <v>7</v>
      </c>
      <c r="B19" s="2" t="s">
        <v>70</v>
      </c>
      <c r="C19" s="2" t="s">
        <v>50</v>
      </c>
      <c r="D19" s="2" t="s">
        <v>71</v>
      </c>
      <c r="E19" s="2" t="s">
        <v>72</v>
      </c>
      <c r="F19" s="2" t="s">
        <v>73</v>
      </c>
      <c r="G19" s="2" t="s">
        <v>60</v>
      </c>
    </row>
    <row r="20" spans="1:7" ht="12.75" x14ac:dyDescent="0.2">
      <c r="A20" s="2" t="s">
        <v>7</v>
      </c>
      <c r="B20" s="2" t="s">
        <v>70</v>
      </c>
      <c r="C20" s="2" t="s">
        <v>50</v>
      </c>
      <c r="D20" s="2">
        <v>2</v>
      </c>
      <c r="E20" s="2" t="s">
        <v>74</v>
      </c>
      <c r="F20" s="2" t="s">
        <v>75</v>
      </c>
      <c r="G20" s="2" t="s">
        <v>60</v>
      </c>
    </row>
    <row r="21" spans="1:7" ht="25.5" x14ac:dyDescent="0.2">
      <c r="A21" s="2" t="s">
        <v>29</v>
      </c>
      <c r="B21" s="2" t="s">
        <v>76</v>
      </c>
      <c r="C21" s="2" t="s">
        <v>50</v>
      </c>
      <c r="D21" s="2" t="s">
        <v>30</v>
      </c>
      <c r="E21" s="2" t="s">
        <v>77</v>
      </c>
      <c r="F21" s="2" t="s">
        <v>78</v>
      </c>
      <c r="G21" s="2" t="s">
        <v>60</v>
      </c>
    </row>
    <row r="22" spans="1:7" ht="63.75" x14ac:dyDescent="0.2">
      <c r="A22" s="2" t="s">
        <v>7</v>
      </c>
      <c r="B22" s="2" t="s">
        <v>33</v>
      </c>
      <c r="C22" s="2" t="s">
        <v>50</v>
      </c>
      <c r="D22" s="2" t="s">
        <v>79</v>
      </c>
      <c r="E22" s="2" t="s">
        <v>80</v>
      </c>
      <c r="F22" s="2" t="s">
        <v>81</v>
      </c>
      <c r="G22" s="2" t="s">
        <v>60</v>
      </c>
    </row>
    <row r="23" spans="1:7" ht="25.5" x14ac:dyDescent="0.2">
      <c r="A23" s="2" t="s">
        <v>29</v>
      </c>
      <c r="B23" s="2" t="s">
        <v>24</v>
      </c>
      <c r="C23" s="2" t="s">
        <v>50</v>
      </c>
      <c r="D23" s="2" t="s">
        <v>54</v>
      </c>
      <c r="E23" s="2" t="s">
        <v>82</v>
      </c>
      <c r="F23" s="2" t="s">
        <v>83</v>
      </c>
      <c r="G23" s="2" t="s">
        <v>60</v>
      </c>
    </row>
    <row r="24" spans="1:7" ht="38.25" x14ac:dyDescent="0.2">
      <c r="A24" s="2" t="s">
        <v>23</v>
      </c>
      <c r="B24" s="2" t="s">
        <v>8</v>
      </c>
      <c r="C24" s="2" t="s">
        <v>9</v>
      </c>
      <c r="D24" s="2" t="s">
        <v>20</v>
      </c>
      <c r="E24" s="2" t="s">
        <v>84</v>
      </c>
      <c r="F24" s="2" t="s">
        <v>85</v>
      </c>
      <c r="G24" s="2" t="s">
        <v>13</v>
      </c>
    </row>
    <row r="25" spans="1:7" ht="12.75" x14ac:dyDescent="0.2">
      <c r="A25" s="2" t="s">
        <v>29</v>
      </c>
      <c r="B25" s="2" t="s">
        <v>8</v>
      </c>
      <c r="C25" s="2" t="s">
        <v>14</v>
      </c>
      <c r="D25" s="2" t="s">
        <v>20</v>
      </c>
      <c r="E25" s="2" t="s">
        <v>86</v>
      </c>
      <c r="F25" s="2" t="s">
        <v>87</v>
      </c>
      <c r="G25" s="2" t="s">
        <v>13</v>
      </c>
    </row>
    <row r="26" spans="1:7" ht="12.75" x14ac:dyDescent="0.2">
      <c r="A26" s="2" t="s">
        <v>7</v>
      </c>
      <c r="B26" s="2" t="s">
        <v>8</v>
      </c>
      <c r="C26" s="2" t="s">
        <v>14</v>
      </c>
      <c r="D26" s="2" t="s">
        <v>88</v>
      </c>
      <c r="E26" s="2" t="s">
        <v>89</v>
      </c>
      <c r="F26" s="2" t="s">
        <v>90</v>
      </c>
      <c r="G26" s="2" t="s">
        <v>13</v>
      </c>
    </row>
    <row r="27" spans="1:7" ht="12.75" x14ac:dyDescent="0.2">
      <c r="A27" s="2" t="s">
        <v>7</v>
      </c>
      <c r="B27" s="2" t="s">
        <v>8</v>
      </c>
      <c r="C27" s="2" t="s">
        <v>14</v>
      </c>
      <c r="D27" s="2" t="s">
        <v>91</v>
      </c>
      <c r="E27" s="2" t="s">
        <v>92</v>
      </c>
      <c r="F27" s="2" t="s">
        <v>93</v>
      </c>
      <c r="G27" s="2" t="s">
        <v>13</v>
      </c>
    </row>
    <row r="28" spans="1:7" ht="12.75" x14ac:dyDescent="0.2">
      <c r="A28" s="2" t="s">
        <v>7</v>
      </c>
      <c r="B28" s="2" t="s">
        <v>33</v>
      </c>
      <c r="C28" s="2" t="s">
        <v>50</v>
      </c>
      <c r="D28" s="2" t="s">
        <v>94</v>
      </c>
      <c r="E28" s="2" t="s">
        <v>95</v>
      </c>
      <c r="F28" s="2" t="s">
        <v>96</v>
      </c>
      <c r="G28" s="2" t="s">
        <v>22</v>
      </c>
    </row>
    <row r="29" spans="1:7" ht="38.25" x14ac:dyDescent="0.2">
      <c r="A29" s="2" t="s">
        <v>7</v>
      </c>
      <c r="B29" s="2" t="s">
        <v>33</v>
      </c>
      <c r="C29" s="2" t="s">
        <v>14</v>
      </c>
      <c r="D29" s="2" t="s">
        <v>97</v>
      </c>
      <c r="E29" s="2" t="s">
        <v>98</v>
      </c>
      <c r="F29" s="2" t="s">
        <v>99</v>
      </c>
      <c r="G29" s="2" t="s">
        <v>22</v>
      </c>
    </row>
    <row r="30" spans="1:7" ht="25.5" x14ac:dyDescent="0.2">
      <c r="A30" s="2" t="s">
        <v>67</v>
      </c>
      <c r="B30" s="2" t="s">
        <v>70</v>
      </c>
      <c r="C30" s="2" t="s">
        <v>9</v>
      </c>
      <c r="D30" s="2" t="s">
        <v>100</v>
      </c>
      <c r="E30" s="2" t="s">
        <v>101</v>
      </c>
      <c r="F30" s="2" t="s">
        <v>27</v>
      </c>
      <c r="G30" s="2" t="s">
        <v>13</v>
      </c>
    </row>
    <row r="31" spans="1:7" ht="12.75" x14ac:dyDescent="0.2">
      <c r="A31" s="2" t="s">
        <v>46</v>
      </c>
      <c r="B31" s="2" t="s">
        <v>102</v>
      </c>
      <c r="C31" s="2" t="s">
        <v>50</v>
      </c>
      <c r="D31" s="2" t="s">
        <v>88</v>
      </c>
      <c r="E31" s="2" t="s">
        <v>103</v>
      </c>
      <c r="F31" s="2" t="s">
        <v>104</v>
      </c>
      <c r="G31" s="2" t="s">
        <v>22</v>
      </c>
    </row>
    <row r="32" spans="1:7" ht="12.75" x14ac:dyDescent="0.2">
      <c r="A32" s="2" t="s">
        <v>7</v>
      </c>
      <c r="B32" s="2" t="s">
        <v>8</v>
      </c>
      <c r="C32" s="2" t="s">
        <v>14</v>
      </c>
      <c r="D32" s="2" t="s">
        <v>88</v>
      </c>
      <c r="E32" s="2" t="s">
        <v>105</v>
      </c>
      <c r="F32" s="2" t="s">
        <v>106</v>
      </c>
      <c r="G32" s="2" t="s">
        <v>13</v>
      </c>
    </row>
    <row r="33" spans="1:7" ht="25.5" x14ac:dyDescent="0.2">
      <c r="A33" s="2" t="s">
        <v>7</v>
      </c>
      <c r="B33" s="2" t="s">
        <v>33</v>
      </c>
      <c r="C33" s="2" t="s">
        <v>9</v>
      </c>
      <c r="D33" s="2" t="s">
        <v>20</v>
      </c>
      <c r="E33" s="2" t="s">
        <v>107</v>
      </c>
      <c r="F33" s="3">
        <v>0.5</v>
      </c>
      <c r="G33" s="2" t="s">
        <v>13</v>
      </c>
    </row>
    <row r="34" spans="1:7" ht="12.75" x14ac:dyDescent="0.2">
      <c r="A34" s="2" t="s">
        <v>46</v>
      </c>
      <c r="B34" s="2" t="s">
        <v>8</v>
      </c>
      <c r="C34" s="2" t="s">
        <v>50</v>
      </c>
      <c r="D34" s="2" t="s">
        <v>88</v>
      </c>
      <c r="E34" s="2" t="s">
        <v>108</v>
      </c>
      <c r="F34" s="2" t="s">
        <v>109</v>
      </c>
      <c r="G34" s="2" t="s">
        <v>13</v>
      </c>
    </row>
    <row r="35" spans="1:7" ht="25.5" x14ac:dyDescent="0.2">
      <c r="A35" s="2" t="s">
        <v>7</v>
      </c>
      <c r="B35" s="2" t="s">
        <v>19</v>
      </c>
      <c r="C35" s="2" t="s">
        <v>9</v>
      </c>
      <c r="D35" s="2" t="s">
        <v>110</v>
      </c>
      <c r="E35" s="2" t="s">
        <v>111</v>
      </c>
      <c r="F35" s="2" t="s">
        <v>112</v>
      </c>
      <c r="G35" s="2" t="s">
        <v>13</v>
      </c>
    </row>
    <row r="36" spans="1:7" ht="25.5" x14ac:dyDescent="0.2">
      <c r="A36" s="2" t="s">
        <v>18</v>
      </c>
      <c r="B36" s="2" t="s">
        <v>8</v>
      </c>
      <c r="C36" s="2" t="s">
        <v>9</v>
      </c>
      <c r="D36" s="2" t="s">
        <v>88</v>
      </c>
      <c r="E36" s="2" t="s">
        <v>113</v>
      </c>
      <c r="F36" s="2" t="s">
        <v>114</v>
      </c>
      <c r="G36" s="2" t="s">
        <v>13</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D6A1-A4B1-46A6-A5CB-C4DFA0ED4B7A}">
  <dimension ref="A1:H36"/>
  <sheetViews>
    <sheetView topLeftCell="A7" workbookViewId="0">
      <selection activeCell="V29" sqref="V29"/>
    </sheetView>
  </sheetViews>
  <sheetFormatPr baseColWidth="10" defaultRowHeight="12.75" x14ac:dyDescent="0.2"/>
  <cols>
    <col min="1" max="1" width="25.7109375" customWidth="1"/>
    <col min="2" max="3" width="15.7109375" style="5" customWidth="1"/>
    <col min="5" max="5" width="25.7109375" customWidth="1"/>
    <col min="6" max="6" width="11" style="4" customWidth="1"/>
    <col min="7" max="8" width="15.7109375" customWidth="1"/>
  </cols>
  <sheetData>
    <row r="1" spans="1:8" x14ac:dyDescent="0.2">
      <c r="A1" s="7" t="s">
        <v>1</v>
      </c>
      <c r="B1" s="6" t="s">
        <v>115</v>
      </c>
      <c r="C1" s="6" t="s">
        <v>116</v>
      </c>
      <c r="E1" s="7" t="s">
        <v>1</v>
      </c>
      <c r="F1" s="7" t="s">
        <v>117</v>
      </c>
      <c r="G1" s="7" t="s">
        <v>115</v>
      </c>
      <c r="H1" s="7" t="s">
        <v>116</v>
      </c>
    </row>
    <row r="2" spans="1:8" x14ac:dyDescent="0.2">
      <c r="A2" s="2" t="s">
        <v>8</v>
      </c>
      <c r="B2" s="6">
        <v>40</v>
      </c>
      <c r="C2" s="6">
        <v>60</v>
      </c>
      <c r="E2" s="2" t="s">
        <v>8</v>
      </c>
      <c r="F2" s="6">
        <f>COUNTIF($A$2:$A$36,E2)</f>
        <v>10</v>
      </c>
      <c r="G2" s="9">
        <f>SUMIF($A$2:$A$36,E2,$B$2:$B$36)/F2</f>
        <v>49.5</v>
      </c>
      <c r="H2" s="9">
        <f>SUMIF($A$2:$A$36,E2,$C$2:$C$36)/F2</f>
        <v>50.5</v>
      </c>
    </row>
    <row r="3" spans="1:8" x14ac:dyDescent="0.2">
      <c r="A3" s="2" t="s">
        <v>8</v>
      </c>
      <c r="B3" s="6">
        <v>70</v>
      </c>
      <c r="C3" s="6">
        <v>30</v>
      </c>
      <c r="E3" s="2" t="s">
        <v>19</v>
      </c>
      <c r="F3" s="6">
        <f t="shared" ref="F3:F9" si="0">COUNTIF($A$2:$A$36,E3)</f>
        <v>2</v>
      </c>
      <c r="G3" s="9">
        <f t="shared" ref="G3:G9" si="1">SUMIF($A$2:$A$36,E3,$B$2:$B$36)/F3</f>
        <v>50</v>
      </c>
      <c r="H3" s="9">
        <f t="shared" ref="H3:H9" si="2">SUMIF($A$2:$A$36,E3,$C$2:$C$36)/F3</f>
        <v>45</v>
      </c>
    </row>
    <row r="4" spans="1:8" x14ac:dyDescent="0.2">
      <c r="A4" s="2" t="s">
        <v>19</v>
      </c>
      <c r="B4" s="6">
        <v>30</v>
      </c>
      <c r="C4" s="6">
        <v>60</v>
      </c>
      <c r="E4" s="2" t="s">
        <v>24</v>
      </c>
      <c r="F4" s="6">
        <f t="shared" si="0"/>
        <v>2</v>
      </c>
      <c r="G4" s="9">
        <f t="shared" si="1"/>
        <v>45</v>
      </c>
      <c r="H4" s="9">
        <f t="shared" si="2"/>
        <v>55</v>
      </c>
    </row>
    <row r="5" spans="1:8" x14ac:dyDescent="0.2">
      <c r="A5" s="2" t="s">
        <v>24</v>
      </c>
      <c r="B5" s="6">
        <v>40</v>
      </c>
      <c r="C5" s="6">
        <v>60</v>
      </c>
      <c r="E5" s="2" t="s">
        <v>33</v>
      </c>
      <c r="F5" s="6">
        <f t="shared" si="0"/>
        <v>9</v>
      </c>
      <c r="G5" s="9">
        <f t="shared" si="1"/>
        <v>31.111111111111111</v>
      </c>
      <c r="H5" s="9">
        <f t="shared" si="2"/>
        <v>68.888888888888886</v>
      </c>
    </row>
    <row r="6" spans="1:8" x14ac:dyDescent="0.2">
      <c r="A6" s="2" t="s">
        <v>8</v>
      </c>
      <c r="B6" s="6">
        <v>10</v>
      </c>
      <c r="C6" s="6">
        <v>90</v>
      </c>
      <c r="E6" s="2" t="s">
        <v>36</v>
      </c>
      <c r="F6" s="6">
        <f t="shared" si="0"/>
        <v>7</v>
      </c>
      <c r="G6" s="9">
        <f t="shared" si="1"/>
        <v>61.428571428571431</v>
      </c>
      <c r="H6" s="9">
        <f t="shared" si="2"/>
        <v>38.571428571428569</v>
      </c>
    </row>
    <row r="7" spans="1:8" x14ac:dyDescent="0.2">
      <c r="A7" s="2" t="s">
        <v>33</v>
      </c>
      <c r="B7" s="6">
        <v>0</v>
      </c>
      <c r="C7" s="6">
        <v>100</v>
      </c>
      <c r="E7" s="2" t="s">
        <v>70</v>
      </c>
      <c r="F7" s="6">
        <f t="shared" si="0"/>
        <v>3</v>
      </c>
      <c r="G7" s="9">
        <f t="shared" si="1"/>
        <v>13.333333333333334</v>
      </c>
      <c r="H7" s="9">
        <f t="shared" si="2"/>
        <v>86.666666666666671</v>
      </c>
    </row>
    <row r="8" spans="1:8" x14ac:dyDescent="0.2">
      <c r="A8" s="2" t="s">
        <v>36</v>
      </c>
      <c r="B8" s="6">
        <v>40</v>
      </c>
      <c r="C8" s="6">
        <v>60</v>
      </c>
      <c r="E8" s="2" t="s">
        <v>76</v>
      </c>
      <c r="F8" s="6">
        <f t="shared" si="0"/>
        <v>1</v>
      </c>
      <c r="G8" s="9">
        <f t="shared" si="1"/>
        <v>20</v>
      </c>
      <c r="H8" s="9">
        <f t="shared" si="2"/>
        <v>80</v>
      </c>
    </row>
    <row r="9" spans="1:8" x14ac:dyDescent="0.2">
      <c r="A9" s="2" t="s">
        <v>36</v>
      </c>
      <c r="B9" s="6">
        <v>70</v>
      </c>
      <c r="C9" s="6">
        <v>30</v>
      </c>
      <c r="E9" s="2" t="s">
        <v>102</v>
      </c>
      <c r="F9" s="6">
        <f t="shared" si="0"/>
        <v>1</v>
      </c>
      <c r="G9" s="9">
        <f t="shared" si="1"/>
        <v>30</v>
      </c>
      <c r="H9" s="9">
        <f t="shared" si="2"/>
        <v>70</v>
      </c>
    </row>
    <row r="10" spans="1:8" x14ac:dyDescent="0.2">
      <c r="A10" s="2" t="s">
        <v>36</v>
      </c>
      <c r="B10" s="6">
        <v>70</v>
      </c>
      <c r="C10" s="6">
        <v>30</v>
      </c>
    </row>
    <row r="11" spans="1:8" x14ac:dyDescent="0.2">
      <c r="A11" s="2" t="s">
        <v>36</v>
      </c>
      <c r="B11" s="6">
        <v>70</v>
      </c>
      <c r="C11" s="6">
        <v>30</v>
      </c>
    </row>
    <row r="12" spans="1:8" x14ac:dyDescent="0.2">
      <c r="A12" s="2" t="s">
        <v>36</v>
      </c>
      <c r="B12" s="6">
        <v>80</v>
      </c>
      <c r="C12" s="6">
        <v>20</v>
      </c>
    </row>
    <row r="13" spans="1:8" x14ac:dyDescent="0.2">
      <c r="A13" s="2" t="s">
        <v>36</v>
      </c>
      <c r="B13" s="6">
        <v>70</v>
      </c>
      <c r="C13" s="6">
        <v>30</v>
      </c>
    </row>
    <row r="14" spans="1:8" x14ac:dyDescent="0.2">
      <c r="A14" s="2" t="s">
        <v>33</v>
      </c>
      <c r="B14" s="6">
        <v>100</v>
      </c>
      <c r="C14" s="6">
        <v>0</v>
      </c>
    </row>
    <row r="15" spans="1:8" x14ac:dyDescent="0.2">
      <c r="A15" s="2" t="s">
        <v>33</v>
      </c>
      <c r="B15" s="6">
        <v>10</v>
      </c>
      <c r="C15" s="6">
        <v>90</v>
      </c>
    </row>
    <row r="16" spans="1:8" x14ac:dyDescent="0.2">
      <c r="A16" s="2" t="s">
        <v>33</v>
      </c>
      <c r="B16" s="6">
        <v>30</v>
      </c>
      <c r="C16" s="6">
        <v>70</v>
      </c>
    </row>
    <row r="17" spans="1:3" x14ac:dyDescent="0.2">
      <c r="A17" s="2" t="s">
        <v>33</v>
      </c>
      <c r="B17" s="6">
        <v>30</v>
      </c>
      <c r="C17" s="6">
        <v>70</v>
      </c>
    </row>
    <row r="18" spans="1:3" x14ac:dyDescent="0.2">
      <c r="A18" s="2" t="s">
        <v>36</v>
      </c>
      <c r="B18" s="6">
        <v>30</v>
      </c>
      <c r="C18" s="6">
        <v>70</v>
      </c>
    </row>
    <row r="19" spans="1:3" x14ac:dyDescent="0.2">
      <c r="A19" s="2" t="s">
        <v>70</v>
      </c>
      <c r="B19" s="6">
        <v>0</v>
      </c>
      <c r="C19" s="6">
        <v>100</v>
      </c>
    </row>
    <row r="20" spans="1:3" x14ac:dyDescent="0.2">
      <c r="A20" s="2" t="s">
        <v>70</v>
      </c>
      <c r="B20" s="6">
        <v>0</v>
      </c>
      <c r="C20" s="6">
        <v>100</v>
      </c>
    </row>
    <row r="21" spans="1:3" x14ac:dyDescent="0.2">
      <c r="A21" s="2" t="s">
        <v>76</v>
      </c>
      <c r="B21" s="6">
        <v>20</v>
      </c>
      <c r="C21" s="6">
        <v>80</v>
      </c>
    </row>
    <row r="22" spans="1:3" x14ac:dyDescent="0.2">
      <c r="A22" s="2" t="s">
        <v>33</v>
      </c>
      <c r="B22" s="6">
        <v>10</v>
      </c>
      <c r="C22" s="6">
        <v>90</v>
      </c>
    </row>
    <row r="23" spans="1:3" x14ac:dyDescent="0.2">
      <c r="A23" s="2" t="s">
        <v>24</v>
      </c>
      <c r="B23" s="6">
        <v>50</v>
      </c>
      <c r="C23" s="6">
        <v>50</v>
      </c>
    </row>
    <row r="24" spans="1:3" x14ac:dyDescent="0.2">
      <c r="A24" s="2" t="s">
        <v>8</v>
      </c>
      <c r="B24" s="6">
        <v>50</v>
      </c>
      <c r="C24" s="6">
        <v>50</v>
      </c>
    </row>
    <row r="25" spans="1:3" x14ac:dyDescent="0.2">
      <c r="A25" s="2" t="s">
        <v>8</v>
      </c>
      <c r="B25" s="6">
        <v>15</v>
      </c>
      <c r="C25" s="6">
        <v>85</v>
      </c>
    </row>
    <row r="26" spans="1:3" x14ac:dyDescent="0.2">
      <c r="A26" s="2" t="s">
        <v>8</v>
      </c>
      <c r="B26" s="6">
        <v>50</v>
      </c>
      <c r="C26" s="6">
        <v>50</v>
      </c>
    </row>
    <row r="27" spans="1:3" x14ac:dyDescent="0.2">
      <c r="A27" s="2" t="s">
        <v>8</v>
      </c>
      <c r="B27" s="6">
        <v>90</v>
      </c>
      <c r="C27" s="6">
        <v>10</v>
      </c>
    </row>
    <row r="28" spans="1:3" x14ac:dyDescent="0.2">
      <c r="A28" s="2" t="s">
        <v>33</v>
      </c>
      <c r="B28" s="6">
        <v>0</v>
      </c>
      <c r="C28" s="6">
        <v>100</v>
      </c>
    </row>
    <row r="29" spans="1:3" x14ac:dyDescent="0.2">
      <c r="A29" s="2" t="s">
        <v>33</v>
      </c>
      <c r="B29" s="6">
        <v>50</v>
      </c>
      <c r="C29" s="6">
        <v>50</v>
      </c>
    </row>
    <row r="30" spans="1:3" x14ac:dyDescent="0.2">
      <c r="A30" s="2" t="s">
        <v>70</v>
      </c>
      <c r="B30" s="6">
        <v>40</v>
      </c>
      <c r="C30" s="6">
        <v>60</v>
      </c>
    </row>
    <row r="31" spans="1:3" x14ac:dyDescent="0.2">
      <c r="A31" s="2" t="s">
        <v>102</v>
      </c>
      <c r="B31" s="6">
        <v>30</v>
      </c>
      <c r="C31" s="6">
        <v>70</v>
      </c>
    </row>
    <row r="32" spans="1:3" x14ac:dyDescent="0.2">
      <c r="A32" s="2" t="s">
        <v>8</v>
      </c>
      <c r="B32" s="6">
        <v>60</v>
      </c>
      <c r="C32" s="6">
        <v>40</v>
      </c>
    </row>
    <row r="33" spans="1:3" x14ac:dyDescent="0.2">
      <c r="A33" s="2" t="s">
        <v>33</v>
      </c>
      <c r="B33" s="6">
        <v>50</v>
      </c>
      <c r="C33" s="6">
        <v>50</v>
      </c>
    </row>
    <row r="34" spans="1:3" x14ac:dyDescent="0.2">
      <c r="A34" s="2" t="s">
        <v>8</v>
      </c>
      <c r="B34" s="6">
        <v>40</v>
      </c>
      <c r="C34" s="6">
        <v>60</v>
      </c>
    </row>
    <row r="35" spans="1:3" x14ac:dyDescent="0.2">
      <c r="A35" s="2" t="s">
        <v>19</v>
      </c>
      <c r="B35" s="6">
        <v>70</v>
      </c>
      <c r="C35" s="6">
        <v>30</v>
      </c>
    </row>
    <row r="36" spans="1:3" x14ac:dyDescent="0.2">
      <c r="A36" s="2" t="s">
        <v>8</v>
      </c>
      <c r="B36" s="6">
        <v>70</v>
      </c>
      <c r="C36" s="6">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92A5F-B0ED-45F0-AE5A-2C2B2CDE3393}">
  <dimension ref="A1:H36"/>
  <sheetViews>
    <sheetView topLeftCell="A4" workbookViewId="0">
      <selection activeCell="Q26" sqref="Q26"/>
    </sheetView>
  </sheetViews>
  <sheetFormatPr baseColWidth="10" defaultRowHeight="12.75" x14ac:dyDescent="0.2"/>
  <cols>
    <col min="1" max="1" width="32.28515625" customWidth="1"/>
    <col min="2" max="3" width="15.7109375" style="5" customWidth="1"/>
    <col min="5" max="5" width="29" style="4" customWidth="1"/>
    <col min="6" max="6" width="11.42578125" style="4" customWidth="1"/>
    <col min="7" max="8" width="15.7109375" style="4" customWidth="1"/>
  </cols>
  <sheetData>
    <row r="1" spans="1:8" x14ac:dyDescent="0.2">
      <c r="A1" s="7" t="s">
        <v>2</v>
      </c>
      <c r="B1" s="6" t="s">
        <v>115</v>
      </c>
      <c r="C1" s="6" t="s">
        <v>116</v>
      </c>
      <c r="E1" s="7" t="s">
        <v>2</v>
      </c>
      <c r="F1" s="7" t="s">
        <v>117</v>
      </c>
      <c r="G1" s="7" t="s">
        <v>115</v>
      </c>
      <c r="H1" s="7" t="s">
        <v>116</v>
      </c>
    </row>
    <row r="2" spans="1:8" x14ac:dyDescent="0.2">
      <c r="A2" s="2" t="s">
        <v>9</v>
      </c>
      <c r="B2" s="6">
        <v>40</v>
      </c>
      <c r="C2" s="6">
        <v>60</v>
      </c>
      <c r="E2" s="2" t="s">
        <v>50</v>
      </c>
      <c r="F2" s="8">
        <f>COUNTIF($A$2:$A$36,E2)</f>
        <v>12</v>
      </c>
      <c r="G2" s="9">
        <f>SUMIF($A$2:$A$36,E2,$B$2:$B$36)/F2</f>
        <v>31.666666666666668</v>
      </c>
      <c r="H2" s="9">
        <f>SUMIF($A$2:$A$36,E2,$C$2:$C$36)/F2</f>
        <v>68.333333333333329</v>
      </c>
    </row>
    <row r="3" spans="1:8" x14ac:dyDescent="0.2">
      <c r="A3" s="2" t="s">
        <v>14</v>
      </c>
      <c r="B3" s="6">
        <v>70</v>
      </c>
      <c r="C3" s="6">
        <v>30</v>
      </c>
      <c r="E3" s="2" t="s">
        <v>9</v>
      </c>
      <c r="F3" s="8">
        <f t="shared" ref="F3:F4" si="0">COUNTIF($A$2:$A$36,E3)</f>
        <v>11</v>
      </c>
      <c r="G3" s="9">
        <f t="shared" ref="G3:G4" si="1">SUMIF($A$2:$A$36,E3,$B$2:$B$36)/F3</f>
        <v>46.363636363636367</v>
      </c>
      <c r="H3" s="9">
        <f t="shared" ref="H3:H4" si="2">SUMIF($A$2:$A$36,E3,$C$2:$C$36)/F3</f>
        <v>52.727272727272727</v>
      </c>
    </row>
    <row r="4" spans="1:8" x14ac:dyDescent="0.2">
      <c r="A4" s="2" t="s">
        <v>9</v>
      </c>
      <c r="B4" s="6">
        <v>30</v>
      </c>
      <c r="C4" s="6">
        <v>60</v>
      </c>
      <c r="E4" s="2" t="s">
        <v>14</v>
      </c>
      <c r="F4" s="8">
        <f t="shared" si="0"/>
        <v>12</v>
      </c>
      <c r="G4" s="9">
        <f t="shared" si="1"/>
        <v>49.583333333333336</v>
      </c>
      <c r="H4" s="9">
        <f t="shared" si="2"/>
        <v>50.416666666666664</v>
      </c>
    </row>
    <row r="5" spans="1:8" x14ac:dyDescent="0.2">
      <c r="A5" s="2" t="s">
        <v>9</v>
      </c>
      <c r="B5" s="6">
        <v>40</v>
      </c>
      <c r="C5" s="6">
        <v>60</v>
      </c>
    </row>
    <row r="6" spans="1:8" x14ac:dyDescent="0.2">
      <c r="A6" s="2" t="s">
        <v>14</v>
      </c>
      <c r="B6" s="6">
        <v>10</v>
      </c>
      <c r="C6" s="6">
        <v>90</v>
      </c>
    </row>
    <row r="7" spans="1:8" x14ac:dyDescent="0.2">
      <c r="A7" s="2" t="s">
        <v>14</v>
      </c>
      <c r="B7" s="6">
        <v>0</v>
      </c>
      <c r="C7" s="6">
        <v>100</v>
      </c>
    </row>
    <row r="8" spans="1:8" x14ac:dyDescent="0.2">
      <c r="A8" s="2" t="s">
        <v>9</v>
      </c>
      <c r="B8" s="6">
        <v>40</v>
      </c>
      <c r="C8" s="6">
        <v>60</v>
      </c>
    </row>
    <row r="9" spans="1:8" x14ac:dyDescent="0.2">
      <c r="A9" s="2" t="s">
        <v>14</v>
      </c>
      <c r="B9" s="6">
        <v>70</v>
      </c>
      <c r="C9" s="6">
        <v>30</v>
      </c>
    </row>
    <row r="10" spans="1:8" x14ac:dyDescent="0.2">
      <c r="A10" s="2" t="s">
        <v>9</v>
      </c>
      <c r="B10" s="6">
        <v>70</v>
      </c>
      <c r="C10" s="6">
        <v>30</v>
      </c>
    </row>
    <row r="11" spans="1:8" x14ac:dyDescent="0.2">
      <c r="A11" s="2" t="s">
        <v>14</v>
      </c>
      <c r="B11" s="6">
        <v>70</v>
      </c>
      <c r="C11" s="6">
        <v>30</v>
      </c>
    </row>
    <row r="12" spans="1:8" x14ac:dyDescent="0.2">
      <c r="A12" s="2" t="s">
        <v>14</v>
      </c>
      <c r="B12" s="6">
        <v>80</v>
      </c>
      <c r="C12" s="6">
        <v>20</v>
      </c>
    </row>
    <row r="13" spans="1:8" x14ac:dyDescent="0.2">
      <c r="A13" s="2" t="s">
        <v>50</v>
      </c>
      <c r="B13" s="6">
        <v>70</v>
      </c>
      <c r="C13" s="6">
        <v>30</v>
      </c>
    </row>
    <row r="14" spans="1:8" x14ac:dyDescent="0.2">
      <c r="A14" s="2" t="s">
        <v>50</v>
      </c>
      <c r="B14" s="6">
        <v>100</v>
      </c>
      <c r="C14" s="6">
        <v>0</v>
      </c>
    </row>
    <row r="15" spans="1:8" x14ac:dyDescent="0.2">
      <c r="A15" s="2" t="s">
        <v>9</v>
      </c>
      <c r="B15" s="6">
        <v>10</v>
      </c>
      <c r="C15" s="6">
        <v>90</v>
      </c>
    </row>
    <row r="16" spans="1:8" x14ac:dyDescent="0.2">
      <c r="A16" s="2" t="s">
        <v>50</v>
      </c>
      <c r="B16" s="6">
        <v>30</v>
      </c>
      <c r="C16" s="6">
        <v>70</v>
      </c>
    </row>
    <row r="17" spans="1:3" x14ac:dyDescent="0.2">
      <c r="A17" s="2" t="s">
        <v>50</v>
      </c>
      <c r="B17" s="6">
        <v>30</v>
      </c>
      <c r="C17" s="6">
        <v>70</v>
      </c>
    </row>
    <row r="18" spans="1:3" x14ac:dyDescent="0.2">
      <c r="A18" s="2" t="s">
        <v>14</v>
      </c>
      <c r="B18" s="6">
        <v>30</v>
      </c>
      <c r="C18" s="6">
        <v>70</v>
      </c>
    </row>
    <row r="19" spans="1:3" x14ac:dyDescent="0.2">
      <c r="A19" s="2" t="s">
        <v>50</v>
      </c>
      <c r="B19" s="6">
        <v>0</v>
      </c>
      <c r="C19" s="6">
        <v>100</v>
      </c>
    </row>
    <row r="20" spans="1:3" x14ac:dyDescent="0.2">
      <c r="A20" s="2" t="s">
        <v>50</v>
      </c>
      <c r="B20" s="6">
        <v>0</v>
      </c>
      <c r="C20" s="6">
        <v>100</v>
      </c>
    </row>
    <row r="21" spans="1:3" x14ac:dyDescent="0.2">
      <c r="A21" s="2" t="s">
        <v>50</v>
      </c>
      <c r="B21" s="6">
        <v>20</v>
      </c>
      <c r="C21" s="6">
        <v>80</v>
      </c>
    </row>
    <row r="22" spans="1:3" x14ac:dyDescent="0.2">
      <c r="A22" s="2" t="s">
        <v>50</v>
      </c>
      <c r="B22" s="6">
        <v>10</v>
      </c>
      <c r="C22" s="6">
        <v>90</v>
      </c>
    </row>
    <row r="23" spans="1:3" x14ac:dyDescent="0.2">
      <c r="A23" s="2" t="s">
        <v>50</v>
      </c>
      <c r="B23" s="6">
        <v>50</v>
      </c>
      <c r="C23" s="6">
        <v>50</v>
      </c>
    </row>
    <row r="24" spans="1:3" x14ac:dyDescent="0.2">
      <c r="A24" s="2" t="s">
        <v>9</v>
      </c>
      <c r="B24" s="6">
        <v>50</v>
      </c>
      <c r="C24" s="6">
        <v>50</v>
      </c>
    </row>
    <row r="25" spans="1:3" x14ac:dyDescent="0.2">
      <c r="A25" s="2" t="s">
        <v>14</v>
      </c>
      <c r="B25" s="6">
        <v>15</v>
      </c>
      <c r="C25" s="6">
        <v>85</v>
      </c>
    </row>
    <row r="26" spans="1:3" x14ac:dyDescent="0.2">
      <c r="A26" s="2" t="s">
        <v>14</v>
      </c>
      <c r="B26" s="6">
        <v>50</v>
      </c>
      <c r="C26" s="6">
        <v>50</v>
      </c>
    </row>
    <row r="27" spans="1:3" x14ac:dyDescent="0.2">
      <c r="A27" s="2" t="s">
        <v>14</v>
      </c>
      <c r="B27" s="6">
        <v>90</v>
      </c>
      <c r="C27" s="6">
        <v>10</v>
      </c>
    </row>
    <row r="28" spans="1:3" x14ac:dyDescent="0.2">
      <c r="A28" s="2" t="s">
        <v>50</v>
      </c>
      <c r="B28" s="6">
        <v>0</v>
      </c>
      <c r="C28" s="6">
        <v>100</v>
      </c>
    </row>
    <row r="29" spans="1:3" x14ac:dyDescent="0.2">
      <c r="A29" s="2" t="s">
        <v>14</v>
      </c>
      <c r="B29" s="6">
        <v>50</v>
      </c>
      <c r="C29" s="6">
        <v>50</v>
      </c>
    </row>
    <row r="30" spans="1:3" x14ac:dyDescent="0.2">
      <c r="A30" s="2" t="s">
        <v>9</v>
      </c>
      <c r="B30" s="6">
        <v>40</v>
      </c>
      <c r="C30" s="6">
        <v>60</v>
      </c>
    </row>
    <row r="31" spans="1:3" x14ac:dyDescent="0.2">
      <c r="A31" s="2" t="s">
        <v>50</v>
      </c>
      <c r="B31" s="6">
        <v>30</v>
      </c>
      <c r="C31" s="6">
        <v>70</v>
      </c>
    </row>
    <row r="32" spans="1:3" x14ac:dyDescent="0.2">
      <c r="A32" s="2" t="s">
        <v>14</v>
      </c>
      <c r="B32" s="6">
        <v>60</v>
      </c>
      <c r="C32" s="6">
        <v>40</v>
      </c>
    </row>
    <row r="33" spans="1:3" x14ac:dyDescent="0.2">
      <c r="A33" s="2" t="s">
        <v>9</v>
      </c>
      <c r="B33" s="6">
        <v>50</v>
      </c>
      <c r="C33" s="6">
        <v>50</v>
      </c>
    </row>
    <row r="34" spans="1:3" x14ac:dyDescent="0.2">
      <c r="A34" s="2" t="s">
        <v>50</v>
      </c>
      <c r="B34" s="6">
        <v>40</v>
      </c>
      <c r="C34" s="6">
        <v>60</v>
      </c>
    </row>
    <row r="35" spans="1:3" x14ac:dyDescent="0.2">
      <c r="A35" s="2" t="s">
        <v>9</v>
      </c>
      <c r="B35" s="6">
        <v>70</v>
      </c>
      <c r="C35" s="6">
        <v>30</v>
      </c>
    </row>
    <row r="36" spans="1:3" x14ac:dyDescent="0.2">
      <c r="A36" s="2" t="s">
        <v>9</v>
      </c>
      <c r="B36" s="6">
        <v>70</v>
      </c>
      <c r="C36" s="6">
        <v>30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97F5F-B40A-4DE8-834E-0EE441236AFA}">
  <dimension ref="A1:H36"/>
  <sheetViews>
    <sheetView workbookViewId="0">
      <selection activeCell="P19" sqref="P19"/>
    </sheetView>
  </sheetViews>
  <sheetFormatPr baseColWidth="10" defaultRowHeight="12.75" x14ac:dyDescent="0.2"/>
  <cols>
    <col min="1" max="1" width="45.85546875" customWidth="1"/>
    <col min="2" max="3" width="15.7109375" style="5" customWidth="1"/>
    <col min="5" max="5" width="39.42578125" style="5" customWidth="1"/>
    <col min="6" max="6" width="11.42578125" style="5"/>
    <col min="7" max="8" width="19.85546875" customWidth="1"/>
  </cols>
  <sheetData>
    <row r="1" spans="1:8" x14ac:dyDescent="0.2">
      <c r="A1" s="7" t="s">
        <v>0</v>
      </c>
      <c r="B1" s="6" t="s">
        <v>115</v>
      </c>
      <c r="C1" s="6" t="s">
        <v>116</v>
      </c>
      <c r="E1" s="7" t="s">
        <v>0</v>
      </c>
      <c r="F1" s="7" t="s">
        <v>117</v>
      </c>
      <c r="G1" s="7" t="s">
        <v>115</v>
      </c>
      <c r="H1" s="7" t="s">
        <v>116</v>
      </c>
    </row>
    <row r="2" spans="1:8" x14ac:dyDescent="0.2">
      <c r="A2" s="2" t="s">
        <v>7</v>
      </c>
      <c r="B2" s="6">
        <v>40</v>
      </c>
      <c r="C2" s="6">
        <v>60</v>
      </c>
      <c r="E2" s="2" t="s">
        <v>7</v>
      </c>
      <c r="F2" s="6">
        <f>COUNTIF($A$2:$A$36,E2)</f>
        <v>16</v>
      </c>
      <c r="G2" s="9">
        <f>SUMIF($A$2:$A$36,E2,$B$2:$B$36)/F2</f>
        <v>39.375</v>
      </c>
      <c r="H2" s="9">
        <f>SUMIF($A$2:$A$36,E2,$C$2:$C$36)/F2</f>
        <v>60.625</v>
      </c>
    </row>
    <row r="3" spans="1:8" x14ac:dyDescent="0.2">
      <c r="A3" s="2" t="s">
        <v>7</v>
      </c>
      <c r="B3" s="6">
        <v>70</v>
      </c>
      <c r="C3" s="6">
        <v>30</v>
      </c>
      <c r="E3" s="2" t="s">
        <v>18</v>
      </c>
      <c r="F3" s="6">
        <f t="shared" ref="F3:F8" si="0">COUNTIF($A$2:$A$36,E3)</f>
        <v>3</v>
      </c>
      <c r="G3" s="9">
        <f t="shared" ref="G3:G8" si="1">SUMIF($A$2:$A$36,E3,$B$2:$B$36)/F3</f>
        <v>56.666666666666664</v>
      </c>
      <c r="H3" s="9">
        <f t="shared" ref="H3:H8" si="2">SUMIF($A$2:$A$36,E3,$C$2:$C$36)/F3</f>
        <v>40</v>
      </c>
    </row>
    <row r="4" spans="1:8" x14ac:dyDescent="0.2">
      <c r="A4" s="2" t="s">
        <v>18</v>
      </c>
      <c r="B4" s="6">
        <v>30</v>
      </c>
      <c r="C4" s="6">
        <v>60</v>
      </c>
      <c r="E4" s="2" t="s">
        <v>23</v>
      </c>
      <c r="F4" s="6">
        <f t="shared" si="0"/>
        <v>2</v>
      </c>
      <c r="G4" s="9">
        <f t="shared" si="1"/>
        <v>45</v>
      </c>
      <c r="H4" s="9">
        <f t="shared" si="2"/>
        <v>55</v>
      </c>
    </row>
    <row r="5" spans="1:8" x14ac:dyDescent="0.2">
      <c r="A5" s="2" t="s">
        <v>23</v>
      </c>
      <c r="B5" s="6">
        <v>40</v>
      </c>
      <c r="C5" s="6">
        <v>60</v>
      </c>
      <c r="E5" s="2" t="s">
        <v>29</v>
      </c>
      <c r="F5" s="6">
        <f t="shared" si="0"/>
        <v>8</v>
      </c>
      <c r="G5" s="9">
        <f t="shared" si="1"/>
        <v>43.125</v>
      </c>
      <c r="H5" s="9">
        <f t="shared" si="2"/>
        <v>56.875</v>
      </c>
    </row>
    <row r="6" spans="1:8" x14ac:dyDescent="0.2">
      <c r="A6" s="2" t="s">
        <v>29</v>
      </c>
      <c r="B6" s="6">
        <v>10</v>
      </c>
      <c r="C6" s="6">
        <v>90</v>
      </c>
      <c r="E6" s="2" t="s">
        <v>46</v>
      </c>
      <c r="F6" s="6">
        <f t="shared" si="0"/>
        <v>3</v>
      </c>
      <c r="G6" s="9">
        <f t="shared" si="1"/>
        <v>50</v>
      </c>
      <c r="H6" s="9">
        <f t="shared" si="2"/>
        <v>50</v>
      </c>
    </row>
    <row r="7" spans="1:8" x14ac:dyDescent="0.2">
      <c r="A7" s="2" t="s">
        <v>7</v>
      </c>
      <c r="B7" s="6">
        <v>0</v>
      </c>
      <c r="C7" s="6">
        <v>100</v>
      </c>
      <c r="E7" s="2" t="s">
        <v>63</v>
      </c>
      <c r="F7" s="6">
        <f t="shared" si="0"/>
        <v>1</v>
      </c>
      <c r="G7" s="9">
        <f t="shared" si="1"/>
        <v>30</v>
      </c>
      <c r="H7" s="9">
        <f t="shared" si="2"/>
        <v>70</v>
      </c>
    </row>
    <row r="8" spans="1:8" x14ac:dyDescent="0.2">
      <c r="A8" s="2" t="s">
        <v>29</v>
      </c>
      <c r="B8" s="6">
        <v>40</v>
      </c>
      <c r="C8" s="6">
        <v>60</v>
      </c>
      <c r="E8" s="2" t="s">
        <v>67</v>
      </c>
      <c r="F8" s="6">
        <f t="shared" si="0"/>
        <v>2</v>
      </c>
      <c r="G8" s="9">
        <f t="shared" si="1"/>
        <v>35</v>
      </c>
      <c r="H8" s="9">
        <f t="shared" si="2"/>
        <v>65</v>
      </c>
    </row>
    <row r="9" spans="1:8" x14ac:dyDescent="0.2">
      <c r="A9" s="2" t="s">
        <v>29</v>
      </c>
      <c r="B9" s="6">
        <v>70</v>
      </c>
      <c r="C9" s="6">
        <v>30</v>
      </c>
    </row>
    <row r="10" spans="1:8" x14ac:dyDescent="0.2">
      <c r="A10" s="2" t="s">
        <v>29</v>
      </c>
      <c r="B10" s="6">
        <v>70</v>
      </c>
      <c r="C10" s="6">
        <v>30</v>
      </c>
    </row>
    <row r="11" spans="1:8" x14ac:dyDescent="0.2">
      <c r="A11" s="2" t="s">
        <v>18</v>
      </c>
      <c r="B11" s="6">
        <v>70</v>
      </c>
      <c r="C11" s="6">
        <v>30</v>
      </c>
    </row>
    <row r="12" spans="1:8" x14ac:dyDescent="0.2">
      <c r="A12" s="2" t="s">
        <v>46</v>
      </c>
      <c r="B12" s="6">
        <v>80</v>
      </c>
      <c r="C12" s="6">
        <v>20</v>
      </c>
    </row>
    <row r="13" spans="1:8" x14ac:dyDescent="0.2">
      <c r="A13" s="2" t="s">
        <v>29</v>
      </c>
      <c r="B13" s="6">
        <v>70</v>
      </c>
      <c r="C13" s="6">
        <v>30</v>
      </c>
    </row>
    <row r="14" spans="1:8" x14ac:dyDescent="0.2">
      <c r="A14" s="2" t="s">
        <v>7</v>
      </c>
      <c r="B14" s="6">
        <v>100</v>
      </c>
      <c r="C14" s="6">
        <v>0</v>
      </c>
    </row>
    <row r="15" spans="1:8" x14ac:dyDescent="0.2">
      <c r="A15" s="2" t="s">
        <v>7</v>
      </c>
      <c r="B15" s="6">
        <v>10</v>
      </c>
      <c r="C15" s="6">
        <v>90</v>
      </c>
    </row>
    <row r="16" spans="1:8" x14ac:dyDescent="0.2">
      <c r="A16" s="2" t="s">
        <v>7</v>
      </c>
      <c r="B16" s="6">
        <v>30</v>
      </c>
      <c r="C16" s="6">
        <v>70</v>
      </c>
    </row>
    <row r="17" spans="1:3" x14ac:dyDescent="0.2">
      <c r="A17" s="2" t="s">
        <v>63</v>
      </c>
      <c r="B17" s="6">
        <v>30</v>
      </c>
      <c r="C17" s="6">
        <v>70</v>
      </c>
    </row>
    <row r="18" spans="1:3" x14ac:dyDescent="0.2">
      <c r="A18" s="2" t="s">
        <v>67</v>
      </c>
      <c r="B18" s="6">
        <v>30</v>
      </c>
      <c r="C18" s="6">
        <v>70</v>
      </c>
    </row>
    <row r="19" spans="1:3" x14ac:dyDescent="0.2">
      <c r="A19" s="2" t="s">
        <v>7</v>
      </c>
      <c r="B19" s="6">
        <v>0</v>
      </c>
      <c r="C19" s="6">
        <v>100</v>
      </c>
    </row>
    <row r="20" spans="1:3" x14ac:dyDescent="0.2">
      <c r="A20" s="2" t="s">
        <v>7</v>
      </c>
      <c r="B20" s="6">
        <v>0</v>
      </c>
      <c r="C20" s="6">
        <v>100</v>
      </c>
    </row>
    <row r="21" spans="1:3" x14ac:dyDescent="0.2">
      <c r="A21" s="2" t="s">
        <v>29</v>
      </c>
      <c r="B21" s="6">
        <v>20</v>
      </c>
      <c r="C21" s="6">
        <v>80</v>
      </c>
    </row>
    <row r="22" spans="1:3" x14ac:dyDescent="0.2">
      <c r="A22" s="2" t="s">
        <v>7</v>
      </c>
      <c r="B22" s="6">
        <v>10</v>
      </c>
      <c r="C22" s="6">
        <v>90</v>
      </c>
    </row>
    <row r="23" spans="1:3" x14ac:dyDescent="0.2">
      <c r="A23" s="2" t="s">
        <v>29</v>
      </c>
      <c r="B23" s="6">
        <v>50</v>
      </c>
      <c r="C23" s="6">
        <v>50</v>
      </c>
    </row>
    <row r="24" spans="1:3" x14ac:dyDescent="0.2">
      <c r="A24" s="2" t="s">
        <v>23</v>
      </c>
      <c r="B24" s="6">
        <v>50</v>
      </c>
      <c r="C24" s="6">
        <v>50</v>
      </c>
    </row>
    <row r="25" spans="1:3" x14ac:dyDescent="0.2">
      <c r="A25" s="2" t="s">
        <v>29</v>
      </c>
      <c r="B25" s="6">
        <v>15</v>
      </c>
      <c r="C25" s="6">
        <v>85</v>
      </c>
    </row>
    <row r="26" spans="1:3" x14ac:dyDescent="0.2">
      <c r="A26" s="2" t="s">
        <v>7</v>
      </c>
      <c r="B26" s="6">
        <v>50</v>
      </c>
      <c r="C26" s="6">
        <v>50</v>
      </c>
    </row>
    <row r="27" spans="1:3" x14ac:dyDescent="0.2">
      <c r="A27" s="2" t="s">
        <v>7</v>
      </c>
      <c r="B27" s="6">
        <v>90</v>
      </c>
      <c r="C27" s="6">
        <v>10</v>
      </c>
    </row>
    <row r="28" spans="1:3" x14ac:dyDescent="0.2">
      <c r="A28" s="2" t="s">
        <v>7</v>
      </c>
      <c r="B28" s="6">
        <v>0</v>
      </c>
      <c r="C28" s="6">
        <v>100</v>
      </c>
    </row>
    <row r="29" spans="1:3" x14ac:dyDescent="0.2">
      <c r="A29" s="2" t="s">
        <v>7</v>
      </c>
      <c r="B29" s="6">
        <v>50</v>
      </c>
      <c r="C29" s="6">
        <v>50</v>
      </c>
    </row>
    <row r="30" spans="1:3" x14ac:dyDescent="0.2">
      <c r="A30" s="2" t="s">
        <v>67</v>
      </c>
      <c r="B30" s="6">
        <v>40</v>
      </c>
      <c r="C30" s="6">
        <v>60</v>
      </c>
    </row>
    <row r="31" spans="1:3" x14ac:dyDescent="0.2">
      <c r="A31" s="2" t="s">
        <v>46</v>
      </c>
      <c r="B31" s="6">
        <v>30</v>
      </c>
      <c r="C31" s="6">
        <v>70</v>
      </c>
    </row>
    <row r="32" spans="1:3" x14ac:dyDescent="0.2">
      <c r="A32" s="2" t="s">
        <v>7</v>
      </c>
      <c r="B32" s="6">
        <v>60</v>
      </c>
      <c r="C32" s="6">
        <v>40</v>
      </c>
    </row>
    <row r="33" spans="1:3" x14ac:dyDescent="0.2">
      <c r="A33" s="2" t="s">
        <v>7</v>
      </c>
      <c r="B33" s="6">
        <v>50</v>
      </c>
      <c r="C33" s="6">
        <v>50</v>
      </c>
    </row>
    <row r="34" spans="1:3" x14ac:dyDescent="0.2">
      <c r="A34" s="2" t="s">
        <v>46</v>
      </c>
      <c r="B34" s="6">
        <v>40</v>
      </c>
      <c r="C34" s="6">
        <v>60</v>
      </c>
    </row>
    <row r="35" spans="1:3" x14ac:dyDescent="0.2">
      <c r="A35" s="2" t="s">
        <v>7</v>
      </c>
      <c r="B35" s="6">
        <v>70</v>
      </c>
      <c r="C35" s="6">
        <v>30</v>
      </c>
    </row>
    <row r="36" spans="1:3" x14ac:dyDescent="0.2">
      <c r="A36" s="2" t="s">
        <v>18</v>
      </c>
      <c r="B36" s="6">
        <v>70</v>
      </c>
      <c r="C36" s="6">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0DBFE-A1F1-4EF7-8915-ABAA9E0151C2}">
  <dimension ref="A1:I36"/>
  <sheetViews>
    <sheetView topLeftCell="A13" workbookViewId="0">
      <selection activeCell="G1" sqref="G1:I1"/>
    </sheetView>
  </sheetViews>
  <sheetFormatPr baseColWidth="10" defaultRowHeight="12.75" x14ac:dyDescent="0.2"/>
  <cols>
    <col min="1" max="1" width="25.7109375" style="5" customWidth="1"/>
    <col min="2" max="2" width="34.28515625" style="5" customWidth="1"/>
    <col min="5" max="5" width="25.7109375" customWidth="1"/>
    <col min="6" max="6" width="11" customWidth="1"/>
  </cols>
  <sheetData>
    <row r="1" spans="1:9" x14ac:dyDescent="0.2">
      <c r="A1" s="7" t="s">
        <v>1</v>
      </c>
      <c r="B1" s="7" t="s">
        <v>119</v>
      </c>
      <c r="E1" s="7" t="s">
        <v>1</v>
      </c>
      <c r="F1" s="7" t="s">
        <v>117</v>
      </c>
      <c r="G1" s="7" t="s">
        <v>47</v>
      </c>
      <c r="H1" s="7" t="s">
        <v>118</v>
      </c>
      <c r="I1" s="7" t="s">
        <v>46</v>
      </c>
    </row>
    <row r="2" spans="1:9" x14ac:dyDescent="0.2">
      <c r="A2" s="2" t="s">
        <v>8</v>
      </c>
      <c r="B2" s="6" t="s">
        <v>47</v>
      </c>
      <c r="E2" s="2" t="s">
        <v>8</v>
      </c>
      <c r="F2" s="6">
        <f>COUNTIF($A$2:$A$36,E2)</f>
        <v>10</v>
      </c>
      <c r="G2" s="10">
        <f>COUNTIFS($A$2:$A$36,E2,$B$2:$B$36,$G$1)</f>
        <v>8</v>
      </c>
      <c r="H2" s="10">
        <f>COUNTIFS($A$2:$A$36,E2,$B$2:$B$36,$H$1)</f>
        <v>2</v>
      </c>
      <c r="I2" s="10">
        <f>COUNTIFS($A$2:$A$36,E2,$B$2:$B$36,$I$1)</f>
        <v>0</v>
      </c>
    </row>
    <row r="3" spans="1:9" x14ac:dyDescent="0.2">
      <c r="A3" s="2" t="s">
        <v>8</v>
      </c>
      <c r="B3" s="6" t="s">
        <v>47</v>
      </c>
      <c r="E3" s="2" t="s">
        <v>19</v>
      </c>
      <c r="F3" s="6">
        <f t="shared" ref="F3:F9" si="0">COUNTIF($A$2:$A$36,E3)</f>
        <v>2</v>
      </c>
      <c r="G3" s="10">
        <f t="shared" ref="G3:G9" si="1">COUNTIFS($A$2:$A$36,E3,$B$2:$B$36,$G$1)</f>
        <v>1</v>
      </c>
      <c r="H3" s="10">
        <f t="shared" ref="H3:H9" si="2">COUNTIFS($A$2:$A$36,E3,$B$2:$B$36,$H$1)</f>
        <v>1</v>
      </c>
      <c r="I3" s="10">
        <f t="shared" ref="I3:I9" si="3">COUNTIFS($A$2:$A$36,E3,$B$2:$B$36,$I$1)</f>
        <v>0</v>
      </c>
    </row>
    <row r="4" spans="1:9" x14ac:dyDescent="0.2">
      <c r="A4" s="2" t="s">
        <v>19</v>
      </c>
      <c r="B4" s="6" t="s">
        <v>118</v>
      </c>
      <c r="E4" s="2" t="s">
        <v>24</v>
      </c>
      <c r="F4" s="6">
        <f t="shared" si="0"/>
        <v>2</v>
      </c>
      <c r="G4" s="10">
        <f t="shared" si="1"/>
        <v>1</v>
      </c>
      <c r="H4" s="10">
        <f t="shared" si="2"/>
        <v>1</v>
      </c>
      <c r="I4" s="10">
        <f t="shared" si="3"/>
        <v>0</v>
      </c>
    </row>
    <row r="5" spans="1:9" x14ac:dyDescent="0.2">
      <c r="A5" s="2" t="s">
        <v>24</v>
      </c>
      <c r="B5" s="6" t="s">
        <v>118</v>
      </c>
      <c r="E5" s="2" t="s">
        <v>33</v>
      </c>
      <c r="F5" s="6">
        <f t="shared" si="0"/>
        <v>9</v>
      </c>
      <c r="G5" s="10">
        <f t="shared" si="1"/>
        <v>4</v>
      </c>
      <c r="H5" s="10">
        <f t="shared" si="2"/>
        <v>3</v>
      </c>
      <c r="I5" s="10">
        <f t="shared" si="3"/>
        <v>2</v>
      </c>
    </row>
    <row r="6" spans="1:9" x14ac:dyDescent="0.2">
      <c r="A6" s="2" t="s">
        <v>8</v>
      </c>
      <c r="B6" s="6" t="s">
        <v>47</v>
      </c>
      <c r="E6" s="2" t="s">
        <v>36</v>
      </c>
      <c r="F6" s="6">
        <f t="shared" si="0"/>
        <v>7</v>
      </c>
      <c r="G6" s="10">
        <f t="shared" si="1"/>
        <v>3</v>
      </c>
      <c r="H6" s="10">
        <f t="shared" si="2"/>
        <v>4</v>
      </c>
      <c r="I6" s="10">
        <f t="shared" si="3"/>
        <v>0</v>
      </c>
    </row>
    <row r="7" spans="1:9" x14ac:dyDescent="0.2">
      <c r="A7" s="2" t="s">
        <v>33</v>
      </c>
      <c r="B7" s="6" t="s">
        <v>46</v>
      </c>
      <c r="E7" s="2" t="s">
        <v>70</v>
      </c>
      <c r="F7" s="6">
        <f t="shared" si="0"/>
        <v>3</v>
      </c>
      <c r="G7" s="10">
        <f>COUNTIFS($A$2:$A$36,E7,$B$2:$B$36,$G$1)</f>
        <v>1</v>
      </c>
      <c r="H7" s="10">
        <f t="shared" si="2"/>
        <v>1</v>
      </c>
      <c r="I7" s="10">
        <f t="shared" si="3"/>
        <v>1</v>
      </c>
    </row>
    <row r="8" spans="1:9" x14ac:dyDescent="0.2">
      <c r="A8" s="2" t="s">
        <v>36</v>
      </c>
      <c r="B8" s="6" t="s">
        <v>118</v>
      </c>
      <c r="E8" s="2" t="s">
        <v>76</v>
      </c>
      <c r="F8" s="6">
        <f t="shared" si="0"/>
        <v>1</v>
      </c>
      <c r="G8" s="10">
        <f t="shared" si="1"/>
        <v>1</v>
      </c>
      <c r="H8" s="10">
        <f t="shared" si="2"/>
        <v>0</v>
      </c>
      <c r="I8" s="10">
        <f t="shared" si="3"/>
        <v>0</v>
      </c>
    </row>
    <row r="9" spans="1:9" x14ac:dyDescent="0.2">
      <c r="A9" s="2" t="s">
        <v>36</v>
      </c>
      <c r="B9" s="6" t="s">
        <v>118</v>
      </c>
      <c r="E9" s="2" t="s">
        <v>102</v>
      </c>
      <c r="F9" s="6">
        <f t="shared" si="0"/>
        <v>1</v>
      </c>
      <c r="G9" s="10">
        <f t="shared" si="1"/>
        <v>1</v>
      </c>
      <c r="H9" s="10">
        <f t="shared" si="2"/>
        <v>0</v>
      </c>
      <c r="I9" s="10">
        <f t="shared" si="3"/>
        <v>0</v>
      </c>
    </row>
    <row r="10" spans="1:9" x14ac:dyDescent="0.2">
      <c r="A10" s="2" t="s">
        <v>36</v>
      </c>
      <c r="B10" s="6" t="s">
        <v>118</v>
      </c>
    </row>
    <row r="11" spans="1:9" x14ac:dyDescent="0.2">
      <c r="A11" s="2" t="s">
        <v>36</v>
      </c>
      <c r="B11" s="6" t="s">
        <v>47</v>
      </c>
    </row>
    <row r="12" spans="1:9" x14ac:dyDescent="0.2">
      <c r="A12" s="2" t="s">
        <v>36</v>
      </c>
      <c r="B12" s="6" t="s">
        <v>47</v>
      </c>
    </row>
    <row r="13" spans="1:9" x14ac:dyDescent="0.2">
      <c r="A13" s="2" t="s">
        <v>36</v>
      </c>
      <c r="B13" s="6" t="s">
        <v>118</v>
      </c>
    </row>
    <row r="14" spans="1:9" x14ac:dyDescent="0.2">
      <c r="A14" s="2" t="s">
        <v>33</v>
      </c>
      <c r="B14" s="6" t="s">
        <v>47</v>
      </c>
    </row>
    <row r="15" spans="1:9" x14ac:dyDescent="0.2">
      <c r="A15" s="2" t="s">
        <v>33</v>
      </c>
      <c r="B15" s="6" t="s">
        <v>118</v>
      </c>
    </row>
    <row r="16" spans="1:9" x14ac:dyDescent="0.2">
      <c r="A16" s="2" t="s">
        <v>33</v>
      </c>
      <c r="B16" s="6" t="s">
        <v>118</v>
      </c>
    </row>
    <row r="17" spans="1:2" x14ac:dyDescent="0.2">
      <c r="A17" s="2" t="s">
        <v>33</v>
      </c>
      <c r="B17" s="6" t="s">
        <v>47</v>
      </c>
    </row>
    <row r="18" spans="1:2" x14ac:dyDescent="0.2">
      <c r="A18" s="2" t="s">
        <v>36</v>
      </c>
      <c r="B18" s="6" t="s">
        <v>47</v>
      </c>
    </row>
    <row r="19" spans="1:2" x14ac:dyDescent="0.2">
      <c r="A19" s="2" t="s">
        <v>70</v>
      </c>
      <c r="B19" s="6" t="s">
        <v>118</v>
      </c>
    </row>
    <row r="20" spans="1:2" x14ac:dyDescent="0.2">
      <c r="A20" s="2" t="s">
        <v>70</v>
      </c>
      <c r="B20" s="6" t="s">
        <v>46</v>
      </c>
    </row>
    <row r="21" spans="1:2" x14ac:dyDescent="0.2">
      <c r="A21" s="2" t="s">
        <v>76</v>
      </c>
      <c r="B21" s="6" t="s">
        <v>47</v>
      </c>
    </row>
    <row r="22" spans="1:2" x14ac:dyDescent="0.2">
      <c r="A22" s="2" t="s">
        <v>33</v>
      </c>
      <c r="B22" s="6" t="s">
        <v>47</v>
      </c>
    </row>
    <row r="23" spans="1:2" x14ac:dyDescent="0.2">
      <c r="A23" s="2" t="s">
        <v>24</v>
      </c>
      <c r="B23" s="6" t="s">
        <v>47</v>
      </c>
    </row>
    <row r="24" spans="1:2" x14ac:dyDescent="0.2">
      <c r="A24" s="2" t="s">
        <v>8</v>
      </c>
      <c r="B24" s="6" t="s">
        <v>118</v>
      </c>
    </row>
    <row r="25" spans="1:2" x14ac:dyDescent="0.2">
      <c r="A25" s="2" t="s">
        <v>8</v>
      </c>
      <c r="B25" s="6" t="s">
        <v>118</v>
      </c>
    </row>
    <row r="26" spans="1:2" x14ac:dyDescent="0.2">
      <c r="A26" s="2" t="s">
        <v>8</v>
      </c>
      <c r="B26" s="6" t="s">
        <v>47</v>
      </c>
    </row>
    <row r="27" spans="1:2" x14ac:dyDescent="0.2">
      <c r="A27" s="2" t="s">
        <v>8</v>
      </c>
      <c r="B27" s="6" t="s">
        <v>47</v>
      </c>
    </row>
    <row r="28" spans="1:2" x14ac:dyDescent="0.2">
      <c r="A28" s="2" t="s">
        <v>33</v>
      </c>
      <c r="B28" s="6" t="s">
        <v>46</v>
      </c>
    </row>
    <row r="29" spans="1:2" x14ac:dyDescent="0.2">
      <c r="A29" s="2" t="s">
        <v>33</v>
      </c>
      <c r="B29" s="6" t="s">
        <v>47</v>
      </c>
    </row>
    <row r="30" spans="1:2" x14ac:dyDescent="0.2">
      <c r="A30" s="2" t="s">
        <v>70</v>
      </c>
      <c r="B30" s="6" t="s">
        <v>47</v>
      </c>
    </row>
    <row r="31" spans="1:2" x14ac:dyDescent="0.2">
      <c r="A31" s="2" t="s">
        <v>102</v>
      </c>
      <c r="B31" s="6" t="s">
        <v>47</v>
      </c>
    </row>
    <row r="32" spans="1:2" x14ac:dyDescent="0.2">
      <c r="A32" s="2" t="s">
        <v>8</v>
      </c>
      <c r="B32" s="6" t="s">
        <v>47</v>
      </c>
    </row>
    <row r="33" spans="1:2" x14ac:dyDescent="0.2">
      <c r="A33" s="2" t="s">
        <v>33</v>
      </c>
      <c r="B33" s="6" t="s">
        <v>118</v>
      </c>
    </row>
    <row r="34" spans="1:2" x14ac:dyDescent="0.2">
      <c r="A34" s="2" t="s">
        <v>8</v>
      </c>
      <c r="B34" s="6" t="s">
        <v>47</v>
      </c>
    </row>
    <row r="35" spans="1:2" x14ac:dyDescent="0.2">
      <c r="A35" s="2" t="s">
        <v>19</v>
      </c>
      <c r="B35" s="6" t="s">
        <v>47</v>
      </c>
    </row>
    <row r="36" spans="1:2" x14ac:dyDescent="0.2">
      <c r="A36" s="2" t="s">
        <v>8</v>
      </c>
      <c r="B36" s="6"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277E-24A1-4E8B-A36E-A023BE8994FD}">
  <dimension ref="A1:H36"/>
  <sheetViews>
    <sheetView tabSelected="1" workbookViewId="0">
      <selection activeCell="V18" sqref="V18"/>
    </sheetView>
  </sheetViews>
  <sheetFormatPr baseColWidth="10" defaultRowHeight="12.75" x14ac:dyDescent="0.2"/>
  <cols>
    <col min="1" max="1" width="32.28515625" customWidth="1"/>
    <col min="2" max="2" width="34.28515625" style="5" customWidth="1"/>
    <col min="4" max="4" width="29" style="4" customWidth="1"/>
    <col min="5" max="5" width="11.42578125" style="4"/>
  </cols>
  <sheetData>
    <row r="1" spans="1:8" x14ac:dyDescent="0.2">
      <c r="A1" s="7" t="s">
        <v>2</v>
      </c>
      <c r="B1" s="7" t="s">
        <v>119</v>
      </c>
      <c r="D1" s="7" t="s">
        <v>2</v>
      </c>
      <c r="E1" s="7" t="s">
        <v>117</v>
      </c>
      <c r="F1" s="7" t="s">
        <v>47</v>
      </c>
      <c r="G1" s="7" t="s">
        <v>118</v>
      </c>
      <c r="H1" s="7" t="s">
        <v>46</v>
      </c>
    </row>
    <row r="2" spans="1:8" x14ac:dyDescent="0.2">
      <c r="A2" s="2" t="s">
        <v>9</v>
      </c>
      <c r="B2" s="6" t="s">
        <v>47</v>
      </c>
      <c r="D2" s="2" t="s">
        <v>50</v>
      </c>
      <c r="E2" s="8">
        <f>COUNTIF($A$2:$A$36,D2)</f>
        <v>12</v>
      </c>
      <c r="F2" s="10">
        <f>COUNTIFS($A$2:$A$36,D2,$B$2:$B$36,$F$1)</f>
        <v>7</v>
      </c>
      <c r="G2" s="10">
        <f>COUNTIFS($A$2:$A$36,D2,$B$2:$B$36,$G$1)</f>
        <v>3</v>
      </c>
      <c r="H2" s="10">
        <f>COUNTIFS($A$2:$A$36,D2,$B$2:$B$36,$H$1)</f>
        <v>2</v>
      </c>
    </row>
    <row r="3" spans="1:8" x14ac:dyDescent="0.2">
      <c r="A3" s="2" t="s">
        <v>14</v>
      </c>
      <c r="B3" s="6" t="s">
        <v>47</v>
      </c>
      <c r="D3" s="2" t="s">
        <v>9</v>
      </c>
      <c r="E3" s="8">
        <f t="shared" ref="E3:E4" si="0">COUNTIF($A$2:$A$36,D3)</f>
        <v>11</v>
      </c>
      <c r="F3" s="10">
        <f t="shared" ref="F3:F4" si="1">COUNTIFS($A$2:$A$36,D3,$B$2:$B$36,$F$1)</f>
        <v>4</v>
      </c>
      <c r="G3" s="10">
        <f>COUNTIFS($A$2:$A$36,D3,$B$2:$B$36,$G$1)</f>
        <v>7</v>
      </c>
      <c r="H3" s="10">
        <f t="shared" ref="H3:H4" si="2">COUNTIFS($A$2:$A$36,D3,$B$2:$B$36,$H$1)</f>
        <v>0</v>
      </c>
    </row>
    <row r="4" spans="1:8" x14ac:dyDescent="0.2">
      <c r="A4" s="2" t="s">
        <v>9</v>
      </c>
      <c r="B4" s="6" t="s">
        <v>118</v>
      </c>
      <c r="D4" s="2" t="s">
        <v>14</v>
      </c>
      <c r="E4" s="8">
        <f t="shared" si="0"/>
        <v>12</v>
      </c>
      <c r="F4" s="10">
        <f t="shared" si="1"/>
        <v>9</v>
      </c>
      <c r="G4" s="10">
        <f>COUNTIFS($A$2:$A$36,D4,$B$2:$B$36,$G$1)</f>
        <v>2</v>
      </c>
      <c r="H4" s="10">
        <f t="shared" si="2"/>
        <v>1</v>
      </c>
    </row>
    <row r="5" spans="1:8" x14ac:dyDescent="0.2">
      <c r="A5" s="2" t="s">
        <v>9</v>
      </c>
      <c r="B5" s="6" t="s">
        <v>118</v>
      </c>
    </row>
    <row r="6" spans="1:8" x14ac:dyDescent="0.2">
      <c r="A6" s="2" t="s">
        <v>14</v>
      </c>
      <c r="B6" s="6" t="s">
        <v>47</v>
      </c>
    </row>
    <row r="7" spans="1:8" x14ac:dyDescent="0.2">
      <c r="A7" s="2" t="s">
        <v>14</v>
      </c>
      <c r="B7" s="6" t="s">
        <v>46</v>
      </c>
    </row>
    <row r="8" spans="1:8" x14ac:dyDescent="0.2">
      <c r="A8" s="2" t="s">
        <v>9</v>
      </c>
      <c r="B8" s="6" t="s">
        <v>118</v>
      </c>
    </row>
    <row r="9" spans="1:8" x14ac:dyDescent="0.2">
      <c r="A9" s="2" t="s">
        <v>14</v>
      </c>
      <c r="B9" s="6" t="s">
        <v>118</v>
      </c>
    </row>
    <row r="10" spans="1:8" x14ac:dyDescent="0.2">
      <c r="A10" s="2" t="s">
        <v>9</v>
      </c>
      <c r="B10" s="6" t="s">
        <v>118</v>
      </c>
    </row>
    <row r="11" spans="1:8" x14ac:dyDescent="0.2">
      <c r="A11" s="2" t="s">
        <v>14</v>
      </c>
      <c r="B11" s="6" t="s">
        <v>47</v>
      </c>
    </row>
    <row r="12" spans="1:8" x14ac:dyDescent="0.2">
      <c r="A12" s="2" t="s">
        <v>14</v>
      </c>
      <c r="B12" s="6" t="s">
        <v>47</v>
      </c>
    </row>
    <row r="13" spans="1:8" x14ac:dyDescent="0.2">
      <c r="A13" s="2" t="s">
        <v>50</v>
      </c>
      <c r="B13" s="6" t="s">
        <v>118</v>
      </c>
    </row>
    <row r="14" spans="1:8" x14ac:dyDescent="0.2">
      <c r="A14" s="2" t="s">
        <v>50</v>
      </c>
      <c r="B14" s="6" t="s">
        <v>47</v>
      </c>
    </row>
    <row r="15" spans="1:8" x14ac:dyDescent="0.2">
      <c r="A15" s="2" t="s">
        <v>9</v>
      </c>
      <c r="B15" s="6" t="s">
        <v>118</v>
      </c>
    </row>
    <row r="16" spans="1:8" x14ac:dyDescent="0.2">
      <c r="A16" s="2" t="s">
        <v>50</v>
      </c>
      <c r="B16" s="6" t="s">
        <v>118</v>
      </c>
    </row>
    <row r="17" spans="1:2" x14ac:dyDescent="0.2">
      <c r="A17" s="2" t="s">
        <v>50</v>
      </c>
      <c r="B17" s="6" t="s">
        <v>47</v>
      </c>
    </row>
    <row r="18" spans="1:2" x14ac:dyDescent="0.2">
      <c r="A18" s="2" t="s">
        <v>14</v>
      </c>
      <c r="B18" s="6" t="s">
        <v>47</v>
      </c>
    </row>
    <row r="19" spans="1:2" x14ac:dyDescent="0.2">
      <c r="A19" s="2" t="s">
        <v>50</v>
      </c>
      <c r="B19" s="6" t="s">
        <v>118</v>
      </c>
    </row>
    <row r="20" spans="1:2" x14ac:dyDescent="0.2">
      <c r="A20" s="2" t="s">
        <v>50</v>
      </c>
      <c r="B20" s="6" t="s">
        <v>46</v>
      </c>
    </row>
    <row r="21" spans="1:2" x14ac:dyDescent="0.2">
      <c r="A21" s="2" t="s">
        <v>50</v>
      </c>
      <c r="B21" s="6" t="s">
        <v>47</v>
      </c>
    </row>
    <row r="22" spans="1:2" x14ac:dyDescent="0.2">
      <c r="A22" s="2" t="s">
        <v>50</v>
      </c>
      <c r="B22" s="6" t="s">
        <v>47</v>
      </c>
    </row>
    <row r="23" spans="1:2" x14ac:dyDescent="0.2">
      <c r="A23" s="2" t="s">
        <v>50</v>
      </c>
      <c r="B23" s="6" t="s">
        <v>47</v>
      </c>
    </row>
    <row r="24" spans="1:2" x14ac:dyDescent="0.2">
      <c r="A24" s="2" t="s">
        <v>9</v>
      </c>
      <c r="B24" s="6" t="s">
        <v>118</v>
      </c>
    </row>
    <row r="25" spans="1:2" x14ac:dyDescent="0.2">
      <c r="A25" s="2" t="s">
        <v>14</v>
      </c>
      <c r="B25" s="6" t="s">
        <v>118</v>
      </c>
    </row>
    <row r="26" spans="1:2" x14ac:dyDescent="0.2">
      <c r="A26" s="2" t="s">
        <v>14</v>
      </c>
      <c r="B26" s="6" t="s">
        <v>47</v>
      </c>
    </row>
    <row r="27" spans="1:2" x14ac:dyDescent="0.2">
      <c r="A27" s="2" t="s">
        <v>14</v>
      </c>
      <c r="B27" s="6" t="s">
        <v>47</v>
      </c>
    </row>
    <row r="28" spans="1:2" x14ac:dyDescent="0.2">
      <c r="A28" s="2" t="s">
        <v>50</v>
      </c>
      <c r="B28" s="6" t="s">
        <v>46</v>
      </c>
    </row>
    <row r="29" spans="1:2" x14ac:dyDescent="0.2">
      <c r="A29" s="2" t="s">
        <v>14</v>
      </c>
      <c r="B29" s="6" t="s">
        <v>47</v>
      </c>
    </row>
    <row r="30" spans="1:2" x14ac:dyDescent="0.2">
      <c r="A30" s="2" t="s">
        <v>9</v>
      </c>
      <c r="B30" s="6" t="s">
        <v>47</v>
      </c>
    </row>
    <row r="31" spans="1:2" x14ac:dyDescent="0.2">
      <c r="A31" s="2" t="s">
        <v>50</v>
      </c>
      <c r="B31" s="6" t="s">
        <v>47</v>
      </c>
    </row>
    <row r="32" spans="1:2" x14ac:dyDescent="0.2">
      <c r="A32" s="2" t="s">
        <v>14</v>
      </c>
      <c r="B32" s="6" t="s">
        <v>47</v>
      </c>
    </row>
    <row r="33" spans="1:2" x14ac:dyDescent="0.2">
      <c r="A33" s="2" t="s">
        <v>9</v>
      </c>
      <c r="B33" s="6" t="s">
        <v>118</v>
      </c>
    </row>
    <row r="34" spans="1:2" x14ac:dyDescent="0.2">
      <c r="A34" s="2" t="s">
        <v>50</v>
      </c>
      <c r="B34" s="6" t="s">
        <v>47</v>
      </c>
    </row>
    <row r="35" spans="1:2" x14ac:dyDescent="0.2">
      <c r="A35" s="2" t="s">
        <v>9</v>
      </c>
      <c r="B35" s="6" t="s">
        <v>47</v>
      </c>
    </row>
    <row r="36" spans="1:2" x14ac:dyDescent="0.2">
      <c r="A36" s="2" t="s">
        <v>9</v>
      </c>
      <c r="B36" s="6" t="s">
        <v>47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35F7-F2CB-4616-AEE9-758D106AA567}">
  <dimension ref="A1:H36"/>
  <sheetViews>
    <sheetView workbookViewId="0">
      <selection activeCell="F1" sqref="F1:H1"/>
    </sheetView>
  </sheetViews>
  <sheetFormatPr baseColWidth="10" defaultRowHeight="12.75" x14ac:dyDescent="0.2"/>
  <cols>
    <col min="1" max="1" width="45.85546875" customWidth="1"/>
    <col min="2" max="2" width="34.28515625" style="5" customWidth="1"/>
    <col min="4" max="4" width="39.42578125" style="5" customWidth="1"/>
    <col min="5" max="5" width="11.42578125" style="5"/>
  </cols>
  <sheetData>
    <row r="1" spans="1:8" x14ac:dyDescent="0.2">
      <c r="A1" s="7" t="s">
        <v>0</v>
      </c>
      <c r="B1" s="7" t="s">
        <v>119</v>
      </c>
      <c r="D1" s="7" t="s">
        <v>0</v>
      </c>
      <c r="E1" s="7" t="s">
        <v>117</v>
      </c>
      <c r="F1" s="7" t="s">
        <v>47</v>
      </c>
      <c r="G1" s="7" t="s">
        <v>118</v>
      </c>
      <c r="H1" s="7" t="s">
        <v>46</v>
      </c>
    </row>
    <row r="2" spans="1:8" x14ac:dyDescent="0.2">
      <c r="A2" s="2" t="s">
        <v>7</v>
      </c>
      <c r="B2" s="6" t="s">
        <v>47</v>
      </c>
      <c r="D2" s="2" t="s">
        <v>7</v>
      </c>
      <c r="E2" s="6">
        <f>COUNTIF($A$2:$A$36,D2)</f>
        <v>16</v>
      </c>
      <c r="F2" s="10">
        <f>COUNTIFS($A$2:$A$36,D2,$B$2:$B$36,$F$1)</f>
        <v>9</v>
      </c>
      <c r="G2" s="10">
        <f>COUNTIFS($A$2:$A$36,D2,$B$2:$B$36,$G$1)</f>
        <v>4</v>
      </c>
      <c r="H2" s="10">
        <f>COUNTIFS($A$2:$A$36,D2,$B$2:$B$36,$H$1)</f>
        <v>3</v>
      </c>
    </row>
    <row r="3" spans="1:8" x14ac:dyDescent="0.2">
      <c r="A3" s="2" t="s">
        <v>7</v>
      </c>
      <c r="B3" s="6" t="s">
        <v>47</v>
      </c>
      <c r="D3" s="2" t="s">
        <v>18</v>
      </c>
      <c r="E3" s="6">
        <f t="shared" ref="E3:E8" si="0">COUNTIF($A$2:$A$36,D3)</f>
        <v>3</v>
      </c>
      <c r="F3" s="10">
        <f t="shared" ref="F3:F8" si="1">COUNTIFS($A$2:$A$36,D3,$B$2:$B$36,$F$1)</f>
        <v>2</v>
      </c>
      <c r="G3" s="10">
        <f t="shared" ref="G3:G8" si="2">COUNTIFS($A$2:$A$36,D3,$B$2:$B$36,$G$1)</f>
        <v>1</v>
      </c>
      <c r="H3" s="10">
        <f t="shared" ref="H3:H8" si="3">COUNTIFS($A$2:$A$36,D3,$B$2:$B$36,$H$1)</f>
        <v>0</v>
      </c>
    </row>
    <row r="4" spans="1:8" x14ac:dyDescent="0.2">
      <c r="A4" s="2" t="s">
        <v>18</v>
      </c>
      <c r="B4" s="6" t="s">
        <v>118</v>
      </c>
      <c r="D4" s="2" t="s">
        <v>23</v>
      </c>
      <c r="E4" s="6">
        <f t="shared" si="0"/>
        <v>2</v>
      </c>
      <c r="F4" s="10">
        <f t="shared" si="1"/>
        <v>0</v>
      </c>
      <c r="G4" s="10">
        <f t="shared" si="2"/>
        <v>2</v>
      </c>
      <c r="H4" s="10">
        <f t="shared" si="3"/>
        <v>0</v>
      </c>
    </row>
    <row r="5" spans="1:8" x14ac:dyDescent="0.2">
      <c r="A5" s="2" t="s">
        <v>23</v>
      </c>
      <c r="B5" s="6" t="s">
        <v>118</v>
      </c>
      <c r="D5" s="2" t="s">
        <v>29</v>
      </c>
      <c r="E5" s="6">
        <f t="shared" si="0"/>
        <v>8</v>
      </c>
      <c r="F5" s="10">
        <f t="shared" si="1"/>
        <v>3</v>
      </c>
      <c r="G5" s="10">
        <f t="shared" si="2"/>
        <v>5</v>
      </c>
      <c r="H5" s="10">
        <f t="shared" si="3"/>
        <v>0</v>
      </c>
    </row>
    <row r="6" spans="1:8" x14ac:dyDescent="0.2">
      <c r="A6" s="2" t="s">
        <v>29</v>
      </c>
      <c r="B6" s="6" t="s">
        <v>47</v>
      </c>
      <c r="D6" s="2" t="s">
        <v>46</v>
      </c>
      <c r="E6" s="6">
        <f t="shared" si="0"/>
        <v>3</v>
      </c>
      <c r="F6" s="10">
        <f t="shared" si="1"/>
        <v>3</v>
      </c>
      <c r="G6" s="10">
        <f t="shared" si="2"/>
        <v>0</v>
      </c>
      <c r="H6" s="10">
        <f t="shared" si="3"/>
        <v>0</v>
      </c>
    </row>
    <row r="7" spans="1:8" x14ac:dyDescent="0.2">
      <c r="A7" s="2" t="s">
        <v>7</v>
      </c>
      <c r="B7" s="6" t="s">
        <v>46</v>
      </c>
      <c r="D7" s="2" t="s">
        <v>63</v>
      </c>
      <c r="E7" s="6">
        <f t="shared" si="0"/>
        <v>1</v>
      </c>
      <c r="F7" s="10">
        <f t="shared" si="1"/>
        <v>1</v>
      </c>
      <c r="G7" s="10">
        <f t="shared" si="2"/>
        <v>0</v>
      </c>
      <c r="H7" s="10">
        <f t="shared" si="3"/>
        <v>0</v>
      </c>
    </row>
    <row r="8" spans="1:8" x14ac:dyDescent="0.2">
      <c r="A8" s="2" t="s">
        <v>29</v>
      </c>
      <c r="B8" s="6" t="s">
        <v>118</v>
      </c>
      <c r="D8" s="2" t="s">
        <v>67</v>
      </c>
      <c r="E8" s="6">
        <f t="shared" si="0"/>
        <v>2</v>
      </c>
      <c r="F8" s="10">
        <f t="shared" si="1"/>
        <v>2</v>
      </c>
      <c r="G8" s="10">
        <f t="shared" si="2"/>
        <v>0</v>
      </c>
      <c r="H8" s="10">
        <f t="shared" si="3"/>
        <v>0</v>
      </c>
    </row>
    <row r="9" spans="1:8" x14ac:dyDescent="0.2">
      <c r="A9" s="2" t="s">
        <v>29</v>
      </c>
      <c r="B9" s="6" t="s">
        <v>118</v>
      </c>
    </row>
    <row r="10" spans="1:8" x14ac:dyDescent="0.2">
      <c r="A10" s="2" t="s">
        <v>29</v>
      </c>
      <c r="B10" s="6" t="s">
        <v>118</v>
      </c>
    </row>
    <row r="11" spans="1:8" x14ac:dyDescent="0.2">
      <c r="A11" s="2" t="s">
        <v>18</v>
      </c>
      <c r="B11" s="6" t="s">
        <v>47</v>
      </c>
    </row>
    <row r="12" spans="1:8" x14ac:dyDescent="0.2">
      <c r="A12" s="2" t="s">
        <v>46</v>
      </c>
      <c r="B12" s="6" t="s">
        <v>47</v>
      </c>
    </row>
    <row r="13" spans="1:8" x14ac:dyDescent="0.2">
      <c r="A13" s="2" t="s">
        <v>29</v>
      </c>
      <c r="B13" s="6" t="s">
        <v>118</v>
      </c>
    </row>
    <row r="14" spans="1:8" x14ac:dyDescent="0.2">
      <c r="A14" s="2" t="s">
        <v>7</v>
      </c>
      <c r="B14" s="6" t="s">
        <v>47</v>
      </c>
    </row>
    <row r="15" spans="1:8" x14ac:dyDescent="0.2">
      <c r="A15" s="2" t="s">
        <v>7</v>
      </c>
      <c r="B15" s="6" t="s">
        <v>118</v>
      </c>
    </row>
    <row r="16" spans="1:8" x14ac:dyDescent="0.2">
      <c r="A16" s="2" t="s">
        <v>7</v>
      </c>
      <c r="B16" s="6" t="s">
        <v>118</v>
      </c>
    </row>
    <row r="17" spans="1:2" x14ac:dyDescent="0.2">
      <c r="A17" s="2" t="s">
        <v>63</v>
      </c>
      <c r="B17" s="6" t="s">
        <v>47</v>
      </c>
    </row>
    <row r="18" spans="1:2" x14ac:dyDescent="0.2">
      <c r="A18" s="2" t="s">
        <v>67</v>
      </c>
      <c r="B18" s="6" t="s">
        <v>47</v>
      </c>
    </row>
    <row r="19" spans="1:2" x14ac:dyDescent="0.2">
      <c r="A19" s="2" t="s">
        <v>7</v>
      </c>
      <c r="B19" s="6" t="s">
        <v>118</v>
      </c>
    </row>
    <row r="20" spans="1:2" x14ac:dyDescent="0.2">
      <c r="A20" s="2" t="s">
        <v>7</v>
      </c>
      <c r="B20" s="6" t="s">
        <v>46</v>
      </c>
    </row>
    <row r="21" spans="1:2" x14ac:dyDescent="0.2">
      <c r="A21" s="2" t="s">
        <v>29</v>
      </c>
      <c r="B21" s="6" t="s">
        <v>47</v>
      </c>
    </row>
    <row r="22" spans="1:2" x14ac:dyDescent="0.2">
      <c r="A22" s="2" t="s">
        <v>7</v>
      </c>
      <c r="B22" s="6" t="s">
        <v>47</v>
      </c>
    </row>
    <row r="23" spans="1:2" x14ac:dyDescent="0.2">
      <c r="A23" s="2" t="s">
        <v>29</v>
      </c>
      <c r="B23" s="6" t="s">
        <v>47</v>
      </c>
    </row>
    <row r="24" spans="1:2" x14ac:dyDescent="0.2">
      <c r="A24" s="2" t="s">
        <v>23</v>
      </c>
      <c r="B24" s="6" t="s">
        <v>118</v>
      </c>
    </row>
    <row r="25" spans="1:2" x14ac:dyDescent="0.2">
      <c r="A25" s="2" t="s">
        <v>29</v>
      </c>
      <c r="B25" s="6" t="s">
        <v>118</v>
      </c>
    </row>
    <row r="26" spans="1:2" x14ac:dyDescent="0.2">
      <c r="A26" s="2" t="s">
        <v>7</v>
      </c>
      <c r="B26" s="6" t="s">
        <v>47</v>
      </c>
    </row>
    <row r="27" spans="1:2" x14ac:dyDescent="0.2">
      <c r="A27" s="2" t="s">
        <v>7</v>
      </c>
      <c r="B27" s="6" t="s">
        <v>47</v>
      </c>
    </row>
    <row r="28" spans="1:2" x14ac:dyDescent="0.2">
      <c r="A28" s="2" t="s">
        <v>7</v>
      </c>
      <c r="B28" s="6" t="s">
        <v>46</v>
      </c>
    </row>
    <row r="29" spans="1:2" x14ac:dyDescent="0.2">
      <c r="A29" s="2" t="s">
        <v>7</v>
      </c>
      <c r="B29" s="6" t="s">
        <v>47</v>
      </c>
    </row>
    <row r="30" spans="1:2" x14ac:dyDescent="0.2">
      <c r="A30" s="2" t="s">
        <v>67</v>
      </c>
      <c r="B30" s="6" t="s">
        <v>47</v>
      </c>
    </row>
    <row r="31" spans="1:2" x14ac:dyDescent="0.2">
      <c r="A31" s="2" t="s">
        <v>46</v>
      </c>
      <c r="B31" s="6" t="s">
        <v>47</v>
      </c>
    </row>
    <row r="32" spans="1:2" x14ac:dyDescent="0.2">
      <c r="A32" s="2" t="s">
        <v>7</v>
      </c>
      <c r="B32" s="6" t="s">
        <v>47</v>
      </c>
    </row>
    <row r="33" spans="1:2" x14ac:dyDescent="0.2">
      <c r="A33" s="2" t="s">
        <v>7</v>
      </c>
      <c r="B33" s="6" t="s">
        <v>118</v>
      </c>
    </row>
    <row r="34" spans="1:2" x14ac:dyDescent="0.2">
      <c r="A34" s="2" t="s">
        <v>46</v>
      </c>
      <c r="B34" s="6" t="s">
        <v>47</v>
      </c>
    </row>
    <row r="35" spans="1:2" x14ac:dyDescent="0.2">
      <c r="A35" s="2" t="s">
        <v>7</v>
      </c>
      <c r="B35" s="6" t="s">
        <v>47</v>
      </c>
    </row>
    <row r="36" spans="1:2" x14ac:dyDescent="0.2">
      <c r="A36" s="2" t="s">
        <v>18</v>
      </c>
      <c r="B36" s="6" t="s">
        <v>47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2DBA4-D00B-4C89-9707-EA126B664A50}">
  <dimension ref="A1:E36"/>
  <sheetViews>
    <sheetView workbookViewId="0">
      <selection activeCell="Y22" sqref="Y22"/>
    </sheetView>
  </sheetViews>
  <sheetFormatPr baseColWidth="10" defaultRowHeight="12.75" x14ac:dyDescent="0.2"/>
  <cols>
    <col min="1" max="2" width="15.7109375" style="5" customWidth="1"/>
    <col min="4" max="5" width="15.42578125" customWidth="1"/>
  </cols>
  <sheetData>
    <row r="1" spans="1:5" x14ac:dyDescent="0.2">
      <c r="A1" s="6" t="s">
        <v>115</v>
      </c>
      <c r="B1" s="6" t="s">
        <v>116</v>
      </c>
      <c r="D1" s="6" t="s">
        <v>115</v>
      </c>
      <c r="E1" s="6" t="s">
        <v>116</v>
      </c>
    </row>
    <row r="2" spans="1:5" x14ac:dyDescent="0.2">
      <c r="A2" s="6">
        <v>40</v>
      </c>
      <c r="B2" s="6">
        <v>60</v>
      </c>
      <c r="D2">
        <f>AVERAGE(A2:A36)</f>
        <v>42.428571428571431</v>
      </c>
      <c r="E2">
        <f>AVERAGE(B2:B36)</f>
        <v>57.285714285714285</v>
      </c>
    </row>
    <row r="3" spans="1:5" x14ac:dyDescent="0.2">
      <c r="A3" s="6">
        <v>70</v>
      </c>
      <c r="B3" s="6">
        <v>30</v>
      </c>
    </row>
    <row r="4" spans="1:5" x14ac:dyDescent="0.2">
      <c r="A4" s="6">
        <v>30</v>
      </c>
      <c r="B4" s="6">
        <v>60</v>
      </c>
    </row>
    <row r="5" spans="1:5" x14ac:dyDescent="0.2">
      <c r="A5" s="6">
        <v>40</v>
      </c>
      <c r="B5" s="6">
        <v>60</v>
      </c>
    </row>
    <row r="6" spans="1:5" x14ac:dyDescent="0.2">
      <c r="A6" s="6">
        <v>10</v>
      </c>
      <c r="B6" s="6">
        <v>90</v>
      </c>
    </row>
    <row r="7" spans="1:5" x14ac:dyDescent="0.2">
      <c r="A7" s="6">
        <v>0</v>
      </c>
      <c r="B7" s="6">
        <v>100</v>
      </c>
    </row>
    <row r="8" spans="1:5" x14ac:dyDescent="0.2">
      <c r="A8" s="6">
        <v>40</v>
      </c>
      <c r="B8" s="6">
        <v>60</v>
      </c>
    </row>
    <row r="9" spans="1:5" x14ac:dyDescent="0.2">
      <c r="A9" s="6">
        <v>70</v>
      </c>
      <c r="B9" s="6">
        <v>30</v>
      </c>
    </row>
    <row r="10" spans="1:5" x14ac:dyDescent="0.2">
      <c r="A10" s="6">
        <v>70</v>
      </c>
      <c r="B10" s="6">
        <v>30</v>
      </c>
    </row>
    <row r="11" spans="1:5" x14ac:dyDescent="0.2">
      <c r="A11" s="6">
        <v>70</v>
      </c>
      <c r="B11" s="6">
        <v>30</v>
      </c>
    </row>
    <row r="12" spans="1:5" x14ac:dyDescent="0.2">
      <c r="A12" s="6">
        <v>80</v>
      </c>
      <c r="B12" s="6">
        <v>20</v>
      </c>
    </row>
    <row r="13" spans="1:5" x14ac:dyDescent="0.2">
      <c r="A13" s="6">
        <v>70</v>
      </c>
      <c r="B13" s="6">
        <v>30</v>
      </c>
    </row>
    <row r="14" spans="1:5" x14ac:dyDescent="0.2">
      <c r="A14" s="6">
        <v>100</v>
      </c>
      <c r="B14" s="6">
        <v>0</v>
      </c>
    </row>
    <row r="15" spans="1:5" x14ac:dyDescent="0.2">
      <c r="A15" s="6">
        <v>10</v>
      </c>
      <c r="B15" s="6">
        <v>90</v>
      </c>
    </row>
    <row r="16" spans="1:5" x14ac:dyDescent="0.2">
      <c r="A16" s="6">
        <v>30</v>
      </c>
      <c r="B16" s="6">
        <v>70</v>
      </c>
    </row>
    <row r="17" spans="1:2" x14ac:dyDescent="0.2">
      <c r="A17" s="6">
        <v>30</v>
      </c>
      <c r="B17" s="6">
        <v>70</v>
      </c>
    </row>
    <row r="18" spans="1:2" x14ac:dyDescent="0.2">
      <c r="A18" s="6">
        <v>30</v>
      </c>
      <c r="B18" s="6">
        <v>70</v>
      </c>
    </row>
    <row r="19" spans="1:2" x14ac:dyDescent="0.2">
      <c r="A19" s="6">
        <v>0</v>
      </c>
      <c r="B19" s="6">
        <v>100</v>
      </c>
    </row>
    <row r="20" spans="1:2" x14ac:dyDescent="0.2">
      <c r="A20" s="6">
        <v>0</v>
      </c>
      <c r="B20" s="6">
        <v>100</v>
      </c>
    </row>
    <row r="21" spans="1:2" x14ac:dyDescent="0.2">
      <c r="A21" s="6">
        <v>20</v>
      </c>
      <c r="B21" s="6">
        <v>80</v>
      </c>
    </row>
    <row r="22" spans="1:2" x14ac:dyDescent="0.2">
      <c r="A22" s="6">
        <v>10</v>
      </c>
      <c r="B22" s="6">
        <v>90</v>
      </c>
    </row>
    <row r="23" spans="1:2" x14ac:dyDescent="0.2">
      <c r="A23" s="6">
        <v>50</v>
      </c>
      <c r="B23" s="6">
        <v>50</v>
      </c>
    </row>
    <row r="24" spans="1:2" x14ac:dyDescent="0.2">
      <c r="A24" s="6">
        <v>50</v>
      </c>
      <c r="B24" s="6">
        <v>50</v>
      </c>
    </row>
    <row r="25" spans="1:2" x14ac:dyDescent="0.2">
      <c r="A25" s="6">
        <v>15</v>
      </c>
      <c r="B25" s="6">
        <v>85</v>
      </c>
    </row>
    <row r="26" spans="1:2" x14ac:dyDescent="0.2">
      <c r="A26" s="6">
        <v>50</v>
      </c>
      <c r="B26" s="6">
        <v>50</v>
      </c>
    </row>
    <row r="27" spans="1:2" x14ac:dyDescent="0.2">
      <c r="A27" s="6">
        <v>90</v>
      </c>
      <c r="B27" s="6">
        <v>10</v>
      </c>
    </row>
    <row r="28" spans="1:2" x14ac:dyDescent="0.2">
      <c r="A28" s="6">
        <v>0</v>
      </c>
      <c r="B28" s="6">
        <v>100</v>
      </c>
    </row>
    <row r="29" spans="1:2" x14ac:dyDescent="0.2">
      <c r="A29" s="6">
        <v>50</v>
      </c>
      <c r="B29" s="6">
        <v>50</v>
      </c>
    </row>
    <row r="30" spans="1:2" x14ac:dyDescent="0.2">
      <c r="A30" s="6">
        <v>40</v>
      </c>
      <c r="B30" s="6">
        <v>60</v>
      </c>
    </row>
    <row r="31" spans="1:2" x14ac:dyDescent="0.2">
      <c r="A31" s="6">
        <v>30</v>
      </c>
      <c r="B31" s="6">
        <v>70</v>
      </c>
    </row>
    <row r="32" spans="1:2" x14ac:dyDescent="0.2">
      <c r="A32" s="6">
        <v>60</v>
      </c>
      <c r="B32" s="6">
        <v>40</v>
      </c>
    </row>
    <row r="33" spans="1:2" x14ac:dyDescent="0.2">
      <c r="A33" s="6">
        <v>50</v>
      </c>
      <c r="B33" s="6">
        <v>50</v>
      </c>
    </row>
    <row r="34" spans="1:2" x14ac:dyDescent="0.2">
      <c r="A34" s="6">
        <v>40</v>
      </c>
      <c r="B34" s="6">
        <v>60</v>
      </c>
    </row>
    <row r="35" spans="1:2" x14ac:dyDescent="0.2">
      <c r="A35" s="6">
        <v>70</v>
      </c>
      <c r="B35" s="6">
        <v>30</v>
      </c>
    </row>
    <row r="36" spans="1:2" x14ac:dyDescent="0.2">
      <c r="A36" s="6">
        <v>70</v>
      </c>
      <c r="B36" s="6">
        <v>30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3F124-BAE5-4A94-968B-5FFEE0573238}">
  <dimension ref="A1:E36"/>
  <sheetViews>
    <sheetView workbookViewId="0">
      <selection activeCell="P40" sqref="P40"/>
    </sheetView>
  </sheetViews>
  <sheetFormatPr baseColWidth="10" defaultRowHeight="12.75" x14ac:dyDescent="0.2"/>
  <cols>
    <col min="1" max="1" width="34.28515625" style="5" customWidth="1"/>
  </cols>
  <sheetData>
    <row r="1" spans="1:5" x14ac:dyDescent="0.2">
      <c r="A1" s="7" t="s">
        <v>119</v>
      </c>
      <c r="C1" s="7" t="s">
        <v>47</v>
      </c>
      <c r="D1" s="7" t="s">
        <v>118</v>
      </c>
      <c r="E1" s="7" t="s">
        <v>46</v>
      </c>
    </row>
    <row r="2" spans="1:5" x14ac:dyDescent="0.2">
      <c r="A2" s="6" t="s">
        <v>47</v>
      </c>
      <c r="C2">
        <f>COUNTIF($A$2:$A$36,C1)</f>
        <v>20</v>
      </c>
      <c r="D2">
        <f t="shared" ref="D2:E2" si="0">COUNTIF($A$2:$A$36,D1)</f>
        <v>12</v>
      </c>
      <c r="E2">
        <f t="shared" si="0"/>
        <v>3</v>
      </c>
    </row>
    <row r="3" spans="1:5" x14ac:dyDescent="0.2">
      <c r="A3" s="6" t="s">
        <v>47</v>
      </c>
    </row>
    <row r="4" spans="1:5" x14ac:dyDescent="0.2">
      <c r="A4" s="6" t="s">
        <v>118</v>
      </c>
    </row>
    <row r="5" spans="1:5" x14ac:dyDescent="0.2">
      <c r="A5" s="6" t="s">
        <v>118</v>
      </c>
    </row>
    <row r="6" spans="1:5" x14ac:dyDescent="0.2">
      <c r="A6" s="6" t="s">
        <v>47</v>
      </c>
    </row>
    <row r="7" spans="1:5" x14ac:dyDescent="0.2">
      <c r="A7" s="6" t="s">
        <v>46</v>
      </c>
    </row>
    <row r="8" spans="1:5" x14ac:dyDescent="0.2">
      <c r="A8" s="6" t="s">
        <v>118</v>
      </c>
    </row>
    <row r="9" spans="1:5" x14ac:dyDescent="0.2">
      <c r="A9" s="6" t="s">
        <v>118</v>
      </c>
    </row>
    <row r="10" spans="1:5" x14ac:dyDescent="0.2">
      <c r="A10" s="6" t="s">
        <v>118</v>
      </c>
    </row>
    <row r="11" spans="1:5" x14ac:dyDescent="0.2">
      <c r="A11" s="6" t="s">
        <v>47</v>
      </c>
    </row>
    <row r="12" spans="1:5" x14ac:dyDescent="0.2">
      <c r="A12" s="6" t="s">
        <v>47</v>
      </c>
    </row>
    <row r="13" spans="1:5" x14ac:dyDescent="0.2">
      <c r="A13" s="6" t="s">
        <v>118</v>
      </c>
    </row>
    <row r="14" spans="1:5" x14ac:dyDescent="0.2">
      <c r="A14" s="6" t="s">
        <v>47</v>
      </c>
    </row>
    <row r="15" spans="1:5" x14ac:dyDescent="0.2">
      <c r="A15" s="6" t="s">
        <v>118</v>
      </c>
    </row>
    <row r="16" spans="1:5" x14ac:dyDescent="0.2">
      <c r="A16" s="6" t="s">
        <v>118</v>
      </c>
    </row>
    <row r="17" spans="1:1" x14ac:dyDescent="0.2">
      <c r="A17" s="6" t="s">
        <v>47</v>
      </c>
    </row>
    <row r="18" spans="1:1" x14ac:dyDescent="0.2">
      <c r="A18" s="6" t="s">
        <v>47</v>
      </c>
    </row>
    <row r="19" spans="1:1" x14ac:dyDescent="0.2">
      <c r="A19" s="6" t="s">
        <v>118</v>
      </c>
    </row>
    <row r="20" spans="1:1" x14ac:dyDescent="0.2">
      <c r="A20" s="6" t="s">
        <v>46</v>
      </c>
    </row>
    <row r="21" spans="1:1" x14ac:dyDescent="0.2">
      <c r="A21" s="6" t="s">
        <v>47</v>
      </c>
    </row>
    <row r="22" spans="1:1" x14ac:dyDescent="0.2">
      <c r="A22" s="6" t="s">
        <v>47</v>
      </c>
    </row>
    <row r="23" spans="1:1" x14ac:dyDescent="0.2">
      <c r="A23" s="6" t="s">
        <v>47</v>
      </c>
    </row>
    <row r="24" spans="1:1" x14ac:dyDescent="0.2">
      <c r="A24" s="6" t="s">
        <v>118</v>
      </c>
    </row>
    <row r="25" spans="1:1" x14ac:dyDescent="0.2">
      <c r="A25" s="6" t="s">
        <v>118</v>
      </c>
    </row>
    <row r="26" spans="1:1" x14ac:dyDescent="0.2">
      <c r="A26" s="6" t="s">
        <v>47</v>
      </c>
    </row>
    <row r="27" spans="1:1" x14ac:dyDescent="0.2">
      <c r="A27" s="6" t="s">
        <v>47</v>
      </c>
    </row>
    <row r="28" spans="1:1" x14ac:dyDescent="0.2">
      <c r="A28" s="6" t="s">
        <v>46</v>
      </c>
    </row>
    <row r="29" spans="1:1" x14ac:dyDescent="0.2">
      <c r="A29" s="6" t="s">
        <v>47</v>
      </c>
    </row>
    <row r="30" spans="1:1" x14ac:dyDescent="0.2">
      <c r="A30" s="6" t="s">
        <v>47</v>
      </c>
    </row>
    <row r="31" spans="1:1" x14ac:dyDescent="0.2">
      <c r="A31" s="6" t="s">
        <v>47</v>
      </c>
    </row>
    <row r="32" spans="1:1" x14ac:dyDescent="0.2">
      <c r="A32" s="6" t="s">
        <v>47</v>
      </c>
    </row>
    <row r="33" spans="1:1" x14ac:dyDescent="0.2">
      <c r="A33" s="6" t="s">
        <v>118</v>
      </c>
    </row>
    <row r="34" spans="1:1" x14ac:dyDescent="0.2">
      <c r="A34" s="6" t="s">
        <v>47</v>
      </c>
    </row>
    <row r="35" spans="1:1" x14ac:dyDescent="0.2">
      <c r="A35" s="6" t="s">
        <v>47</v>
      </c>
    </row>
    <row r="36" spans="1:1" x14ac:dyDescent="0.2">
      <c r="A36" s="6"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Resultados Encuesta</vt:lpstr>
      <vt:lpstr>Analisis1</vt:lpstr>
      <vt:lpstr>Analisis2</vt:lpstr>
      <vt:lpstr>Analisis5</vt:lpstr>
      <vt:lpstr>Analisis3</vt:lpstr>
      <vt:lpstr>Analisis4</vt:lpstr>
      <vt:lpstr>Analisis6</vt:lpstr>
      <vt:lpstr>ResultadoGeneral1</vt:lpstr>
      <vt:lpstr>ResultdadoGeneral2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Shiomar Salazar Castillo</cp:lastModifiedBy>
  <cp:revision/>
  <dcterms:created xsi:type="dcterms:W3CDTF">2022-10-21T15:18:26Z</dcterms:created>
  <dcterms:modified xsi:type="dcterms:W3CDTF">2022-10-22T21:28:39Z</dcterms:modified>
  <cp:category/>
  <cp:contentStatus/>
</cp:coreProperties>
</file>