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69db30904e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图片总表" sheetId="1" r:id="R3abd5b1691d44c9b"/>
    <x:sheet xmlns:r="http://schemas.openxmlformats.org/officeDocument/2006/relationships" name="页面明细" sheetId="2" r:id="Rbf184815880e45f5"/>
    <x:sheet xmlns:r="http://schemas.openxmlformats.org/officeDocument/2006/relationships" name="WpsReserved_CellImgList" sheetId="3" r:id="R41f0d9ec84a04f26"/>
  </x:sheets>
</x:workbook>
</file>

<file path=xl/sharedStrings.xml><?xml version="1.0" encoding="utf-8"?>
<x:sst xmlns:x="http://schemas.openxmlformats.org/spreadsheetml/2006/main">
  <x:si>
    <x:t xml:space="preserve">K198</x:t>
  </x:si>
  <x:si>
    <x:t xml:space="preserve">AI生成图片</x:t>
  </x:si>
  <x:si>
    <x:t xml:space="preserve">对应概述文本</x:t>
  </x:si>
  <x:si>
    <x:t xml:space="preserve">所在页面</x:t>
  </x:si>
  <x:si>
    <x:t xml:space="preserve">页面链接</x:t>
  </x:si>
  <x:si>
    <x:t xml:space="preserve">实拍图（待补充）</x:t>
  </x:si>
  <x:si>
    <x:t xml:space="preserve">当前图片路径</x:t>
  </x:si>
  <x:si>
    <x:t xml:space="preserve">7</x:t>
  </x:si>
  <x:si>
    <x:t xml:space="preserve">宠物卫生用品自动化生产线与洁净生产车间</x:t>
  </x:si>
  <x:si>
    <x:t xml:space="preserve">首页
Manufacturing capability for OEM pet pad supply.
OEM/ODM Pet Pad Manufacturing Process
等4个页面（详见“页面明细”）</x:t>
  </x:si>
  <x:si>
    <x:t xml:space="preserve">https://www.jczcare.com/
https://www.jczcare.com/factory
其余链接见“页面明细”</x:t>
  </x:si>
  <x:si>
    <x:t xml:space="preserve">/images/oem/production/production-line-clean.png</x:t>
  </x:si>
  <x:si>
    <x:t xml:space="preserve">一次性宠物训练尿垫产品展示</x:t>
  </x:si>
  <x:si>
    <x:t xml:space="preserve">首页
Build stronger OEM knowledge before you source
Manufacturing knowledge written for professional buyers
等160个页面（详见“页面明细”）</x:t>
  </x:si>
  <x:si>
    <x:t xml:space="preserve">https://www.jczcare.com/
https://www.jczcare.com/academy
其余链接见“页面明细”</x:t>
  </x:si>
  <x:si>
    <x:t xml:space="preserve">/images/oem/products/custom-disposable-pet-pads-premium.png</x:t>
  </x:si>
  <x:si>
    <x:t xml:space="preserve">成人护理垫产品展示</x:t>
  </x:si>
  <x:si>
    <x:t xml:space="preserve">首页
Build stronger OEM knowledge before you source
Manufacturing knowledge written for professional buyers
等86个页面（详见“页面明细”）</x:t>
  </x:si>
  <x:si>
    <x:t xml:space="preserve">/images/oem/products/adult-underpads-hero.png</x:t>
  </x:si>
  <x:si>
    <x:t xml:space="preserve">宠物护理垫与手套湿巾零售包装展示</x:t>
  </x:si>
  <x:si>
    <x:t xml:space="preserve">首页
Amazon Private-Label Pet Product Guide
Barcode Guide for Private-Label Pet Products
等14个页面（详见“页面明细”）</x:t>
  </x:si>
  <x:si>
    <x:t xml:space="preserve">https://www.jczcare.com/
https://www.jczcare.com/buyer-guides/amazon-private-label-guide
其余链接见“页面明细”</x:t>
  </x:si>
  <x:si>
    <x:t xml:space="preserve">/images/oem/products/custom-care-pad-packaging-ai.png</x:t>
  </x:si>
  <x:si>
    <x:t xml:space="preserve">宠物吸水纸片及吸收芯材料展示</x:t>
  </x:si>
  <x:si>
    <x:t xml:space="preserve">首页
Adult Underpad Procurement Guide
Fluff Pulp Buyer Guide for Absorbent Cores
等32个页面（详见“页面明细”）</x:t>
  </x:si>
  <x:si>
    <x:t xml:space="preserve">https://www.jczcare.com/
https://www.jczcare.com/buyer-guides/adult-underpad-procurement-guide
其余链接见“页面明细”</x:t>
  </x:si>
  <x:si>
    <x:t xml:space="preserve">/images/oem/products/custom-absorbent-paper-ai.png</x:t>
  </x:si>
  <x:si>
    <x:t xml:space="preserve">定制宠物拾便袋产品展示</x:t>
  </x:si>
  <x:si>
    <x:t xml:space="preserve">首页
Container Loading Guide for Pet Products
Dog Poop Bag Procurement Guide
等60个页面（详见“页面明细”）</x:t>
  </x:si>
  <x:si>
    <x:t xml:space="preserve">https://www.jczcare.com/
https://www.jczcare.com/buyer-guides/container-loading-buyer-guide
其余链接见“页面明细”</x:t>
  </x:si>
  <x:si>
    <x:t xml:space="preserve">/images/oem/products/custom-pet-waste-bags-ai.png
/images/custom-pet-waste-bags-ai.png
/images/oem/products/custom-pet-waste-bags-ai.webp</x:t>
  </x:si>
  <x:si>
    <x:t xml:space="preserve">活性炭除味宠物尿垫产品展示</x:t>
  </x:si>
  <x:si>
    <x:t xml:space="preserve">首页
ODM Pet Product Development Guide
How to Write a Pet Pad Specification
等8个页面（详见“页面明细”）</x:t>
  </x:si>
  <x:si>
    <x:t xml:space="preserve">https://www.jczcare.com/
https://www.jczcare.com/buyer-guides/odm-pet-product-development-guide
其余链接见“页面明细”</x:t>
  </x:si>
  <x:si>
    <x:t xml:space="preserve">/images/oem/products/custom-charcoal-pet-pad-ai.png</x:t>
  </x:si>
  <x:si>
    <x:t xml:space="preserve">带粘贴防滑结构的宠物尿垫产品展示</x:t>
  </x:si>
  <x:si>
    <x:t xml:space="preserve">首页
ODM Pet Product Development Guide
PE Film Buyer Guide for Pet Pads and Underpads
等14个页面（详见“页面明细”）</x:t>
  </x:si>
  <x:si>
    <x:t xml:space="preserve">/images/oem/products/custom-adhesive-pet-pad-ai.png</x:t>
  </x:si>
  <x:si>
    <x:t xml:space="preserve">自动化复合与覆膜生产设备</x:t>
  </x:si>
  <x:si>
    <x:t xml:space="preserve">首页
Manufacturing capability for OEM pet pad supply.</x:t>
  </x:si>
  <x:si>
    <x:t xml:space="preserve">https://www.jczcare.com/
https://www.jczcare.com/factory</x:t>
  </x:si>
  <x:si>
    <x:t xml:space="preserve">/images/oem/production/lamination-detail-clean.png</x:t>
  </x:si>
  <x:si>
    <x:t xml:space="preserve">成品仓储、包装与交付场景</x:t>
  </x:si>
  <x:si>
    <x:t xml:space="preserve">/images/oem/warehouse/warehouse-storage-clean.png</x:t>
  </x:si>
  <x:si>
    <x:t xml:space="preserve">吸水纸与吸收芯材料样品</x:t>
  </x:si>
  <x:si>
    <x:t xml:space="preserve">首页
PE film backing designed around leakage, feel, and production stability
Raw materials behind a controlled absorbent product specification
等5个页面（详见“页面明细”）</x:t>
  </x:si>
  <x:si>
    <x:t xml:space="preserve">https://www.jczcare.com/
https://www.jczcare.com/factory/pe-film
其余链接见“页面明细”</x:t>
  </x:si>
  <x:si>
    <x:t xml:space="preserve">/images/oem/materials/products-absorbent-paper-01.webp
/images/generated-site/materials/products-absorbent-paper-01.webp</x:t>
  </x:si>
  <x:si>
    <x:t xml:space="preserve">宠物护理产品私牌包装评审场景</x:t>
  </x:si>
  <x:si>
    <x:t xml:space="preserve">首页
Amazon Private-Label Pet Product Guide
Barcode Guide for Private-Label Pet Products
等31个页面（详见“页面明细”）</x:t>
  </x:si>
  <x:si>
    <x:t xml:space="preserve">/images/oem/packaging/private-label-packaging-01.webp
/images/generated-site/packaging/private-label-packaging-01.webp</x:t>
  </x:si>
  <x:si>
    <x:t xml:space="preserve">包装定制方案与私牌支持展示</x:t>
  </x:si>
  <x:si>
    <x:t xml:space="preserve">首页
Private label pet pads for brands and retail channels.</x:t>
  </x:si>
  <x:si>
    <x:t xml:space="preserve">https://www.jczcare.com/
https://www.jczcare.com/private-label</x:t>
  </x:si>
  <x:si>
    <x:t xml:space="preserve">/images/oem/quality/packaging-customization-options.webp
/images/generated-site/b2b-optimization/packaging-customization-options.webp</x:t>
  </x:si>
  <x:si>
    <x:t xml:space="preserve">OEM宠物卫生用品业务洽谈场景</x:t>
  </x:si>
  <x:si>
    <x:t xml:space="preserve">首页
OEM/ODM Pet Pad Manufacturing Process
Private label pet pads for brands and retail channels.</x:t>
  </x:si>
  <x:si>
    <x:t xml:space="preserve">https://www.jczcare.com/
https://www.jczcare.com/oem-process
其余链接见“页面明细”</x:t>
  </x:si>
  <x:si>
    <x:t xml:space="preserve">OEM规格确认与产品样品讨论场景</x:t>
  </x:si>
  <x:si>
    <x:t xml:space="preserve">首页
OEM/ODM Pet Pad Manufacturing Process</x:t>
  </x:si>
  <x:si>
    <x:t xml:space="preserve">https://www.jczcare.com/
https://www.jczcare.com/oem-process</x:t>
  </x:si>
  <x:si>
    <x:t xml:space="preserve">宠物尿垫材料选择与生产流程展示</x:t>
  </x:si>
  <x:si>
    <x:t xml:space="preserve">样品确认与私牌包装评审场景</x:t>
  </x:si>
  <x:si>
    <x:t xml:space="preserve">/images/oem/quality/private-label-packaging-review.webp
/images/generated-site/b2b-optimization/private-label-packaging-review.webp</x:t>
  </x:si>
  <x:si>
    <x:t xml:space="preserve">宠物尿垫质量检验与实验室测试</x:t>
  </x:si>
  <x:si>
    <x:t xml:space="preserve">首页
Quality control system for OEM absorbent products.</x:t>
  </x:si>
  <x:si>
    <x:t xml:space="preserve">https://www.jczcare.com/
https://www.jczcare.com/quality-control</x:t>
  </x:si>
  <x:si>
    <x:t xml:space="preserve">/images/oem/quality/quality-inspection-lab-mask.png</x:t>
  </x:si>
  <x:si>
    <x:t xml:space="preserve">吸收性能测试与出货检验场景</x:t>
  </x:si>
  <x:si>
    <x:t xml:space="preserve">首页
OEM/ODM Pet Pad Manufacturing Process
Quality control system for OEM absorbent products.</x:t>
  </x:si>
  <x:si>
    <x:t xml:space="preserve">/images/oem/warehouse/absorbency-testing.webp</x:t>
  </x:si>
  <x:si>
    <x:t xml:space="preserve">宠物尿垫无纺布表面微距细节</x:t>
  </x:si>
  <x:si>
    <x:t xml:space="preserve">首页
Practical insight forpet pad product decisions.</x:t>
  </x:si>
  <x:si>
    <x:t xml:space="preserve">https://www.jczcare.com/
https://www.jczcare.com/pages/learn</x:t>
  </x:si>
  <x:si>
    <x:t xml:space="preserve">/images/oem/materials/products-pet-pad-macro-01.webp
/images/generated-site/products/products-pet-pad-macro-01.webp</x:t>
  </x:si>
  <x:si>
    <x:t xml:space="preserve">宠物尿垫PE底膜与多层结构细节</x:t>
  </x:si>
  <x:si>
    <x:t xml:space="preserve">首页</x:t>
  </x:si>
  <x:si>
    <x:t xml:space="preserve">https://www.jczcare.com/</x:t>
  </x:si>
  <x:si>
    <x:t xml:space="preserve">/images/oem/materials/products-pe-film-01.webp</x:t>
  </x:si>
  <x:si>
    <x:t xml:space="preserve">多层宠物尿垫结构与折叠样品</x:t>
  </x:si>
  <x:si>
    <x:t xml:space="preserve">Build stronger OEM knowledge before you source
Fluff Pulp Buyer Guide for Absorbent Cores
Nonwoven Material Buyer Guide for Absorbent Products
等44个页面（详见“页面明细”）</x:t>
  </x:si>
  <x:si>
    <x:t xml:space="preserve">https://www.jczcare.com/academy
https://www.jczcare.com/buyer-guides/fluff-pulp-buyer-guide
其余链接见“页面明细”</x:t>
  </x:si>
  <x:si>
    <x:t xml:space="preserve">/images/generated-site/products/products-pet-pad-structure-01.webp</x:t>
  </x:si>
  <x:si>
    <x:t xml:space="preserve">宠物尿垫实验室质量检测场景</x:t>
  </x:si>
  <x:si>
    <x:t xml:space="preserve">Manufacturing knowledge written for professional buyers
Pet Pad Sample Evaluation Scorecard
How to Write a Pet Product Quality Plan
等25个页面（详见“页面明细”）</x:t>
  </x:si>
  <x:si>
    <x:t xml:space="preserve">https://www.jczcare.com/authors/jczcare-editorial-team
https://www.jczcare.com/buyer-guides/pet-pad-sample-scorecard
其余链接见“页面明细”</x:t>
  </x:si>
  <x:si>
    <x:t xml:space="preserve">/images/generated-site/quality-control/factory-quality-control-01.webp
/images/oem/quality/factory-quality-control-01.webp</x:t>
  </x:si>
  <x:si>
    <x:t xml:space="preserve">成人护理垫吸收性能与压力测试</x:t>
  </x:si>
  <x:si>
    <x:t xml:space="preserve">Adult Underpad Procurement Guide
Adult Underpad Rewet Reduction Scenario
US Distributor Adult Underpad Program Scenario
等7个页面（详见“页面明细”）</x:t>
  </x:si>
  <x:si>
    <x:t xml:space="preserve">https://www.jczcare.com/buyer-guides/adult-underpad-procurement-guide
https://www.jczcare.com/case-studies/adult-underpad-rewet-case
其余链接见“页面明细”</x:t>
  </x:si>
  <x:si>
    <x:t xml:space="preserve">/images/generated-site/products/products-underpads-01.webp
/images/oem/products/products-underpads-01.webp</x:t>
  </x:si>
  <x:si>
    <x:t xml:space="preserve">宠物训练尿垫及使用场景</x:t>
  </x:si>
  <x:si>
    <x:t xml:space="preserve">How to Write a Pet Pad Specification
OEM project examples for global pet care buyers.
Pet Training Pad Buyer FAQ
等10个页面（详见“页面明细”）</x:t>
  </x:si>
  <x:si>
    <x:t xml:space="preserve">https://www.jczcare.com/buyer-guides/pet-pad-specification-guide
https://www.jczcare.com/case-study
其余链接见“页面明细”</x:t>
  </x:si>
  <x:si>
    <x:t xml:space="preserve">/images/generated-site/products/products-disposable-pads-01.webp
/images/oem/products/products-disposable-pads-01.webp</x:t>
  </x:si>
  <x:si>
    <x:t xml:space="preserve">宠物护理OEM项目商务沟通场景</x:t>
  </x:si>
  <x:si>
    <x:t xml:space="preserve">Forecasting Guide for Imported Pet Products
Retail Chain Pet Product Sourcing Guide
Fixed vs Rolling Forecasts for OEM Supply
等10个页面（详见“页面明细”）</x:t>
  </x:si>
  <x:si>
    <x:t xml:space="preserve">https://www.jczcare.com/buyer-guides/pet-product-forecast-guide
https://www.jczcare.com/buyer-guides/retail-chain-pet-product-guide
其余链接见“页面明细”</x:t>
  </x:si>
  <x:si>
    <x:t xml:space="preserve">/images/generated-site/contact/contact-business-office-01.webp</x:t>
  </x:si>
  <x:si>
    <x:t xml:space="preserve">宠物卫生用品OEM生产线</x:t>
  </x:si>
  <x:si>
    <x:t xml:space="preserve">OEM project examples for global pet care buyers.</x:t>
  </x:si>
  <x:si>
    <x:t xml:space="preserve">https://www.jczcare.com/case-study</x:t>
  </x:si>
  <x:si>
    <x:t xml:space="preserve">/images/oem/production/factory-production-line-03.webp</x:t>
  </x:si>
  <x:si>
    <x:t xml:space="preserve">活性炭除味宠物尿垫结构展示</x:t>
  </x:si>
  <x:si>
    <x:t xml:space="preserve">OEM project examples for global pet care buyers.
Charcoal Pet Pads</x:t>
  </x:si>
  <x:si>
    <x:t xml:space="preserve">https://www.jczcare.com/case-study
https://www.jczcare.com/products/charcoal-pet-pads</x:t>
  </x:si>
  <x:si>
    <x:t xml:space="preserve">/images/oem/products/products-charcoal-pads-01.webp</x:t>
  </x:si>
  <x:si>
    <x:t xml:space="preserve">粘贴式宠物尿垫吸收测试场景</x:t>
  </x:si>
  <x:si>
    <x:t xml:space="preserve">OEM project examples for global pet care buyers.
Practical insight forpet pad product decisions.
Adhesive Pet Pads</x:t>
  </x:si>
  <x:si>
    <x:t xml:space="preserve">https://www.jczcare.com/case-study
https://www.jczcare.com/pages/learn
其余链接见“页面明细”</x:t>
  </x:si>
  <x:si>
    <x:t xml:space="preserve">/images/oem/products/products-adhesive-pads-01.webp
/images/generated-site/products/products-adhesive-pads-01.webp</x:t>
  </x:si>
  <x:si>
    <x:t xml:space="preserve">自动化宠物尿垫生产线全景</x:t>
  </x:si>
  <x:si>
    <x:t xml:space="preserve">Certification support for B2B pet pad projects.
Pet pad production line: from roll materials to packed goods
OEM capability for European and American buyers.</x:t>
  </x:si>
  <x:si>
    <x:t xml:space="preserve">https://www.jczcare.com/certifications
https://www.jczcare.com/factory/production-line
其余链接见“页面明细”</x:t>
  </x:si>
  <x:si>
    <x:t xml:space="preserve">/images/generated-site/factory/factory-production-line-02.webp
/images/oem/production/factory-production-line-02.webp</x:t>
  </x:si>
  <x:si>
    <x:t xml:space="preserve">OEM产品目录与工厂资料展示</x:t>
  </x:si>
  <x:si>
    <x:t xml:space="preserve">Request product and OEM capability documents.</x:t>
  </x:si>
  <x:si>
    <x:t xml:space="preserve">https://www.jczcare.com/download</x:t>
  </x:si>
  <x:si>
    <x:t xml:space="preserve">/images/generated-site/b2b-optimization/download-center-catalog.webp</x:t>
  </x:si>
  <x:si>
    <x:t xml:space="preserve">工厂制造能力与生产车间展示</x:t>
  </x:si>
  <x:si>
    <x:t xml:space="preserve">Manufacturing capability for OEM pet pad supply.</x:t>
  </x:si>
  <x:si>
    <x:t xml:space="preserve">https://www.jczcare.com/factory</x:t>
  </x:si>
  <x:si>
    <x:t xml:space="preserve">/images/generated-site/b2b-optimization/factory-capability-workshop.webp</x:t>
  </x:si>
  <x:si>
    <x:t xml:space="preserve">宠物护理用品成品仓库与出口备货</x:t>
  </x:si>
  <x:si>
    <x:t xml:space="preserve">Manufacturing capability for OEM pet pad supply.
Container loading planned around product protection and landed value
Packaging that connects brand presentation to factory execution
等6个页面（详见“页面明细”）</x:t>
  </x:si>
  <x:si>
    <x:t xml:space="preserve">https://www.jczcare.com/factory
https://www.jczcare.com/factory/container-loading
其余链接见“页面明细”</x:t>
  </x:si>
  <x:si>
    <x:t xml:space="preserve">/images/oem/warehouse/warehouse-finished-goods-01.webp
/images/generated-site/warehouse/warehouse-finished-goods-01.webp</x:t>
  </x:si>
  <x:si>
    <x:t xml:space="preserve">无纺布材料导向与复合工序</x:t>
  </x:si>
  <x:si>
    <x:t xml:space="preserve">PE film backing designed around leakage, feel, and production stability
Pet pad production line: from roll materials to packed goods
Raw materials behind a controlled absorbent product specification
等5个页面（详见“页面明细”）</x:t>
  </x:si>
  <x:si>
    <x:t xml:space="preserve">https://www.jczcare.com/factory/pe-film
https://www.jczcare.com/factory/production-line
其余链接见“页面明细”</x:t>
  </x:si>
  <x:si>
    <x:t xml:space="preserve">/images/generated-site/factory/factory-lamination-01.webp
/images/oem/production/factory-lamination-01.webp</x:t>
  </x:si>
  <x:si>
    <x:t xml:space="preserve">OEM产品样品评审场景</x:t>
  </x:si>
  <x:si>
    <x:t xml:space="preserve">OEM/ODM Pet Pad Manufacturing Process</x:t>
  </x:si>
  <x:si>
    <x:t xml:space="preserve">https://www.jczcare.com/oem-process</x:t>
  </x:si>
  <x:si>
    <x:t xml:space="preserve">/images/generated-site/b2b-optimization/oem-sample-review.webp</x:t>
  </x:si>
  <x:si>
    <x:t xml:space="preserve">OEM样品开发与确认场景</x:t>
  </x:si>
  <x:si>
    <x:t xml:space="preserve">/images/oem/customization/oem-sample-review-01.webp</x:t>
  </x:si>
  <x:si>
    <x:t xml:space="preserve">私牌包装样品与包装工序</x:t>
  </x:si>
  <x:si>
    <x:t xml:space="preserve">OEM/ODM Pet Pad Manufacturing Process
Partner with apet pad source factory.</x:t>
  </x:si>
  <x:si>
    <x:t xml:space="preserve">https://www.jczcare.com/oem-process
https://www.jczcare.com/pages/affiliates</x:t>
  </x:si>
  <x:si>
    <x:t xml:space="preserve">/images/oem/packaging/private-label-packaging-02.webp
/images/generated-site/packaging/private-label-packaging-02.webp</x:t>
  </x:si>
  <x:si>
    <x:t xml:space="preserve">人物与宠物户外互动场景</x:t>
  </x:si>
  <x:si>
    <x:t xml:space="preserve">Better pet care,built with responsibility.
Corporate strengthbehind pet care supply.</x:t>
  </x:si>
  <x:si>
    <x:t xml:space="preserve">https://www.jczcare.com/pages/give-back
https://www.jczcare.com/pages/investor-relations</x:t>
  </x:si>
  <x:si>
    <x:t xml:space="preserve">/images/contact-pets-grass-centered.png</x:t>
  </x:si>
  <x:si>
    <x:t xml:space="preserve">产品规格、材料与样品展示</x:t>
  </x:si>
  <x:si>
    <x:t xml:space="preserve">Private label pet pads for brands and retail channels.</x:t>
  </x:si>
  <x:si>
    <x:t xml:space="preserve">https://www.jczcare.com/private-label</x:t>
  </x:si>
  <x:si>
    <x:t xml:space="preserve">/images/generated-site/b2b-optimization/product-specification-samples.webp</x:t>
  </x:si>
  <x:si>
    <x:t xml:space="preserve">折叠及展开的成人护理垫棚拍展示</x:t>
  </x:si>
  <x:si>
    <x:t xml:space="preserve">Adult Underpads</x:t>
  </x:si>
  <x:si>
    <x:t xml:space="preserve">https://www.jczcare.com/products/adult-underpads</x:t>
  </x:si>
  <x:si>
    <x:t xml:space="preserve">/images/products/adult-underpads/adult-underpad-main.jpg</x:t>
  </x:si>
  <x:si>
    <x:t xml:space="preserve">成人护理垫尺寸与材料结构示意</x:t>
  </x:si>
  <x:si>
    <x:t xml:space="preserve">/images/products/adult-underpads/adult-underpad-size.jpg</x:t>
  </x:si>
  <x:si>
    <x:t xml:space="preserve">成人护理垫居家护理使用场景</x:t>
  </x:si>
  <x:si>
    <x:t xml:space="preserve">/images/products/adult-underpads/adult-underpad-home-care.jpg</x:t>
  </x:si>
  <x:si>
    <x:t xml:space="preserve">成人护理垫吸收芯体微距细节</x:t>
  </x:si>
  <x:si>
    <x:t xml:space="preserve">/images/products/adult-underpads/adult-underpad-core-detail.jpg</x:t>
  </x:si>
  <x:si>
    <x:t xml:space="preserve">成人护理垫无品牌私牌包装概念</x:t>
  </x:si>
  <x:si>
    <x:t xml:space="preserve">/images/products/adult-underpads/adult-underpad-package.jpg</x:t>
  </x:si>
  <x:si>
    <x:t xml:space="preserve">OEM宠物尿垫吸收性能实验室测试</x:t>
  </x:si>
  <x:si>
    <x:t xml:space="preserve">Quality control system for OEM absorbent products.</x:t>
  </x:si>
  <x:si>
    <x:t xml:space="preserve">https://www.jczcare.com/quality-control</x:t>
  </x:si>
  <x:si>
    <x:t xml:space="preserve">/images/oem/quality/factory-testing-lab-01.webp</x:t>
  </x:si>
  <x:si>
    <x:t xml:space="preserve">宠物尿垫成品终检与尺寸测量</x:t>
  </x:si>
  <x:si>
    <x:t xml:space="preserve">/images/oem/quality/factory-quality-control-02.webp</x:t>
  </x:si>
  <x:si>
    <x:t xml:space="preserve">博客封面：OEM Pet Pad Contract Manufacturing: A Buyer Workflow</x:t>
  </x:si>
  <x:si>
    <x:t xml:space="preserve">OEM Pet Pad Contract Manufacturing: A Buyer Workflow</x:t>
  </x:si>
  <x:si>
    <x:t xml:space="preserve">https://www.jczcare.com/blog/oem-pet-pad-contract-manufacturing</x:t>
  </x:si>
  <x:si>
    <x:t xml:space="preserve">/images/generated-site/blog/oem-pet-pad-contract-manufacturing.webp</x:t>
  </x:si>
  <x:si>
    <x:t xml:space="preserve">博客封面：How OEM Product Change Control Protects Repeat Orders</x:t>
  </x:si>
  <x:si>
    <x:t xml:space="preserve">How OEM Product Change Control Protects Repeat Orders</x:t>
  </x:si>
  <x:si>
    <x:t xml:space="preserve">https://www.jczcare.com/blog/oem-product-change-control</x:t>
  </x:si>
  <x:si>
    <x:t xml:space="preserve">/images/generated-site/blog/oem-product-change-control.webp</x:t>
  </x:si>
  <x:si>
    <x:t xml:space="preserve">博客封面：Planning an OEM Pilot Order Before Full-Scale Production</x:t>
  </x:si>
  <x:si>
    <x:t xml:space="preserve">Planning an OEM Pilot Order Before Full-Scale Production</x:t>
  </x:si>
  <x:si>
    <x:t xml:space="preserve">https://www.jczcare.com/blog/oem-pilot-order-planning</x:t>
  </x:si>
  <x:si>
    <x:t xml:space="preserve">/images/generated-site/blog/oem-pilot-order-planning.webp</x:t>
  </x:si>
  <x:si>
    <x:t xml:space="preserve">博客封面：Managing a Multi-SKU OEM Pet Product Launch</x:t>
  </x:si>
  <x:si>
    <x:t xml:space="preserve">Managing a Multi-SKU OEM Pet Product Launch</x:t>
  </x:si>
  <x:si>
    <x:t xml:space="preserve">https://www.jczcare.com/blog/oem-multi-sku-launch-plan</x:t>
  </x:si>
  <x:si>
    <x:t xml:space="preserve">/images/generated-site/blog/oem-multi-sku-launch-plan.webp</x:t>
  </x:si>
  <x:si>
    <x:t xml:space="preserve">博客封面：How Buyers Should Review OEM Capacity Allocation</x:t>
  </x:si>
  <x:si>
    <x:t xml:space="preserve">How Buyers Should Review OEM Capacity Allocation</x:t>
  </x:si>
  <x:si>
    <x:t xml:space="preserve">https://www.jczcare.com/blog/oem-capacity-allocation-review</x:t>
  </x:si>
  <x:si>
    <x:t xml:space="preserve">/images/generated-site/blog/oem-capacity-allocation-review.webp</x:t>
  </x:si>
  <x:si>
    <x:t xml:space="preserve">F53</x:t>
  </x:si>
  <x:si>
    <x:t xml:space="preserve">博客封面：Puppy Pad Surface Intake: What B2B Buyers Should Specify</x:t>
  </x:si>
  <x:si>
    <x:t xml:space="preserve">Puppy Pad Surface Intake: What B2B Buyers Should Specify</x:t>
  </x:si>
  <x:si>
    <x:t xml:space="preserve">https://www.jczcare.com/blog/puppy-pad-surface-intake-design</x:t>
  </x:si>
  <x:si>
    <x:t xml:space="preserve">/images/generated-site/blog/puppy-pad-surface-intake-design.webp</x:t>
  </x:si>
  <x:si>
    <x:t xml:space="preserve">博客封面：Pet Pad Edge Seals: Preventing Leakage and Delamination</x:t>
  </x:si>
  <x:si>
    <x:t xml:space="preserve">Pet Pad Edge Seals: Preventing Leakage and Delamination</x:t>
  </x:si>
  <x:si>
    <x:t xml:space="preserve">https://www.jczcare.com/blog/pet-pad-edge-seal-quality</x:t>
  </x:si>
  <x:si>
    <x:t xml:space="preserve">/images/generated-site/blog/pet-pad-edge-seal-quality.webp</x:t>
  </x:si>
  <x:si>
    <x:t xml:space="preserve">博客封面：How to Select a Pet Pad Embossing Pattern</x:t>
  </x:si>
  <x:si>
    <x:t xml:space="preserve">How to Select a Pet Pad Embossing Pattern</x:t>
  </x:si>
  <x:si>
    <x:t xml:space="preserve">https://www.jczcare.com/blog/pet-pad-embossing-pattern-selection</x:t>
  </x:si>
  <x:si>
    <x:t xml:space="preserve">/images/generated-site/blog/pet-pad-embossing-pattern-selection.webp</x:t>
  </x:si>
  <x:si>
    <x:t xml:space="preserve">博客封面：Pet Pad Folding Formats and Retail Pack Efficiency</x:t>
  </x:si>
  <x:si>
    <x:t xml:space="preserve">Pet Pad Folding Formats and Retail Pack Efficiency</x:t>
  </x:si>
  <x:si>
    <x:t xml:space="preserve">https://www.jczcare.com/blog/pet-pad-folding-pack-efficiency</x:t>
  </x:si>
  <x:si>
    <x:t xml:space="preserve">博客封面：Sourcing Travel Pet Pads for Portable Use Cases</x:t>
  </x:si>
  <x:si>
    <x:t xml:space="preserve">Sourcing Travel Pet Pads for Portable Use Cases</x:t>
  </x:si>
  <x:si>
    <x:t xml:space="preserve">https://www.jczcare.com/blog/travel-pet-pad-sourcing-guide</x:t>
  </x:si>
  <x:si>
    <x:t xml:space="preserve">/images/generated-site/blog/travel-pet-pad-sourcing-guide.webp</x:t>
  </x:si>
  <x:si>
    <x:t xml:space="preserve">博客封面：Specifying Surface Comfort for Adult Disposable Underpads</x:t>
  </x:si>
  <x:si>
    <x:t xml:space="preserve">Specifying Surface Comfort for Adult Disposable Underpads</x:t>
  </x:si>
  <x:si>
    <x:t xml:space="preserve">https://www.jczcare.com/blog/adult-underpad-surface-comfort-specification</x:t>
  </x:si>
  <x:si>
    <x:t xml:space="preserve">/images/generated-site/blog/adult-underpad-surface-comfort-specification.webp</x:t>
  </x:si>
  <x:si>
    <x:t xml:space="preserve">博客封面：Adult Underpad Pack Counts for Tenders and Distribution</x:t>
  </x:si>
  <x:si>
    <x:t xml:space="preserve">Adult Underpad Pack Counts for Tenders and Distribution</x:t>
  </x:si>
  <x:si>
    <x:t xml:space="preserve">https://www.jczcare.com/blog/adult-underpad-pack-count-tender-planning</x:t>
  </x:si>
  <x:si>
    <x:t xml:space="preserve">/images/generated-site/blog/adult-underpad-pack-count-tender-planning.webp</x:t>
  </x:si>
  <x:si>
    <x:t xml:space="preserve">博客封面：Selecting Backing Film for Adult Underpads</x:t>
  </x:si>
  <x:si>
    <x:t xml:space="preserve">Selecting Backing Film for Adult Underpads</x:t>
  </x:si>
  <x:si>
    <x:t xml:space="preserve">https://www.jczcare.com/blog/adult-underpad-backing-film-selection</x:t>
  </x:si>
  <x:si>
    <x:t xml:space="preserve">/images/generated-site/blog/adult-underpad-backing-film-selection.webp</x:t>
  </x:si>
  <x:si>
    <x:t xml:space="preserve">博客封面：Building an Institutional Underpad Supply Program</x:t>
  </x:si>
  <x:si>
    <x:t xml:space="preserve">Building an Institutional Underpad Supply Program</x:t>
  </x:si>
  <x:si>
    <x:t xml:space="preserve">https://www.jczcare.com/blog/institutional-underpad-supplier-program</x:t>
  </x:si>
  <x:si>
    <x:t xml:space="preserve">/images/generated-site/blog/institutional-underpad-supplier-program.webp</x:t>
  </x:si>
  <x:si>
    <x:t xml:space="preserve">博客封面：Arrival Inspection for Imported Adult Underpads</x:t>
  </x:si>
  <x:si>
    <x:t xml:space="preserve">Arrival Inspection for Imported Adult Underpads</x:t>
  </x:si>
  <x:si>
    <x:t xml:space="preserve">https://www.jczcare.com/blog/adult-underpad-arrival-inspection</x:t>
  </x:si>
  <x:si>
    <x:t xml:space="preserve">/images/generated-site/blog/adult-underpad-arrival-inspection.webp</x:t>
  </x:si>
  <x:si>
    <x:t xml:space="preserve">博客封面：Dog Waste Bag Perforation: A Buyer Quality Guide</x:t>
  </x:si>
  <x:si>
    <x:t xml:space="preserve">Dog Waste Bag Perforation: A Buyer Quality Guide</x:t>
  </x:si>
  <x:si>
    <x:t xml:space="preserve">https://www.jczcare.com/blog/dog-waste-bag-perforation-control</x:t>
  </x:si>
  <x:si>
    <x:t xml:space="preserve">/images/generated-site/blog/dog-waste-bag-perforation-control.webp</x:t>
  </x:si>
  <x:si>
    <x:t xml:space="preserve">博客封面：How to Verify Dog Poop Bag Roll Counts</x:t>
  </x:si>
  <x:si>
    <x:t xml:space="preserve">How to Verify Dog Poop Bag Roll Counts</x:t>
  </x:si>
  <x:si>
    <x:t xml:space="preserve">https://www.jczcare.com/blog/dog-poop-bag-roll-count-verification</x:t>
  </x:si>
  <x:si>
    <x:t xml:space="preserve">/images/generated-site/blog/dog-poop-bag-roll-count-verification.webp</x:t>
  </x:si>
  <x:si>
    <x:t xml:space="preserve">博客封面：Scented Dog Waste Bags: OEM Selection and Risk Controls</x:t>
  </x:si>
  <x:si>
    <x:t xml:space="preserve">Scented Dog Waste Bags: OEM Selection and Risk Controls</x:t>
  </x:si>
  <x:si>
    <x:t xml:space="preserve">https://www.jczcare.com/blog/dog-waste-bag-scent-selection</x:t>
  </x:si>
  <x:si>
    <x:t xml:space="preserve">/images/generated-site/blog/dog-waste-bag-scent-selection.webp</x:t>
  </x:si>
  <x:si>
    <x:t xml:space="preserve">博客封面：Dog Poop Bag Dispenser Compatibility Guide</x:t>
  </x:si>
  <x:si>
    <x:t xml:space="preserve">Dog Poop Bag Dispenser Compatibility Guide</x:t>
  </x:si>
  <x:si>
    <x:t xml:space="preserve">https://www.jczcare.com/blog/dog-poop-bag-dispenser-compatibility</x:t>
  </x:si>
  <x:si>
    <x:t xml:space="preserve">/images/generated-site/blog/dog-poop-bag-dispenser-compatibility.webp</x:t>
  </x:si>
  <x:si>
    <x:t xml:space="preserve">博客封面：Printing and Registration Controls for Dog Waste Bags</x:t>
  </x:si>
  <x:si>
    <x:t xml:space="preserve">Printing and Registration Controls for Dog Waste Bags</x:t>
  </x:si>
  <x:si>
    <x:t xml:space="preserve">https://www.jczcare.com/blog/dog-waste-bag-print-registration</x:t>
  </x:si>
  <x:si>
    <x:t xml:space="preserve">/images/generated-site/blog/dog-waste-bag-print-registration.webp</x:t>
  </x:si>
  <x:si>
    <x:t xml:space="preserve">博客封面：Private-Label Claim Approval for Pet Products</x:t>
  </x:si>
  <x:si>
    <x:t xml:space="preserve">Private-Label Claim Approval for Pet Products</x:t>
  </x:si>
  <x:si>
    <x:t xml:space="preserve">https://www.jczcare.com/blog/private-label-claim-approval-workflow</x:t>
  </x:si>
  <x:si>
    <x:t xml:space="preserve">/images/generated-site/blog/private-label-claim-approval-workflow.webp</x:t>
  </x:si>
  <x:si>
    <x:t xml:space="preserve">博客封面：Barcode and Master Data Control for Private-Label Launches</x:t>
  </x:si>
  <x:si>
    <x:t xml:space="preserve">Barcode and Master Data Control for Private-Label Launches</x:t>
  </x:si>
  <x:si>
    <x:t xml:space="preserve">https://www.jczcare.com/blog/private-label-barcode-master-data</x:t>
  </x:si>
  <x:si>
    <x:t xml:space="preserve">/images/generated-site/blog/private-label-barcode-master-data.webp</x:t>
  </x:si>
  <x:si>
    <x:t xml:space="preserve">博客封面：Planning a Private-Label Pet Product Line Extension</x:t>
  </x:si>
  <x:si>
    <x:t xml:space="preserve">Planning a Private-Label Pet Product Line Extension</x:t>
  </x:si>
  <x:si>
    <x:t xml:space="preserve">https://www.jczcare.com/blog/private-label-line-extension-planning</x:t>
  </x:si>
  <x:si>
    <x:t xml:space="preserve">/images/generated-site/blog/private-label-line-extension-planning.webp</x:t>
  </x:si>
  <x:si>
    <x:t xml:space="preserve">博客封面：Retailer Onboarding for Private-Label Pet Products</x:t>
  </x:si>
  <x:si>
    <x:t xml:space="preserve">Retailer Onboarding for Private-Label Pet Products</x:t>
  </x:si>
  <x:si>
    <x:t xml:space="preserve">https://www.jczcare.com/blog/private-label-retailer-onboarding</x:t>
  </x:si>
  <x:si>
    <x:t xml:space="preserve">/images/generated-site/blog/private-label-retailer-onboarding.webp</x:t>
  </x:si>
  <x:si>
    <x:t xml:space="preserve">博客封面：How to Approve Pet Product Packaging Dielines</x:t>
  </x:si>
  <x:si>
    <x:t xml:space="preserve">How to Approve Pet Product Packaging Dielines</x:t>
  </x:si>
  <x:si>
    <x:t xml:space="preserve">https://www.jczcare.com/blog/pet-product-dieline-approval</x:t>
  </x:si>
  <x:si>
    <x:t xml:space="preserve">/images/generated-site/blog/pet-product-dieline-approval.webp</x:t>
  </x:si>
  <x:si>
    <x:t xml:space="preserve">博客封面：Managing Carton Compression Risk for Pet Pads</x:t>
  </x:si>
  <x:si>
    <x:t xml:space="preserve">Managing Carton Compression Risk for Pet Pads</x:t>
  </x:si>
  <x:si>
    <x:t xml:space="preserve">https://www.jczcare.com/blog/pet-pad-carton-compression-risk</x:t>
  </x:si>
  <x:si>
    <x:t xml:space="preserve">/images/generated-site/blog/pet-pad-carton-compression-risk.webp</x:t>
  </x:si>
  <x:si>
    <x:t xml:space="preserve">博客封面：Multi-Language Packaging for Pet Product Imports</x:t>
  </x:si>
  <x:si>
    <x:t xml:space="preserve">Multi-Language Packaging for Pet Product Imports</x:t>
  </x:si>
  <x:si>
    <x:t xml:space="preserve">https://www.jczcare.com/blog/multi-language-pet-product-packaging</x:t>
  </x:si>
  <x:si>
    <x:t xml:space="preserve">/images/generated-site/blog/multi-language-pet-product-packaging.webp</x:t>
  </x:si>
  <x:si>
    <x:t xml:space="preserve">博客封面：Cost Engineering for Private-Label Pet Product Packaging</x:t>
  </x:si>
  <x:si>
    <x:t xml:space="preserve">Cost Engineering for Private-Label Pet Product Packaging</x:t>
  </x:si>
  <x:si>
    <x:t xml:space="preserve">https://www.jczcare.com/blog/pet-product-packaging-cost-engineering</x:t>
  </x:si>
  <x:si>
    <x:t xml:space="preserve">/images/generated-site/blog/pet-product-packaging-cost-engineering.webp</x:t>
  </x:si>
  <x:si>
    <x:t xml:space="preserve">博客封面：Container Moisture Control for Pet Product Shipments</x:t>
  </x:si>
  <x:si>
    <x:t xml:space="preserve">Container Moisture Control for Pet Product Shipments</x:t>
  </x:si>
  <x:si>
    <x:t xml:space="preserve">https://www.jczcare.com/blog/pet-product-container-moisture-control</x:t>
  </x:si>
  <x:si>
    <x:t xml:space="preserve">/images/generated-site/blog/pet-product-container-moisture-control.webp</x:t>
  </x:si>
  <x:si>
    <x:t xml:space="preserve">博客封面：Shipping Document Checklist for Pet Product Importers</x:t>
  </x:si>
  <x:si>
    <x:t xml:space="preserve">Shipping Document Checklist for Pet Product Importers</x:t>
  </x:si>
  <x:si>
    <x:t xml:space="preserve">https://www.jczcare.com/blog/pet-product-shipping-document-checklist</x:t>
  </x:si>
  <x:si>
    <x:t xml:space="preserve">/images/generated-site/blog/pet-product-shipping-document-checklist.webp</x:t>
  </x:si>
  <x:si>
    <x:t xml:space="preserve">博客封面：Reorder Point Planning for Imported Pet Products</x:t>
  </x:si>
  <x:si>
    <x:t xml:space="preserve">Reorder Point Planning for Imported Pet Products</x:t>
  </x:si>
  <x:si>
    <x:t xml:space="preserve">https://www.jczcare.com/blog/pet-product-reorder-point-planning</x:t>
  </x:si>
  <x:si>
    <x:t xml:space="preserve">/images/generated-site/blog/pet-product-reorder-point-planning.webp</x:t>
  </x:si>
  <x:si>
    <x:t xml:space="preserve">博客封面：LCL vs FCL for Pet Product Imports</x:t>
  </x:si>
  <x:si>
    <x:t xml:space="preserve">LCL vs FCL for Pet Product Imports</x:t>
  </x:si>
  <x:si>
    <x:t xml:space="preserve">https://www.jczcare.com/blog/pet-product-lcl-vs-fcl-decision</x:t>
  </x:si>
  <x:si>
    <x:t xml:space="preserve">/images/generated-site/blog/pet-product-lcl-vs-fcl-decision.webp</x:t>
  </x:si>
  <x:si>
    <x:t xml:space="preserve">博客封面：Pet Pad Defect Classification for Pre-Shipment Inspection</x:t>
  </x:si>
  <x:si>
    <x:t xml:space="preserve">Pet Pad Defect Classification for Pre-Shipment Inspection</x:t>
  </x:si>
  <x:si>
    <x:t xml:space="preserve">https://www.jczcare.com/blog/pet-pad-defect-classification</x:t>
  </x:si>
  <x:si>
    <x:t xml:space="preserve">/images/generated-site/blog/pet-pad-defect-classification.webp</x:t>
  </x:si>
  <x:si>
    <x:t xml:space="preserve">博客封面：How to Build a Pet Pad Retained Sample Program</x:t>
  </x:si>
  <x:si>
    <x:t xml:space="preserve">How to Build a Pet Pad Retained Sample Program</x:t>
  </x:si>
  <x:si>
    <x:t xml:space="preserve">https://www.jczcare.com/blog/pet-pad-retained-sample-program</x:t>
  </x:si>
  <x:si>
    <x:t xml:space="preserve">/images/generated-site/blog/pet-pad-retained-sample-program.webp</x:t>
  </x:si>
  <x:si>
    <x:t xml:space="preserve">博客封面：Reviewing Corrective Action from an OEM Supplier</x:t>
  </x:si>
  <x:si>
    <x:t xml:space="preserve">Reviewing Corrective Action from an OEM Supplier</x:t>
  </x:si>
  <x:si>
    <x:t xml:space="preserve">https://www.jczcare.com/blog/oem-corrective-action-review</x:t>
  </x:si>
  <x:si>
    <x:t xml:space="preserve">/images/generated-site/blog/oem-corrective-action-review.webp</x:t>
  </x:si>
  <x:si>
    <x:t xml:space="preserve">博客封面：Golden Sample Control for Private-Label Pet Products</x:t>
  </x:si>
  <x:si>
    <x:t xml:space="preserve">Golden Sample Control for Private-Label Pet Products</x:t>
  </x:si>
  <x:si>
    <x:t xml:space="preserve">https://www.jczcare.com/blog/pet-product-golden-sample-control</x:t>
  </x:si>
  <x:si>
    <x:t xml:space="preserve">/images/generated-site/blog/pet-product-golden-sample-control.webp</x:t>
  </x:si>
  <x:si>
    <x:t xml:space="preserve">博客封面：Factory Maintenance Audit for Pet Product Production</x:t>
  </x:si>
  <x:si>
    <x:t xml:space="preserve">Factory Maintenance Audit for Pet Product Production</x:t>
  </x:si>
  <x:si>
    <x:t xml:space="preserve">https://www.jczcare.com/blog/factory-maintenance-audit-pet-products</x:t>
  </x:si>
  <x:si>
    <x:t xml:space="preserve">/images/generated-site/blog/factory-maintenance-audit-pet-products.webp</x:t>
  </x:si>
  <x:si>
    <x:t xml:space="preserve">博客封面：Traceability Audit for OEM Pet Product Factories</x:t>
  </x:si>
  <x:si>
    <x:t xml:space="preserve">Traceability Audit for OEM Pet Product Factories</x:t>
  </x:si>
  <x:si>
    <x:t xml:space="preserve">https://www.jczcare.com/blog/factory-traceability-audit</x:t>
  </x:si>
  <x:si>
    <x:t xml:space="preserve">/images/generated-site/blog/factory-traceability-audit.webp</x:t>
  </x:si>
  <x:si>
    <x:t xml:space="preserve">博客封面：Business Continuity Review for an OEM Pet Product Factory</x:t>
  </x:si>
  <x:si>
    <x:t xml:space="preserve">Business Continuity Review for an OEM Pet Product Factory</x:t>
  </x:si>
  <x:si>
    <x:t xml:space="preserve">https://www.jczcare.com/blog/factory-business-continuity-review</x:t>
  </x:si>
  <x:si>
    <x:t xml:space="preserve">/images/generated-site/blog/factory-business-continuity-review.webp</x:t>
  </x:si>
  <x:si>
    <x:t xml:space="preserve">博客封面：How to Audit Subcontracting in an OEM Supply Chain</x:t>
  </x:si>
  <x:si>
    <x:t xml:space="preserve">How to Audit Subcontracting in an OEM Supply Chain</x:t>
  </x:si>
  <x:si>
    <x:t xml:space="preserve">https://www.jczcare.com/blog/factory-subcontracting-control</x:t>
  </x:si>
  <x:si>
    <x:t xml:space="preserve">/images/generated-site/blog/factory-subcontracting-control.webp</x:t>
  </x:si>
  <x:si>
    <x:t xml:space="preserve">博客封面：Nonwoven Basis Weight in Pet Pad Specifications</x:t>
  </x:si>
  <x:si>
    <x:t xml:space="preserve">Nonwoven Basis Weight in Pet Pad Specifications</x:t>
  </x:si>
  <x:si>
    <x:t xml:space="preserve">https://www.jczcare.com/blog/nonwoven-basis-weight-pet-pads</x:t>
  </x:si>
  <x:si>
    <x:t xml:space="preserve">/images/generated-site/blog/nonwoven-basis-weight-pet-pads.webp</x:t>
  </x:si>
  <x:si>
    <x:t xml:space="preserve">博客封面：Hot-Melt Adhesive in Absorbent Product Manufacturing</x:t>
  </x:si>
  <x:si>
    <x:t xml:space="preserve">Hot-Melt Adhesive in Absorbent Product Manufacturing</x:t>
  </x:si>
  <x:si>
    <x:t xml:space="preserve">https://www.jczcare.com/blog/hot-melt-adhesive-absorbent-products</x:t>
  </x:si>
  <x:si>
    <x:t xml:space="preserve">/images/generated-site/blog/hot-melt-adhesive-absorbent-products.webp</x:t>
  </x:si>
  <x:si>
    <x:t xml:space="preserve">博客封面：SAP Gel Blocking in Pet Pads: What Buyers Should Know</x:t>
  </x:si>
  <x:si>
    <x:t xml:space="preserve">SAP Gel Blocking in Pet Pads: What Buyers Should Know</x:t>
  </x:si>
  <x:si>
    <x:t xml:space="preserve">https://www.jczcare.com/blog/sap-gel-blocking-pet-pads</x:t>
  </x:si>
  <x:si>
    <x:t xml:space="preserve">/images/generated-site/blog/sap-gel-blocking-pet-pads.webp</x:t>
  </x:si>
  <x:si>
    <x:t xml:space="preserve">博客封面：Auditing SAP Dosing Consistency in Production</x:t>
  </x:si>
  <x:si>
    <x:t xml:space="preserve">Auditing SAP Dosing Consistency in Production</x:t>
  </x:si>
  <x:si>
    <x:t xml:space="preserve">https://www.jczcare.com/blog/sap-dosing-consistency-audit</x:t>
  </x:si>
  <x:si>
    <x:t xml:space="preserve">/images/generated-site/blog/sap-dosing-consistency-audit.webp</x:t>
  </x:si>
  <x:si>
    <x:t xml:space="preserve">博客封面：PE Film Pinhole Risk in Pet and Adult Underpads</x:t>
  </x:si>
  <x:si>
    <x:t xml:space="preserve">PE Film Pinhole Risk in Pet and Adult Underpads</x:t>
  </x:si>
  <x:si>
    <x:t xml:space="preserve">https://www.jczcare.com/blog/pe-film-pinhole-risk-pet-pads</x:t>
  </x:si>
  <x:si>
    <x:t xml:space="preserve">/images/generated-site/blog/pe-film-pinhole-risk-pet-pads.webp</x:t>
  </x:si>
  <x:si>
    <x:t xml:space="preserve">博客封面：Printed Backing Film for Private-Label Pet Pads</x:t>
  </x:si>
  <x:si>
    <x:t xml:space="preserve">Printed Backing Film for Private-Label Pet Pads</x:t>
  </x:si>
  <x:si>
    <x:t xml:space="preserve">https://www.jczcare.com/blog/printed-backing-film-pet-pads</x:t>
  </x:si>
  <x:si>
    <x:t xml:space="preserve">/images/generated-site/blog/printed-backing-film-pet-pads.webp</x:t>
  </x:si>
  <x:si>
    <x:t xml:space="preserve">博客封面：Building a Pet Product Supplier Scorecard</x:t>
  </x:si>
  <x:si>
    <x:t xml:space="preserve">Building a Pet Product Supplier Scorecard</x:t>
  </x:si>
  <x:si>
    <x:t xml:space="preserve">https://www.jczcare.com/blog/pet-product-supplier-scorecard</x:t>
  </x:si>
  <x:si>
    <x:t xml:space="preserve">/images/generated-site/blog/pet-product-supplier-scorecard.webp</x:t>
  </x:si>
  <x:si>
    <x:t xml:space="preserve">博客封面：Payment Milestones for OEM Pet Product Orders</x:t>
  </x:si>
  <x:si>
    <x:t xml:space="preserve">Payment Milestones for OEM Pet Product Orders</x:t>
  </x:si>
  <x:si>
    <x:t xml:space="preserve">https://www.jczcare.com/blog/pet-product-payment-milestone-plan</x:t>
  </x:si>
  <x:si>
    <x:t xml:space="preserve">/images/generated-site/blog/pet-product-payment-milestone-plan.webp</x:t>
  </x:si>
  <x:si>
    <x:t xml:space="preserve">博客封面：How to Normalize Pet Product Supplier Quotations</x:t>
  </x:si>
  <x:si>
    <x:t xml:space="preserve">How to Normalize Pet Product Supplier Quotations</x:t>
  </x:si>
  <x:si>
    <x:t xml:space="preserve">https://www.jczcare.com/blog/pet-product-quotation-normalization</x:t>
  </x:si>
  <x:si>
    <x:t xml:space="preserve">/images/generated-site/blog/pet-product-quotation-normalization.webp</x:t>
  </x:si>
  <x:si>
    <x:t xml:space="preserve">博客封面：Building Resilience in the Pet Care Supply Chain</x:t>
  </x:si>
  <x:si>
    <x:t xml:space="preserve">Building Resilience in the Pet Care Supply Chain</x:t>
  </x:si>
  <x:si>
    <x:t xml:space="preserve">https://www.jczcare.com/blog/pet-care-supply-chain-resilience</x:t>
  </x:si>
  <x:si>
    <x:t xml:space="preserve">/images/generated-site/blog/pet-care-supply-chain-resilience.webp</x:t>
  </x:si>
  <x:si>
    <x:t xml:space="preserve">博客封面：How to Write an OEM Pet Pad Product Brief</x:t>
  </x:si>
  <x:si>
    <x:t xml:space="preserve">How to Write an OEM Pet Pad Product Brief</x:t>
  </x:si>
  <x:si>
    <x:t xml:space="preserve">https://www.jczcare.com/blog/oem-pet-pad-product-brief</x:t>
  </x:si>
  <x:si>
    <x:t xml:space="preserve">/images/generated-site/blog/oem-pet-pad-product-brief.webp</x:t>
  </x:si>
  <x:si>
    <x:t xml:space="preserve">博客封面：How to Set Custom Absorbency Targets for OEM Pet Pads</x:t>
  </x:si>
  <x:si>
    <x:t xml:space="preserve">How to Set Custom Absorbency Targets for OEM Pet Pads</x:t>
  </x:si>
  <x:si>
    <x:t xml:space="preserve">https://www.jczcare.com/blog/custom-absorbency-targets-oem-pet-pads</x:t>
  </x:si>
  <x:si>
    <x:t xml:space="preserve">/images/generated-site/blog/custom-absorbency-targets-oem-pet-pads.webp</x:t>
  </x:si>
  <x:si>
    <x:t xml:space="preserve">博客封面：OEM Pet Pad Sample Approval Workflow</x:t>
  </x:si>
  <x:si>
    <x:t xml:space="preserve">OEM Pet Pad Sample Approval Workflow</x:t>
  </x:si>
  <x:si>
    <x:t xml:space="preserve">https://www.jczcare.com/blog/oem-pet-pad-sample-approval-workflow</x:t>
  </x:si>
  <x:si>
    <x:t xml:space="preserve">/images/generated-site/blog/oem-pet-pad-sample-approval-workflow.webp</x:t>
  </x:si>
  <x:si>
    <x:t xml:space="preserve">博客封面：How to Plan a Pet Pad Pilot Order</x:t>
  </x:si>
  <x:si>
    <x:t xml:space="preserve">How to Plan a Pet Pad Pilot Order</x:t>
  </x:si>
  <x:si>
    <x:t xml:space="preserve">https://www.jczcare.com/blog/pet-pad-pilot-order-planning</x:t>
  </x:si>
  <x:si>
    <x:t xml:space="preserve">/images/generated-site/blog/pet-pad-pilot-order-planning.webp</x:t>
  </x:si>
  <x:si>
    <x:t xml:space="preserve">博客封面：Private Label Pet Pad Artwork Approval Guide</x:t>
  </x:si>
  <x:si>
    <x:t xml:space="preserve">Private Label Pet Pad Artwork Approval Guide</x:t>
  </x:si>
  <x:si>
    <x:t xml:space="preserve">https://www.jczcare.com/blog/private-label-pet-pad-artwork-approval</x:t>
  </x:si>
  <x:si>
    <x:t xml:space="preserve">/images/generated-site/blog/private-label-pet-pad-artwork-approval.webp</x:t>
  </x:si>
  <x:si>
    <x:t xml:space="preserve">博客封面：What Determines OEM Pet Pad Pricing</x:t>
  </x:si>
  <x:si>
    <x:t xml:space="preserve">What Determines OEM Pet Pad Pricing</x:t>
  </x:si>
  <x:si>
    <x:t xml:space="preserve">https://www.jczcare.com/blog/oem-pet-pad-pricing-factors</x:t>
  </x:si>
  <x:si>
    <x:t xml:space="preserve">/images/generated-site/blog/oem-pet-pad-pricing-factors.webp</x:t>
  </x:si>
  <x:si>
    <x:t xml:space="preserve">博客封面：How Factories Control Pet Pad Repeat Orders</x:t>
  </x:si>
  <x:si>
    <x:t xml:space="preserve">How Factories Control Pet Pad Repeat Orders</x:t>
  </x:si>
  <x:si>
    <x:t xml:space="preserve">https://www.jczcare.com/blog/pet-pad-repeat-order-consistency</x:t>
  </x:si>
  <x:si>
    <x:t xml:space="preserve">/images/generated-site/blog/pet-pad-repeat-order-consistency.webp</x:t>
  </x:si>
  <x:si>
    <x:t xml:space="preserve">博客封面：OEM Pet Pad Change Control for Buyers</x:t>
  </x:si>
  <x:si>
    <x:t xml:space="preserve">OEM Pet Pad Change Control for Buyers</x:t>
  </x:si>
  <x:si>
    <x:t xml:space="preserve">https://www.jczcare.com/blog/oem-pet-pad-change-control</x:t>
  </x:si>
  <x:si>
    <x:t xml:space="preserve">/images/generated-site/blog/oem-pet-pad-change-control.webp</x:t>
  </x:si>
  <x:si>
    <x:t xml:space="preserve">博客封面：How to Launch a Multi-SKU Pet Pad Range</x:t>
  </x:si>
  <x:si>
    <x:t xml:space="preserve">How to Launch a Multi-SKU Pet Pad Range</x:t>
  </x:si>
  <x:si>
    <x:t xml:space="preserve">https://www.jczcare.com/blog/multi-sku-pet-pad-range-launch</x:t>
  </x:si>
  <x:si>
    <x:t xml:space="preserve">/images/generated-site/blog/multi-sku-pet-pad-range-launch.webp</x:t>
  </x:si>
  <x:si>
    <x:t xml:space="preserve">博客封面：OEM Pet Pad Production Timeline Explained</x:t>
  </x:si>
  <x:si>
    <x:t xml:space="preserve">OEM Pet Pad Production Timeline Explained</x:t>
  </x:si>
  <x:si>
    <x:t xml:space="preserve">https://www.jczcare.com/blog/oem-pet-pad-production-timeline</x:t>
  </x:si>
  <x:si>
    <x:t xml:space="preserve">/images/generated-site/blog/oem-pet-pad-production-timeline.webp</x:t>
  </x:si>
  <x:si>
    <x:t xml:space="preserve">博客封面：Questions OEM Buyers Should Ask a Pet Pad Factory</x:t>
  </x:si>
  <x:si>
    <x:t xml:space="preserve">Questions OEM Buyers Should Ask a Pet Pad Factory</x:t>
  </x:si>
  <x:si>
    <x:t xml:space="preserve">https://www.jczcare.com/blog/questions-oem-buyers-ask-pet-pad-factory</x:t>
  </x:si>
  <x:si>
    <x:t xml:space="preserve">/images/generated-site/blog/questions-oem-buyers-ask-pet-pad-factory.webp</x:t>
  </x:si>
  <x:si>
    <x:t xml:space="preserve">博客封面：NDA and Product Information Control in OEM Sourcing</x:t>
  </x:si>
  <x:si>
    <x:t xml:space="preserve">NDA and Product Information Control in OEM Sourcing</x:t>
  </x:si>
  <x:si>
    <x:t xml:space="preserve">https://www.jczcare.com/blog/nda-product-information-oem-sourcing</x:t>
  </x:si>
  <x:si>
    <x:t xml:space="preserve">/images/generated-site/blog/nda-product-information-oem-sourcing.webp</x:t>
  </x:si>
  <x:si>
    <x:t xml:space="preserve">博客封面：From Sourcing Team to Factory: A Better Project Handoff</x:t>
  </x:si>
  <x:si>
    <x:t xml:space="preserve">From Sourcing Team to Factory: A Better Project Handoff</x:t>
  </x:si>
  <x:si>
    <x:t xml:space="preserve">https://www.jczcare.com/blog/oem-project-handoff-to-factory</x:t>
  </x:si>
  <x:si>
    <x:t xml:space="preserve">/images/generated-site/blog/oem-project-handoff-to-factory.webp</x:t>
  </x:si>
  <x:si>
    <x:t xml:space="preserve">博客封面：How Demand Forecasts Improve OEM Pet Pad Supply</x:t>
  </x:si>
  <x:si>
    <x:t xml:space="preserve">How Demand Forecasts Improve OEM Pet Pad Supply</x:t>
  </x:si>
  <x:si>
    <x:t xml:space="preserve">https://www.jczcare.com/blog/demand-forecast-oem-pet-pad-supply</x:t>
  </x:si>
  <x:si>
    <x:t xml:space="preserve">/images/generated-site/blog/demand-forecast-oem-pet-pad-supply.webp</x:t>
  </x:si>
  <x:si>
    <x:t xml:space="preserve">博客封面：Building a Pet Pad Technical Specification Sheet</x:t>
  </x:si>
  <x:si>
    <x:t xml:space="preserve">Building a Pet Pad Technical Specification Sheet</x:t>
  </x:si>
  <x:si>
    <x:t xml:space="preserve">https://www.jczcare.com/blog/pet-pad-technical-specification-sheet</x:t>
  </x:si>
  <x:si>
    <x:t xml:space="preserve">/images/generated-site/blog/pet-pad-technical-specification-sheet.webp</x:t>
  </x:si>
  <x:si>
    <x:t xml:space="preserve">博客封面：Five-Layer Puppy Pad Construction Explained</x:t>
  </x:si>
  <x:si>
    <x:t xml:space="preserve">Five-Layer Puppy Pad Construction Explained</x:t>
  </x:si>
  <x:si>
    <x:t xml:space="preserve">https://www.jczcare.com/blog/five-layer-puppy-pad-construction</x:t>
  </x:si>
  <x:si>
    <x:t xml:space="preserve">/images/generated-site/blog/five-layer-puppy-pad-construction.webp</x:t>
  </x:si>
  <x:si>
    <x:t xml:space="preserve">博客封面：How Leak-Proof PE Backing Works in Puppy Pads</x:t>
  </x:si>
  <x:si>
    <x:t xml:space="preserve">How Leak-Proof PE Backing Works in Puppy Pads</x:t>
  </x:si>
  <x:si>
    <x:t xml:space="preserve">https://www.jczcare.com/blog/leak-proof-pe-backing-puppy-pads</x:t>
  </x:si>
  <x:si>
    <x:t xml:space="preserve">/images/generated-site/blog/leak-proof-pe-backing-puppy-pads.webp</x:t>
  </x:si>
  <x:si>
    <x:t xml:space="preserve">博客封面：Absorption Speed vs Capacity in Pet Training Pads</x:t>
  </x:si>
  <x:si>
    <x:t xml:space="preserve">Absorption Speed vs Capacity in Pet Training Pads</x:t>
  </x:si>
  <x:si>
    <x:t xml:space="preserve">https://www.jczcare.com/blog/absorption-speed-vs-capacity-pet-pads</x:t>
  </x:si>
  <x:si>
    <x:t xml:space="preserve">/images/generated-site/blog/absorption-speed-vs-capacity-pet-pads.webp</x:t>
  </x:si>
  <x:si>
    <x:t xml:space="preserve">博客封面：How Rewet Testing Helps Compare Puppy Pads</x:t>
  </x:si>
  <x:si>
    <x:t xml:space="preserve">How Rewet Testing Helps Compare Puppy Pads</x:t>
  </x:si>
  <x:si>
    <x:t xml:space="preserve">https://www.jczcare.com/blog/puppy-pad-rewet-testing</x:t>
  </x:si>
  <x:si>
    <x:t xml:space="preserve">/images/generated-site/blog/puppy-pad-rewet-testing.webp</x:t>
  </x:si>
  <x:si>
    <x:t xml:space="preserve">博客封面：Why Edge Sealing Matters in Pet Pads</x:t>
  </x:si>
  <x:si>
    <x:t xml:space="preserve">Why Edge Sealing Matters in Pet Pads</x:t>
  </x:si>
  <x:si>
    <x:t xml:space="preserve">https://www.jczcare.com/blog/pet-pad-edge-sealing-quality</x:t>
  </x:si>
  <x:si>
    <x:t xml:space="preserve">/images/generated-site/blog/pet-pad-edge-sealing-quality.webp</x:t>
  </x:si>
  <x:si>
    <x:t xml:space="preserve">博客封面：Pet Pad Embossing Patterns: Function and Buyer Choices</x:t>
  </x:si>
  <x:si>
    <x:t xml:space="preserve">Pet Pad Embossing Patterns: Function and Buyer Choices</x:t>
  </x:si>
  <x:si>
    <x:t xml:space="preserve">https://www.jczcare.com/blog/pet-pad-embossing-patterns</x:t>
  </x:si>
  <x:si>
    <x:t xml:space="preserve">/images/generated-site/blog/pet-pad-embossing-patterns.webp</x:t>
  </x:si>
  <x:si>
    <x:t xml:space="preserve">博客封面：Scented vs Unscented Puppy Pads for Private Label</x:t>
  </x:si>
  <x:si>
    <x:t xml:space="preserve">Scented vs Unscented Puppy Pads for Private Label</x:t>
  </x:si>
  <x:si>
    <x:t xml:space="preserve">https://www.jczcare.com/blog/scented-vs-unscented-puppy-pads</x:t>
  </x:si>
  <x:si>
    <x:t xml:space="preserve">/images/generated-site/blog/scented-vs-unscented-puppy-pads.webp</x:t>
  </x:si>
  <x:si>
    <x:t xml:space="preserve">博客封面：Activated Charcoal Pet Pads for Odor-Control Lines</x:t>
  </x:si>
  <x:si>
    <x:t xml:space="preserve">Activated Charcoal Pet Pads for Odor-Control Lines</x:t>
  </x:si>
  <x:si>
    <x:t xml:space="preserve">https://www.jczcare.com/blog/activated-charcoal-pet-pads-buyer-guide</x:t>
  </x:si>
  <x:si>
    <x:t xml:space="preserve">/images/generated-site/blog/activated-charcoal-pet-pads-buyer-guide.webp</x:t>
  </x:si>
  <x:si>
    <x:t xml:space="preserve">博客封面：Adhesive Puppy Pads: Corner Tabs and Full Backing</x:t>
  </x:si>
  <x:si>
    <x:t xml:space="preserve">Adhesive Puppy Pads: Corner Tabs and Full Backing</x:t>
  </x:si>
  <x:si>
    <x:t xml:space="preserve">https://www.jczcare.com/blog/adhesive-puppy-pad-backing-options</x:t>
  </x:si>
  <x:si>
    <x:t xml:space="preserve">/images/generated-site/blog/adhesive-puppy-pad-backing-options.webp</x:t>
  </x:si>
  <x:si>
    <x:t xml:space="preserve">博客封面：How to Build a Retail Pet Pad Size Range</x:t>
  </x:si>
  <x:si>
    <x:t xml:space="preserve">How to Build a Retail Pet Pad Size Range</x:t>
  </x:si>
  <x:si>
    <x:t xml:space="preserve">https://www.jczcare.com/blog/retail-pet-pad-size-range</x:t>
  </x:si>
  <x:si>
    <x:t xml:space="preserve">/images/generated-site/blog/retail-pet-pad-size-range.webp</x:t>
  </x:si>
  <x:si>
    <x:t xml:space="preserve">博客封面：Common Puppy Pad Quality Defects and Root Causes</x:t>
  </x:si>
  <x:si>
    <x:t xml:space="preserve">Common Puppy Pad Quality Defects and Root Causes</x:t>
  </x:si>
  <x:si>
    <x:t xml:space="preserve">https://www.jczcare.com/blog/common-puppy-pad-quality-defects</x:t>
  </x:si>
  <x:si>
    <x:t xml:space="preserve">/images/generated-site/blog/common-puppy-pad-quality-defects.webp</x:t>
  </x:si>
  <x:si>
    <x:t xml:space="preserve">博客封面：Pet Pad Performance Test Methods for B2B Buyers</x:t>
  </x:si>
  <x:si>
    <x:t xml:space="preserve">Pet Pad Performance Test Methods for B2B Buyers</x:t>
  </x:si>
  <x:si>
    <x:t xml:space="preserve">https://www.jczcare.com/blog/pet-pad-performance-test-methods</x:t>
  </x:si>
  <x:si>
    <x:t xml:space="preserve">/images/generated-site/blog/pet-pad-performance-test-methods.webp</x:t>
  </x:si>
  <x:si>
    <x:t xml:space="preserve">博客封面：Adult Disposable Underpad Materials and Structure</x:t>
  </x:si>
  <x:si>
    <x:t xml:space="preserve">Adult Disposable Underpad Materials and Structure</x:t>
  </x:si>
  <x:si>
    <x:t xml:space="preserve">https://www.jczcare.com/blog/adult-disposable-underpad-materials</x:t>
  </x:si>
  <x:si>
    <x:t xml:space="preserve">/images/generated-site/blog/adult-disposable-underpad-materials.webp</x:t>
  </x:si>
  <x:si>
    <x:t xml:space="preserve">博客封面：Hospital Underpad Procurement Guide</x:t>
  </x:si>
  <x:si>
    <x:t xml:space="preserve">Hospital Underpad Procurement Guide</x:t>
  </x:si>
  <x:si>
    <x:t xml:space="preserve">https://www.jczcare.com/blog/hospital-underpad-procurement-guide</x:t>
  </x:si>
  <x:si>
    <x:t xml:space="preserve">/images/generated-site/blog/hospital-underpad-procurement-guide.webp</x:t>
  </x:si>
  <x:si>
    <x:t xml:space="preserve">博客封面：How Nursing Homes Should Evaluate Underpad Suppliers</x:t>
  </x:si>
  <x:si>
    <x:t xml:space="preserve">How Nursing Homes Should Evaluate Underpad Suppliers</x:t>
  </x:si>
  <x:si>
    <x:t xml:space="preserve">https://www.jczcare.com/blog/nursing-home-underpad-supplier-evaluation</x:t>
  </x:si>
  <x:si>
    <x:t xml:space="preserve">/images/generated-site/blog/nursing-home-underpad-supplier-evaluation.webp</x:t>
  </x:si>
  <x:si>
    <x:t xml:space="preserve">博客封面：How to Specify Adult Underpad Absorbency</x:t>
  </x:si>
  <x:si>
    <x:t xml:space="preserve">How to Specify Adult Underpad Absorbency</x:t>
  </x:si>
  <x:si>
    <x:t xml:space="preserve">https://www.jczcare.com/blog/adult-underpad-absorbency-specification</x:t>
  </x:si>
  <x:si>
    <x:t xml:space="preserve">/images/generated-site/blog/adult-underpad-absorbency-specification.webp</x:t>
  </x:si>
  <x:si>
    <x:t xml:space="preserve">博客封面：Skin-Contact Surface Choices for Disposable Underpads</x:t>
  </x:si>
  <x:si>
    <x:t xml:space="preserve">Skin-Contact Surface Choices for Disposable Underpads</x:t>
  </x:si>
  <x:si>
    <x:t xml:space="preserve">https://www.jczcare.com/blog/underpad-skin-contact-surface</x:t>
  </x:si>
  <x:si>
    <x:t xml:space="preserve">/images/generated-site/blog/underpad-skin-contact-surface.webp</x:t>
  </x:si>
  <x:si>
    <x:t xml:space="preserve">博客封面：PE Film Backing for Medical and Care Underpads</x:t>
  </x:si>
  <x:si>
    <x:t xml:space="preserve">PE Film Backing for Medical and Care Underpads</x:t>
  </x:si>
  <x:si>
    <x:t xml:space="preserve">https://www.jczcare.com/blog/pe-film-backing-adult-underpads</x:t>
  </x:si>
  <x:si>
    <x:t xml:space="preserve">/images/generated-site/blog/pe-film-backing-adult-underpads.webp</x:t>
  </x:si>
  <x:si>
    <x:t xml:space="preserve">博客封面：OEM Adult Underpads: Development Process for Brands</x:t>
  </x:si>
  <x:si>
    <x:t xml:space="preserve">OEM Adult Underpads: Development Process for Brands</x:t>
  </x:si>
  <x:si>
    <x:t xml:space="preserve">https://www.jczcare.com/blog/oem-adult-underpads-development</x:t>
  </x:si>
  <x:si>
    <x:t xml:space="preserve">/images/generated-site/blog/oem-adult-underpads-development.webp</x:t>
  </x:si>
  <x:si>
    <x:t xml:space="preserve">博客封面：Private Label Adult Underpad Packaging Guide</x:t>
  </x:si>
  <x:si>
    <x:t xml:space="preserve">Private Label Adult Underpad Packaging Guide</x:t>
  </x:si>
  <x:si>
    <x:t xml:space="preserve">https://www.jczcare.com/blog/private-label-adult-underpad-packaging</x:t>
  </x:si>
  <x:si>
    <x:t xml:space="preserve">/images/generated-site/blog/private-label-adult-underpad-packaging.webp</x:t>
  </x:si>
  <x:si>
    <x:t xml:space="preserve">博客封面：Adult Underpad Size, Weight and Pack Count Planning</x:t>
  </x:si>
  <x:si>
    <x:t xml:space="preserve">Adult Underpad Size, Weight and Pack Count Planning</x:t>
  </x:si>
  <x:si>
    <x:t xml:space="preserve">https://www.jczcare.com/blog/adult-underpad-size-weight-pack-count</x:t>
  </x:si>
  <x:si>
    <x:t xml:space="preserve">/images/generated-site/blog/adult-underpad-size-weight-pack-count.webp</x:t>
  </x:si>
  <x:si>
    <x:t xml:space="preserve">博客封面：Adult Underpad Quality Inspection Checklist</x:t>
  </x:si>
  <x:si>
    <x:t xml:space="preserve">Adult Underpad Quality Inspection Checklist</x:t>
  </x:si>
  <x:si>
    <x:t xml:space="preserve">https://www.jczcare.com/blog/adult-underpad-quality-inspection</x:t>
  </x:si>
  <x:si>
    <x:t xml:space="preserve">/images/generated-site/blog/adult-underpad-quality-inspection.webp</x:t>
  </x:si>
  <x:si>
    <x:t xml:space="preserve">博客封面：How Dog Waste Bags Are Manufactured</x:t>
  </x:si>
  <x:si>
    <x:t xml:space="preserve">How Dog Waste Bags Are Manufactured</x:t>
  </x:si>
  <x:si>
    <x:t xml:space="preserve">https://www.jczcare.com/blog/how-dog-waste-bags-are-manufactured</x:t>
  </x:si>
  <x:si>
    <x:t xml:space="preserve">/images/generated-site/blog/how-dog-waste-bags-are-manufactured.webp</x:t>
  </x:si>
  <x:si>
    <x:t xml:space="preserve">博客封面：Compostable Dog Poop Bags: Buyer Due Diligence</x:t>
  </x:si>
  <x:si>
    <x:t xml:space="preserve">Compostable Dog Poop Bags: Buyer Due Diligence</x:t>
  </x:si>
  <x:si>
    <x:t xml:space="preserve">https://www.jczcare.com/blog/compostable-dog-poop-bags-due-diligence</x:t>
  </x:si>
  <x:si>
    <x:t xml:space="preserve">/images/generated-site/blog/compostable-dog-poop-bags-due-diligence.webp</x:t>
  </x:si>
  <x:si>
    <x:t xml:space="preserve">博客封面：HDPE vs LDPE Dog Waste Bags</x:t>
  </x:si>
  <x:si>
    <x:t xml:space="preserve">HDPE vs LDPE Dog Waste Bags</x:t>
  </x:si>
  <x:si>
    <x:t xml:space="preserve">https://www.jczcare.com/blog/hdpe-vs-ldpe-dog-waste-bags</x:t>
  </x:si>
  <x:si>
    <x:t xml:space="preserve">/images/generated-site/blog/hdpe-vs-ldpe-dog-waste-bags.webp</x:t>
  </x:si>
  <x:si>
    <x:t xml:space="preserve">博客封面：How to Specify Leak-Proof Dog Poop Bags</x:t>
  </x:si>
  <x:si>
    <x:t xml:space="preserve">How to Specify Leak-Proof Dog Poop Bags</x:t>
  </x:si>
  <x:si>
    <x:t xml:space="preserve">https://www.jczcare.com/blog/leak-proof-dog-poop-bag-specification</x:t>
  </x:si>
  <x:si>
    <x:t xml:space="preserve">/images/generated-site/blog/leak-proof-dog-poop-bag-specification.webp</x:t>
  </x:si>
  <x:si>
    <x:t xml:space="preserve">博客封面：OEM Dog Waste Bag Manufacturing Guide</x:t>
  </x:si>
  <x:si>
    <x:t xml:space="preserve">OEM Dog Waste Bag Manufacturing Guide</x:t>
  </x:si>
  <x:si>
    <x:t xml:space="preserve">https://www.jczcare.com/blog/oem-dog-waste-bag-manufacturing</x:t>
  </x:si>
  <x:si>
    <x:t xml:space="preserve">/images/generated-site/blog/oem-dog-waste-bag-manufacturing.webp</x:t>
  </x:si>
  <x:si>
    <x:t xml:space="preserve">博客封面：Private Label Dog Poop Bags Launch Checklist</x:t>
  </x:si>
  <x:si>
    <x:t xml:space="preserve">Private Label Dog Poop Bags Launch Checklist</x:t>
  </x:si>
  <x:si>
    <x:t xml:space="preserve">https://www.jczcare.com/blog/private-label-dog-poop-bags-launch</x:t>
  </x:si>
  <x:si>
    <x:t xml:space="preserve">/images/generated-site/blog/private-label-dog-poop-bags-launch.webp</x:t>
  </x:si>
  <x:si>
    <x:t xml:space="preserve">博客封面：Dog Waste Bag Roll Core Sizes Explained</x:t>
  </x:si>
  <x:si>
    <x:t xml:space="preserve">Dog Waste Bag Roll Core Sizes Explained</x:t>
  </x:si>
  <x:si>
    <x:t xml:space="preserve">https://www.jczcare.com/blog/dog-waste-bag-roll-core-sizes</x:t>
  </x:si>
  <x:si>
    <x:t xml:space="preserve">/images/generated-site/blog/dog-waste-bag-roll-core-sizes.webp</x:t>
  </x:si>
  <x:si>
    <x:t xml:space="preserve">博客封面：Dog Poop Bag Packaging Options for Retail Brands</x:t>
  </x:si>
  <x:si>
    <x:t xml:space="preserve">Dog Poop Bag Packaging Options for Retail Brands</x:t>
  </x:si>
  <x:si>
    <x:t xml:space="preserve">https://www.jczcare.com/blog/dog-poop-bag-packaging-options</x:t>
  </x:si>
  <x:si>
    <x:t xml:space="preserve">/images/generated-site/blog/dog-poop-bag-packaging-options.webp</x:t>
  </x:si>
  <x:si>
    <x:t xml:space="preserve">博客封面：Wholesale Dog Waste Bags: Cost and MOQ Guide</x:t>
  </x:si>
  <x:si>
    <x:t xml:space="preserve">Wholesale Dog Waste Bags: Cost and MOQ Guide</x:t>
  </x:si>
  <x:si>
    <x:t xml:space="preserve">https://www.jczcare.com/blog/wholesale-dog-waste-bags-cost-moq</x:t>
  </x:si>
  <x:si>
    <x:t xml:space="preserve">/images/generated-site/blog/wholesale-dog-waste-bags-cost-moq.webp</x:t>
  </x:si>
  <x:si>
    <x:t xml:space="preserve">博客封面：Dog Waste Bag Thickness and Tear Resistance</x:t>
  </x:si>
  <x:si>
    <x:t xml:space="preserve">Dog Waste Bag Thickness and Tear Resistance</x:t>
  </x:si>
  <x:si>
    <x:t xml:space="preserve">https://www.jczcare.com/blog/dog-waste-bag-thickness-tear-resistance</x:t>
  </x:si>
  <x:si>
    <x:t xml:space="preserve">/images/generated-site/blog/dog-waste-bag-thickness-tear-resistance.webp</x:t>
  </x:si>
  <x:si>
    <x:t xml:space="preserve">博客封面：What to Look for During a Pet Product Factory Tour</x:t>
  </x:si>
  <x:si>
    <x:t xml:space="preserve">What to Look for During a Pet Product Factory Tour</x:t>
  </x:si>
  <x:si>
    <x:t xml:space="preserve">https://www.jczcare.com/blog/pet-product-factory-tour-checklist</x:t>
  </x:si>
  <x:si>
    <x:t xml:space="preserve">/images/generated-site/blog/pet-product-factory-tour-checklist.webp</x:t>
  </x:si>
  <x:si>
    <x:t xml:space="preserve">博客封面：How to Evaluate Pet Pad Production Capacity</x:t>
  </x:si>
  <x:si>
    <x:t xml:space="preserve">How to Evaluate Pet Pad Production Capacity</x:t>
  </x:si>
  <x:si>
    <x:t xml:space="preserve">https://www.jczcare.com/blog/evaluate-pet-pad-production-capacity</x:t>
  </x:si>
  <x:si>
    <x:t xml:space="preserve">/images/generated-site/blog/evaluate-pet-pad-production-capacity.webp</x:t>
  </x:si>
  <x:si>
    <x:t xml:space="preserve">博客封面：Inside a Pet Pad Factory Quality Control System</x:t>
  </x:si>
  <x:si>
    <x:t xml:space="preserve">Inside a Pet Pad Factory Quality Control System</x:t>
  </x:si>
  <x:si>
    <x:t xml:space="preserve">https://www.jczcare.com/blog/pet-pad-factory-quality-control-system</x:t>
  </x:si>
  <x:si>
    <x:t xml:space="preserve">/images/generated-site/blog/pet-pad-factory-quality-control-system.webp</x:t>
  </x:si>
  <x:si>
    <x:t xml:space="preserve">博客封面：Pet Product Warehouse Management for Export Orders</x:t>
  </x:si>
  <x:si>
    <x:t xml:space="preserve">Pet Product Warehouse Management for Export Orders</x:t>
  </x:si>
  <x:si>
    <x:t xml:space="preserve">https://www.jczcare.com/blog/pet-product-warehouse-export-management</x:t>
  </x:si>
  <x:si>
    <x:t xml:space="preserve">/images/generated-site/blog/pet-product-warehouse-export-management.webp</x:t>
  </x:si>
  <x:si>
    <x:t xml:space="preserve">博客封面：Container Loading for Pet Pad Export Shipments</x:t>
  </x:si>
  <x:si>
    <x:t xml:space="preserve">Container Loading for Pet Pad Export Shipments</x:t>
  </x:si>
  <x:si>
    <x:t xml:space="preserve">https://www.jczcare.com/blog/pet-pad-container-loading-guide</x:t>
  </x:si>
  <x:si>
    <x:t xml:space="preserve">/images/generated-site/blog/pet-pad-container-loading-guide.webp</x:t>
  </x:si>
  <x:si>
    <x:t xml:space="preserve">博客封面：Export Documents Pet Product Buyers Should Review</x:t>
  </x:si>
  <x:si>
    <x:t xml:space="preserve">Export Documents Pet Product Buyers Should Review</x:t>
  </x:si>
  <x:si>
    <x:t xml:space="preserve">https://www.jczcare.com/blog/pet-product-export-documents</x:t>
  </x:si>
  <x:si>
    <x:t xml:space="preserve">/images/generated-site/blog/pet-product-export-documents.webp</x:t>
  </x:si>
  <x:si>
    <x:t xml:space="preserve">博客封面：How Buyers Should Review Factory Certificates</x:t>
  </x:si>
  <x:si>
    <x:t xml:space="preserve">How Buyers Should Review Factory Certificates</x:t>
  </x:si>
  <x:si>
    <x:t xml:space="preserve">https://www.jczcare.com/blog/review-pet-product-factory-certificates</x:t>
  </x:si>
  <x:si>
    <x:t xml:space="preserve">/images/generated-site/blog/review-pet-product-factory-certificates.webp</x:t>
  </x:si>
  <x:si>
    <x:t xml:space="preserve">博客封面：Production Line Maintenance and OEM Supply Reliability</x:t>
  </x:si>
  <x:si>
    <x:t xml:space="preserve">Production Line Maintenance and OEM Supply Reliability</x:t>
  </x:si>
  <x:si>
    <x:t xml:space="preserve">https://www.jczcare.com/blog/production-line-maintenance-oem-reliability</x:t>
  </x:si>
  <x:si>
    <x:t xml:space="preserve">/images/generated-site/blog/production-line-maintenance-oem-reliability.webp</x:t>
  </x:si>
  <x:si>
    <x:t xml:space="preserve">博客封面：How to Choose a Pet Product Supplier for Long-Term Growth</x:t>
  </x:si>
  <x:si>
    <x:t xml:space="preserve">How to Choose a Pet Product Supplier for Long-Term Growth</x:t>
  </x:si>
  <x:si>
    <x:t xml:space="preserve">https://www.jczcare.com/blog/choose-pet-product-supplier-long-term</x:t>
  </x:si>
  <x:si>
    <x:t xml:space="preserve">/images/generated-site/blog/choose-pet-product-supplier-long-term.webp</x:t>
  </x:si>
  <x:si>
    <x:t xml:space="preserve">博客封面：China vs Vietnam for Pet Product Sourcing</x:t>
  </x:si>
  <x:si>
    <x:t xml:space="preserve">China vs Vietnam for Pet Product Sourcing</x:t>
  </x:si>
  <x:si>
    <x:t xml:space="preserve">https://www.jczcare.com/blog/china-vs-vietnam-pet-product-sourcing</x:t>
  </x:si>
  <x:si>
    <x:t xml:space="preserve">/images/generated-site/blog/china-vs-vietnam-pet-product-sourcing.webp</x:t>
  </x:si>
  <x:si>
    <x:t xml:space="preserve">博客封面：How to Reduce Pet Product Purchasing Cost Responsibly</x:t>
  </x:si>
  <x:si>
    <x:t xml:space="preserve">How to Reduce Pet Product Purchasing Cost Responsibly</x:t>
  </x:si>
  <x:si>
    <x:t xml:space="preserve">https://www.jczcare.com/blog/reduce-pet-product-purchasing-cost</x:t>
  </x:si>
  <x:si>
    <x:t xml:space="preserve">/images/generated-site/blog/reduce-pet-product-purchasing-cost.webp</x:t>
  </x:si>
  <x:si>
    <x:t xml:space="preserve">博客封面：MOQ Guide for Private Label Pet Products</x:t>
  </x:si>
  <x:si>
    <x:t xml:space="preserve">MOQ Guide for Private Label Pet Products</x:t>
  </x:si>
  <x:si>
    <x:t xml:space="preserve">https://www.jczcare.com/blog/private-label-pet-product-moq-guide</x:t>
  </x:si>
  <x:si>
    <x:t xml:space="preserve">/images/generated-site/blog/private-label-pet-product-moq-guide.webp</x:t>
  </x:si>
  <x:si>
    <x:t xml:space="preserve">博客封面：Lead Time Planning for Imported Pet Products</x:t>
  </x:si>
  <x:si>
    <x:t xml:space="preserve">Lead Time Planning for Imported Pet Products</x:t>
  </x:si>
  <x:si>
    <x:t xml:space="preserve">https://www.jczcare.com/blog/imported-pet-product-lead-time</x:t>
  </x:si>
  <x:si>
    <x:t xml:space="preserve">/images/generated-site/blog/imported-pet-product-lead-time.webp</x:t>
  </x:si>
  <x:si>
    <x:t xml:space="preserve">博客封面：Incoterms for Pet Product Importers</x:t>
  </x:si>
  <x:si>
    <x:t xml:space="preserve">Incoterms for Pet Product Importers</x:t>
  </x:si>
  <x:si>
    <x:t xml:space="preserve">https://www.jczcare.com/blog/incoterms-pet-product-importers</x:t>
  </x:si>
  <x:si>
    <x:t xml:space="preserve">/images/generated-site/blog/incoterms-pet-product-importers.webp</x:t>
  </x:si>
  <x:si>
    <x:t xml:space="preserve">博客封面：FOB vs CIF for Pet Pad Shipments</x:t>
  </x:si>
  <x:si>
    <x:t xml:space="preserve">FOB vs CIF for Pet Pad Shipments</x:t>
  </x:si>
  <x:si>
    <x:t xml:space="preserve">https://www.jczcare.com/blog/fob-vs-cif-pet-pad-shipments</x:t>
  </x:si>
  <x:si>
    <x:t xml:space="preserve">/images/generated-site/blog/fob-vs-cif-pet-pad-shipments.webp</x:t>
  </x:si>
  <x:si>
    <x:t xml:space="preserve">博客封面：Pre-Shipment Inspection for Pet Care Products</x:t>
  </x:si>
  <x:si>
    <x:t xml:space="preserve">Pre-Shipment Inspection for Pet Care Products</x:t>
  </x:si>
  <x:si>
    <x:t xml:space="preserve">https://www.jczcare.com/blog/pre-shipment-inspection-pet-care-products</x:t>
  </x:si>
  <x:si>
    <x:t xml:space="preserve">/images/generated-site/blog/pre-shipment-inspection-pet-care-products.webp</x:t>
  </x:si>
  <x:si>
    <x:t xml:space="preserve">博客封面：How to Evaluate Pet Product Samples</x:t>
  </x:si>
  <x:si>
    <x:t xml:space="preserve">How to Evaluate Pet Product Samples</x:t>
  </x:si>
  <x:si>
    <x:t xml:space="preserve">https://www.jczcare.com/blog/evaluate-pet-product-samples</x:t>
  </x:si>
  <x:si>
    <x:t xml:space="preserve">/images/generated-site/blog/evaluate-pet-product-samples.webp</x:t>
  </x:si>
  <x:si>
    <x:t xml:space="preserve">博客封面：Negotiation Tips for OEM Pet Product Buyers</x:t>
  </x:si>
  <x:si>
    <x:t xml:space="preserve">Negotiation Tips for OEM Pet Product Buyers</x:t>
  </x:si>
  <x:si>
    <x:t xml:space="preserve">https://www.jczcare.com/blog/oem-pet-product-negotiation-tips</x:t>
  </x:si>
  <x:si>
    <x:t xml:space="preserve">/images/generated-site/blog/oem-pet-product-negotiation-tips.webp</x:t>
  </x:si>
  <x:si>
    <x:t xml:space="preserve">博客封面：Pet Product Supplier Red Flags</x:t>
  </x:si>
  <x:si>
    <x:t xml:space="preserve">Pet Product Supplier Red Flags</x:t>
  </x:si>
  <x:si>
    <x:t xml:space="preserve">https://www.jczcare.com/blog/pet-product-supplier-red-flags</x:t>
  </x:si>
  <x:si>
    <x:t xml:space="preserve">/images/generated-site/blog/pet-product-supplier-red-flags.webp</x:t>
  </x:si>
  <x:si>
    <x:t xml:space="preserve">博客封面：Building an Annual Pet Product Sourcing Plan</x:t>
  </x:si>
  <x:si>
    <x:t xml:space="preserve">Building an Annual Pet Product Sourcing Plan</x:t>
  </x:si>
  <x:si>
    <x:t xml:space="preserve">https://www.jczcare.com/blog/annual-pet-product-sourcing-plan</x:t>
  </x:si>
  <x:si>
    <x:t xml:space="preserve">/images/generated-site/blog/annual-pet-product-sourcing-plan.webp</x:t>
  </x:si>
  <x:si>
    <x:t xml:space="preserve">博客封面：Global Pet Care Market Signals for OEM Buyers</x:t>
  </x:si>
  <x:si>
    <x:t xml:space="preserve">Global Pet Care Market Signals for OEM Buyers</x:t>
  </x:si>
  <x:si>
    <x:t xml:space="preserve">https://www.jczcare.com/blog/global-pet-care-market-oem-buyers</x:t>
  </x:si>
  <x:si>
    <x:t xml:space="preserve">/images/generated-site/blog/global-pet-care-market-oem-buyers.webp</x:t>
  </x:si>
  <x:si>
    <x:t xml:space="preserve">博客封面：Private Label Pet Product Trends for B2B Buyers</x:t>
  </x:si>
  <x:si>
    <x:t xml:space="preserve">Private Label Pet Product Trends for B2B Buyers</x:t>
  </x:si>
  <x:si>
    <x:t xml:space="preserve">https://www.jczcare.com/blog/private-label-pet-product-trends</x:t>
  </x:si>
  <x:si>
    <x:t xml:space="preserve">/images/generated-site/blog/private-label-pet-product-trends.webp</x:t>
  </x:si>
  <x:si>
    <x:t xml:space="preserve">博客封面：Retail Trends Shaping Pet Pad Product Ranges</x:t>
  </x:si>
  <x:si>
    <x:t xml:space="preserve">Retail Trends Shaping Pet Pad Product Ranges</x:t>
  </x:si>
  <x:si>
    <x:t xml:space="preserve">https://www.jczcare.com/blog/retail-trends-pet-pad-ranges</x:t>
  </x:si>
  <x:si>
    <x:t xml:space="preserve">/images/generated-site/blog/retail-trends-pet-pad-ranges.webp</x:t>
  </x:si>
  <x:si>
    <x:t xml:space="preserve">博客封面：Pet Product Packaging Trends for Private Label</x:t>
  </x:si>
  <x:si>
    <x:t xml:space="preserve">Pet Product Packaging Trends for Private Label</x:t>
  </x:si>
  <x:si>
    <x:t xml:space="preserve">https://www.jczcare.com/blog/pet-product-packaging-trends</x:t>
  </x:si>
  <x:si>
    <x:t xml:space="preserve">/images/generated-site/blog/pet-product-packaging-trends.webp</x:t>
  </x:si>
  <x:si>
    <x:t xml:space="preserve">博客封面：Sustainability in Absorbent Pet Products</x:t>
  </x:si>
  <x:si>
    <x:t xml:space="preserve">Sustainability in Absorbent Pet Products</x:t>
  </x:si>
  <x:si>
    <x:t xml:space="preserve">https://www.jczcare.com/blog/sustainability-absorbent-pet-products</x:t>
  </x:si>
  <x:si>
    <x:t xml:space="preserve">/images/generated-site/blog/sustainability-absorbent-pet-products.webp</x:t>
  </x:si>
  <x:si>
    <x:t xml:space="preserve">博客封面：How to Review Eco Claims for Pet Products</x:t>
  </x:si>
  <x:si>
    <x:t xml:space="preserve">How to Review Eco Claims for Pet Products</x:t>
  </x:si>
  <x:si>
    <x:t xml:space="preserve">https://www.jczcare.com/blog/review-eco-claims-pet-products</x:t>
  </x:si>
  <x:si>
    <x:t xml:space="preserve">/images/generated-site/blog/review-eco-claims-pet-products.webp</x:t>
  </x:si>
  <x:si>
    <x:t xml:space="preserve">博客封面：Managing Raw Material Volatility in Pet Product Sourcing</x:t>
  </x:si>
  <x:si>
    <x:t xml:space="preserve">Managing Raw Material Volatility in Pet Product Sourcing</x:t>
  </x:si>
  <x:si>
    <x:t xml:space="preserve">https://www.jczcare.com/blog/raw-material-volatility-pet-products</x:t>
  </x:si>
  <x:si>
    <x:t xml:space="preserve">/images/generated-site/blog/raw-material-volatility-pet-products.webp</x:t>
  </x:si>
  <x:si>
    <x:t xml:space="preserve">博客封面：SAP Supply and Pricing for Absorbent Product Buyers</x:t>
  </x:si>
  <x:si>
    <x:t xml:space="preserve">SAP Supply and Pricing for Absorbent Product Buyers</x:t>
  </x:si>
  <x:si>
    <x:t xml:space="preserve">https://www.jczcare.com/blog/sap-supply-pricing-absorbent-products</x:t>
  </x:si>
  <x:si>
    <x:t xml:space="preserve">/images/generated-site/blog/sap-supply-pricing-absorbent-products.webp</x:t>
  </x:si>
  <x:si>
    <x:t xml:space="preserve">博客封面：Fluff Pulp and Absorbent Paper Supply Trends</x:t>
  </x:si>
  <x:si>
    <x:t xml:space="preserve">Fluff Pulp and Absorbent Paper Supply Trends</x:t>
  </x:si>
  <x:si>
    <x:t xml:space="preserve">https://www.jczcare.com/blog/fluff-pulp-absorbent-paper-supply</x:t>
  </x:si>
  <x:si>
    <x:t xml:space="preserve">/images/generated-site/blog/fluff-pulp-absorbent-paper-supply.webp</x:t>
  </x:si>
  <x:si>
    <x:t xml:space="preserve">博客封面：PE Film Trends in Pet Pads and Underpads</x:t>
  </x:si>
  <x:si>
    <x:t xml:space="preserve">PE Film Trends in Pet Pads and Underpads</x:t>
  </x:si>
  <x:si>
    <x:t xml:space="preserve">https://www.jczcare.com/blog/pe-film-trends-pet-pads-underpads</x:t>
  </x:si>
  <x:si>
    <x:t xml:space="preserve">/images/generated-site/blog/pe-film-trends-pet-pads-underpads.webp</x:t>
  </x:si>
  <x:si>
    <x:t xml:space="preserve">博客封面：Building a Resilient Pet Product Supply Chain</x:t>
  </x:si>
  <x:si>
    <x:t xml:space="preserve">Building a Resilient Pet Product Supply Chain</x:t>
  </x:si>
  <x:si>
    <x:t xml:space="preserve">https://www.jczcare.com/blog/resilient-pet-product-supply-chain</x:t>
  </x:si>
  <x:si>
    <x:t xml:space="preserve">/images/generated-site/blog/resilient-pet-product-supply-chain.webp</x:t>
  </x:si>
  <x:si>
    <x:t xml:space="preserve">博客封面：Automation in Pet Pad Manufacturing</x:t>
  </x:si>
  <x:si>
    <x:t xml:space="preserve">Automation in Pet Pad Manufacturing</x:t>
  </x:si>
  <x:si>
    <x:t xml:space="preserve">https://www.jczcare.com/blog/automation-pet-pad-manufacturing</x:t>
  </x:si>
  <x:si>
    <x:t xml:space="preserve">/images/generated-site/blog/automation-pet-pad-manufacturing.webp</x:t>
  </x:si>
  <x:si>
    <x:t xml:space="preserve">I176</x:t>
  </x:si>
  <x:si>
    <x:t xml:space="preserve">博客封面：E-Commerce Requirements for Private Label Pet Products</x:t>
  </x:si>
  <x:si>
    <x:t xml:space="preserve">E-Commerce Requirements for Private Label Pet Products</x:t>
  </x:si>
  <x:si>
    <x:t xml:space="preserve">https://www.jczcare.com/blog/ecommerce-private-label-pet-products</x:t>
  </x:si>
  <x:si>
    <x:t xml:space="preserve">/images/generated-site/blog/ecommerce-private-label-pet-products.webp</x:t>
  </x:si>
  <x:si>
    <x:t xml:space="preserve">博客封面：The Future of OEM Pet Product Manufacturing</x:t>
  </x:si>
  <x:si>
    <x:t xml:space="preserve">The Future of OEM Pet Product Manufacturing</x:t>
  </x:si>
  <x:si>
    <x:t xml:space="preserve">https://www.jczcare.com/blog/future-oem-pet-product-manufacturing</x:t>
  </x:si>
  <x:si>
    <x:t xml:space="preserve">/images/generated-site/blog/future-oem-pet-product-manufacturing.webp</x:t>
  </x:si>
  <x:si>
    <x:t xml:space="preserve">博客封面：Pet Product Sourcing Priorities for 2027</x:t>
  </x:si>
  <x:si>
    <x:t xml:space="preserve">Pet Product Sourcing Priorities for 2027</x:t>
  </x:si>
  <x:si>
    <x:t xml:space="preserve">https://www.jczcare.com/blog/pet-product-sourcing-priorities-2027</x:t>
  </x:si>
  <x:si>
    <x:t xml:space="preserve">/images/generated-site/blog/pet-product-sourcing-priorities-2027.webp</x:t>
  </x:si>
  <x:si>
    <x:t xml:space="preserve">博客封面：OEM Pet Pad Supplier Qualification Checklist for Importers</x:t>
  </x:si>
  <x:si>
    <x:t xml:space="preserve">OEM Pet Pad Supplier Qualification Checklist for Importers</x:t>
  </x:si>
  <x:si>
    <x:t xml:space="preserve">https://www.jczcare.com/blog/oem-pet-pad-supplier-qualification-checklist</x:t>
  </x:si>
  <x:si>
    <x:t xml:space="preserve">/images/generated-site/blog/oem-pet-pad-supplier-qualification-checklist.webp</x:t>
  </x:si>
  <x:si>
    <x:t xml:space="preserve">博客封面：Private Label Pet Pads Launch Timeline: From Brief to First Shipment</x:t>
  </x:si>
  <x:si>
    <x:t xml:space="preserve">Private Label Pet Pads Launch Timeline: From Brief to First Shipment</x:t>
  </x:si>
  <x:si>
    <x:t xml:space="preserve">https://www.jczcare.com/blog/private-label-pet-pad-launch-timeline</x:t>
  </x:si>
  <x:si>
    <x:t xml:space="preserve">/images/generated-site/blog/private-label-pet-pad-launch-timeline.webp</x:t>
  </x:si>
  <x:si>
    <x:t xml:space="preserve">博客封面：Pet Pad Factory Audit: A Remote and On-Site Buyer Guide</x:t>
  </x:si>
  <x:si>
    <x:t xml:space="preserve">Pet Pad Factory Audit: A Remote and On-Site Buyer Guide</x:t>
  </x:si>
  <x:si>
    <x:t xml:space="preserve">https://www.jczcare.com/blog/pet-pad-factory-audit-remote-and-onsite</x:t>
  </x:si>
  <x:si>
    <x:t xml:space="preserve">/images/generated-site/blog/pet-pad-factory-audit-remote-and-onsite.webp</x:t>
  </x:si>
  <x:si>
    <x:t xml:space="preserve">博客封面：Pet Pad Packaging Compliance and Artwork Checklist for B2B Buyers</x:t>
  </x:si>
  <x:si>
    <x:t xml:space="preserve">Pet Pad Packaging Compliance and Artwork Checklist for B2B Buyers</x:t>
  </x:si>
  <x:si>
    <x:t xml:space="preserve">https://www.jczcare.com/blog/pet-pad-packaging-compliance-artwork-checklist</x:t>
  </x:si>
  <x:si>
    <x:t xml:space="preserve">/images/generated-site/blog/pet-pad-packaging-compliance-artwork-checklist.webp</x:t>
  </x:si>
  <x:si>
    <x:t xml:space="preserve">博客封面：Pet Pad Landed Cost Model: A Practical Guide for Importers</x:t>
  </x:si>
  <x:si>
    <x:t xml:space="preserve">Pet Pad Landed Cost Model: A Practical Guide for Importers</x:t>
  </x:si>
  <x:si>
    <x:t xml:space="preserve">https://www.jczcare.com/blog/pet-pad-landed-cost-model-importers</x:t>
  </x:si>
  <x:si>
    <x:t xml:space="preserve">/images/generated-site/blog/pet-pad-landed-cost-model-importers.webp</x:t>
  </x:si>
  <x:si>
    <x:t xml:space="preserve">博客封面：Pet Pad Quality Control Inspection Plan for OEM Orders</x:t>
  </x:si>
  <x:si>
    <x:t xml:space="preserve">Pet Pad Quality Control Inspection Plan for OEM Orders</x:t>
  </x:si>
  <x:si>
    <x:t xml:space="preserve">https://www.jczcare.com/blog/pet-pad-quality-control-inspection-plan</x:t>
  </x:si>
  <x:si>
    <x:t xml:space="preserve">/images/generated-site/blog/pet-pad-quality-control-inspection-plan.webp</x:t>
  </x:si>
  <x:si>
    <x:t xml:space="preserve">博客封面：How to Choose a Reliable Pet Pad Manufacturer</x:t>
  </x:si>
  <x:si>
    <x:t xml:space="preserve">How to Choose a Reliable Pet Pad Manufacturer</x:t>
  </x:si>
  <x:si>
    <x:t xml:space="preserve">https://www.jczcare.com/blog/choose-reliable-pet-pad-manufacturer</x:t>
  </x:si>
  <x:si>
    <x:t xml:space="preserve">/images/generated-site/blog/choose-reliable-pet-pad-manufacturer.webp</x:t>
  </x:si>
  <x:si>
    <x:t xml:space="preserve">博客封面：OEM vs ODM Pet Pads: What Buyers Need to Know</x:t>
  </x:si>
  <x:si>
    <x:t xml:space="preserve">OEM vs ODM Pet Pads: What Buyers Need to Know</x:t>
  </x:si>
  <x:si>
    <x:t xml:space="preserve">https://www.jczcare.com/blog/oem-vs-odm-pet-pads-buyers-guide</x:t>
  </x:si>
  <x:si>
    <x:t xml:space="preserve">/images/generated-site/blog/oem-vs-odm-pet-pads-buyers-guide.webp</x:t>
  </x:si>
  <x:si>
    <x:t xml:space="preserve">博客封面：Private Label Pet Training Pads: A Complete Buyer’s Guide</x:t>
  </x:si>
  <x:si>
    <x:t xml:space="preserve">Private Label Pet Training Pads: A Complete Buyer’s Guide</x:t>
  </x:si>
  <x:si>
    <x:t xml:space="preserve">https://www.jczcare.com/blog/private-label-pet-training-pads-buyers-guide</x:t>
  </x:si>
  <x:si>
    <x:t xml:space="preserve">/images/generated-site/blog/private-label-pet-training-pads-buyers-guide.webp</x:t>
  </x:si>
  <x:si>
    <x:t xml:space="preserve">博客封面：How Puppy Pads Are Manufactured</x:t>
  </x:si>
  <x:si>
    <x:t xml:space="preserve">How Puppy Pads Are Manufactured</x:t>
  </x:si>
  <x:si>
    <x:t xml:space="preserve">https://www.jczcare.com/blog/how-puppy-pads-are-manufactured</x:t>
  </x:si>
  <x:si>
    <x:t xml:space="preserve">/images/generated-site/blog/how-puppy-pads-are-manufactured.webp</x:t>
  </x:si>
  <x:si>
    <x:t xml:space="preserve">博客封面：How to Evaluate a Pet Pad Factory Before Placing an Order</x:t>
  </x:si>
  <x:si>
    <x:t xml:space="preserve">How to Evaluate a Pet Pad Factory Before Placing an Order</x:t>
  </x:si>
  <x:si>
    <x:t xml:space="preserve">https://www.jczcare.com/blog/evaluate-pet-pad-factory-before-order</x:t>
  </x:si>
  <x:si>
    <x:t xml:space="preserve">/images/generated-site/blog/evaluate-pet-pad-factory-before-order.webp</x:t>
  </x:si>
  <x:si>
    <x:t xml:space="preserve">博客封面：What Is SAP in Puppy Pads and Why Does It Matter</x:t>
  </x:si>
  <x:si>
    <x:t xml:space="preserve">What Is SAP in Puppy Pads and Why Does It Matter</x:t>
  </x:si>
  <x:si>
    <x:t xml:space="preserve">https://www.jczcare.com/blog/sap-in-puppy-pads</x:t>
  </x:si>
  <x:si>
    <x:t xml:space="preserve">/images/generated-site/blog/sap-in-puppy-pads.webp</x:t>
  </x:si>
  <x:si>
    <x:t xml:space="preserve">博客封面：Virgin Pulp vs Recycled Pulp in Pet Pads</x:t>
  </x:si>
  <x:si>
    <x:t xml:space="preserve">Virgin Pulp vs Recycled Pulp in Pet Pads</x:t>
  </x:si>
  <x:si>
    <x:t xml:space="preserve">https://www.jczcare.com/blog/virgin-pulp-vs-recycled-pulp-pet-pads</x:t>
  </x:si>
  <x:si>
    <x:t xml:space="preserve">/images/generated-site/blog/virgin-pulp-vs-recycled-pulp-pet-pads.webp</x:t>
  </x:si>
  <x:si>
    <x:t xml:space="preserve">博客封面：What Determines the Absorbency of a Puppy Pad</x:t>
  </x:si>
  <x:si>
    <x:t xml:space="preserve">What Determines the Absorbency of a Puppy Pad</x:t>
  </x:si>
  <x:si>
    <x:t xml:space="preserve">https://www.jczcare.com/blog/what-determines-puppy-pad-absorbency</x:t>
  </x:si>
  <x:si>
    <x:t xml:space="preserve">/images/generated-site/blog/what-determines-puppy-pad-absorbency.webp</x:t>
  </x:si>
  <x:si>
    <x:t xml:space="preserve">博客封面：OEM Pet Pad MOQ, Sampling and Lead Time Explained</x:t>
  </x:si>
  <x:si>
    <x:t xml:space="preserve">https://www.jczcare.com/blog/oem-pet-pad-moq-sampling-lead-time</x:t>
  </x:si>
  <x:si>
    <x:t xml:space="preserve">/images/generated-site/blog/oem-pet-pad-moq-sampling-lead-time.webp</x:t>
  </x:si>
  <x:si>
    <x:t xml:space="preserve">博客封面：Custom Packaging Options for Private Label Pet Pads</x:t>
  </x:si>
  <x:si>
    <x:t xml:space="preserve">Custom Packaging Options for Private Label Pet Pads</x:t>
  </x:si>
  <x:si>
    <x:t xml:space="preserve">https://www.jczcare.com/blog/custom-packaging-private-label-pet-pads</x:t>
  </x:si>
  <x:si>
    <x:t xml:space="preserve">/images/generated-site/blog/custom-packaging-private-label-pet-pads.webp</x:t>
  </x:si>
  <x:si>
    <x:t xml:space="preserve">博客封面：How Importers Can Reduce Pet Pad Procurement Costs</x:t>
  </x:si>
  <x:si>
    <x:t xml:space="preserve">How Importers Can Reduce Pet Pad Procurement Costs</x:t>
  </x:si>
  <x:si>
    <x:t xml:space="preserve">https://www.jczcare.com/blog/reduce-pet-pad-procurement-costs</x:t>
  </x:si>
  <x:si>
    <x:t xml:space="preserve">/images/generated-site/blog/reduce-pet-pad-procurement-costs.webp</x:t>
  </x:si>
  <x:si>
    <x:t xml:space="preserve">博客封面：Pet Pad Quality Control: What Professional Buyers Should Check</x:t>
  </x:si>
  <x:si>
    <x:t xml:space="preserve">Pet Pad Quality Control: What Professional Buyers Should Check</x:t>
  </x:si>
  <x:si>
    <x:t xml:space="preserve">https://www.jczcare.com/blog/pet-pad-quality-control-buyers-checklist</x:t>
  </x:si>
  <x:si>
    <x:t xml:space="preserve">/images/generated-site/blog/pet-pad-quality-control-buyers-checklist.webp</x:t>
  </x:si>
  <x:si>
    <x:t xml:space="preserve">一次性宠物训练尿垫白底主图</x:t>
  </x:si>
  <x:si>
    <x:t xml:space="preserve">首页
Pet Hygiene Products Manufacturer
Disposable Pet Training Pads</x:t>
  </x:si>
  <x:si>
    <x:t xml:space="preserve">https://www.jczcare.com/
https://www.jczcare.com/products
https://www.jczcare.com/products/pet-training-pads</x:t>
  </x:si>
  <x:si>
    <x:t xml:space="preserve">/images/products/pet-training-pads/pet-training-pad-main.jpg</x:t>
  </x:si>
  <x:si>
    <x:t xml:space="preserve">欧美家庭宠物训练尿垫使用场景</x:t>
  </x:si>
  <x:si>
    <x:t xml:space="preserve">Disposable Pet Training Pads</x:t>
  </x:si>
  <x:si>
    <x:t xml:space="preserve">https://www.jczcare.com/products/pet-training-pads</x:t>
  </x:si>
  <x:si>
    <x:t xml:space="preserve">/images/products/pet-training-pads/pet-training-pad-home.jpg</x:t>
  </x:si>
  <x:si>
    <x:t xml:space="preserve">宠物训练尿垫表层与封边微距细节</x:t>
  </x:si>
  <x:si>
    <x:t xml:space="preserve">/images/products/pet-training-pads/pet-training-pad-detail.jpg</x:t>
  </x:si>
  <x:si>
    <x:t xml:space="preserve">宠物训练尿垫五层结构分解展示</x:t>
  </x:si>
  <x:si>
    <x:t xml:space="preserve">/images/products/pet-training-pads/pet-training-pad-structure.jpg</x:t>
  </x:si>
  <x:si>
    <x:t xml:space="preserve">宠物训练尿垫私牌包装展示</x:t>
  </x:si>
  <x:si>
    <x:t xml:space="preserve">/images/products/pet-training-pads/pet-training-pad-package.jpg</x:t>
  </x:si>
  <x:si>
    <x:t xml:space="preserve">成人护理垫白底主图</x:t>
  </x:si>
  <x:si>
    <x:t xml:space="preserve">首页
Pet Hygiene Products Manufacturer
Adult Underpads</x:t>
  </x:si>
  <x:si>
    <x:t xml:space="preserve">https://www.jczcare.com/
https://www.jczcare.com/products
https://www.jczcare.com/products/adult-underpads</x:t>
  </x:si>
  <x:si>
    <x:t xml:space="preserve">成人护理垫家庭护理使用场景</x:t>
  </x:si>
  <x:si>
    <x:t xml:space="preserve">成人护理垫吸收芯材料微距细节</x:t>
  </x:si>
  <x:si>
    <x:t xml:space="preserve">成人护理垫不同尺寸对比展示</x:t>
  </x:si>
  <x:si>
    <x:t xml:space="preserve">成人护理垫私牌包装展示</x:t>
  </x:si>
  <x:si>
    <x:t xml:space="preserve">宠物吸水纸卷材与片材白底主图</x:t>
  </x:si>
  <x:si>
    <x:t xml:space="preserve">首页
Pet Hygiene Products Manufacturer
Pet Absorbent Paper</x:t>
  </x:si>
  <x:si>
    <x:t xml:space="preserve">https://www.jczcare.com/
https://www.jczcare.com/products
https://www.jczcare.com/products/pet-absorbent-paper</x:t>
  </x:si>
  <x:si>
    <x:t xml:space="preserve">/images/products/pet-absorbent-paper/pet-absorbent-paper-main.jpg</x:t>
  </x:si>
  <x:si>
    <x:t xml:space="preserve">宠物吸水纸护理应用场景</x:t>
  </x:si>
  <x:si>
    <x:t xml:space="preserve">Pet Absorbent Paper</x:t>
  </x:si>
  <x:si>
    <x:t xml:space="preserve">https://www.jczcare.com/products/pet-absorbent-paper</x:t>
  </x:si>
  <x:si>
    <x:t xml:space="preserve">/images/products/pet-absorbent-paper/pet-absorbent-paper-pet-care.jpg</x:t>
  </x:si>
  <x:si>
    <x:t xml:space="preserve">宠物吸水纸纤维材料微距细节</x:t>
  </x:si>
  <x:si>
    <x:t xml:space="preserve">/images/products/pet-absorbent-paper/pet-absorbent-paper-material.jpg</x:t>
  </x:si>
  <x:si>
    <x:t xml:space="preserve">宠物吸水纸卷材与批量包装展示</x:t>
  </x:si>
  <x:si>
    <x:t xml:space="preserve">/images/products/pet-absorbent-paper/pet-absorbent-paper-roll-package.jpg</x:t>
  </x:si>
  <x:si>
    <x:t xml:space="preserve">宠物吸水纸尿垫转换应用场景</x:t>
  </x:si>
  <x:si>
    <x:t xml:space="preserve">/images/products/pet-absorbent-paper/pet-absorbent-paper-application.jpg</x:t>
  </x:si>
  <x:si>
    <x:t xml:space="preserve">一次性宠物清洁用品白底主图</x:t>
  </x:si>
  <x:si>
    <x:t xml:space="preserve">首页
Pet Hygiene Products Manufacturer
Disposable Cleaning Products</x:t>
  </x:si>
  <x:si>
    <x:t xml:space="preserve">https://www.jczcare.com/
https://www.jczcare.com/products
https://www.jczcare.com/products/disposable-cleaning-products</x:t>
  </x:si>
  <x:si>
    <x:t xml:space="preserve">/images/products/disposable-cleaning-products/disposable-cleaning-products-main.jpg</x:t>
  </x:si>
  <x:si>
    <x:t xml:space="preserve">一次性宠物清洁用品护理使用场景</x:t>
  </x:si>
  <x:si>
    <x:t xml:space="preserve">Disposable Cleaning Products</x:t>
  </x:si>
  <x:si>
    <x:t xml:space="preserve">https://www.jczcare.com/products/disposable-cleaning-products</x:t>
  </x:si>
  <x:si>
    <x:t xml:space="preserve">/images/products/disposable-cleaning-products/disposable-cleaning-products-pet-care.jpg</x:t>
  </x:si>
  <x:si>
    <x:t xml:space="preserve">一次性宠物清洁用品私牌包装展示</x:t>
  </x:si>
  <x:si>
    <x:t xml:space="preserve">/images/products/disposable-cleaning-products/disposable-cleaning-products-package.jpg</x:t>
  </x:si>
  <x:si>
    <x:t xml:space="preserve">一次性宠物清洁用品家庭使用场景</x:t>
  </x:si>
  <x:si>
    <x:t xml:space="preserve">/images/products/disposable-cleaning-products/disposable-cleaning-products-use.jpg</x:t>
  </x:si>
  <x:si>
    <x:t xml:space="preserve">一次性宠物清洁用品无纺布材料微距细节</x:t>
  </x:si>
  <x:si>
    <x:t xml:space="preserve">/images/products/disposable-cleaning-products/disposable-cleaning-products-detail.jpg</x:t>
  </x:si>
  <x:si>
    <x:t xml:space="preserve">明细序号</x:t>
  </x:si>
  <x:si>
    <x:t xml:space="preserve">图片序号</x:t>
  </x:si>
  <x:si>
    <x:t xml:space="preserve">Build stronger OEM knowledge before you source</x:t>
  </x:si>
  <x:si>
    <x:t xml:space="preserve">https://www.jczcare.com/academy</x:t>
  </x:si>
  <x:si>
    <x:t xml:space="preserve">Manufacturing knowledge written for professional buyers</x:t>
  </x:si>
  <x:si>
    <x:t xml:space="preserve">https://www.jczcare.com/authors/jczcare-editorial-team</x:t>
  </x:si>
  <x:si>
    <x:t xml:space="preserve">Make stronger pet product purchasing decisions</x:t>
  </x:si>
  <x:si>
    <x:t xml:space="preserve">https://www.jczcare.com/buyer-guides</x:t>
  </x:si>
  <x:si>
    <x:t xml:space="preserve">Amazon Private-Label Pet Product Guide</x:t>
  </x:si>
  <x:si>
    <x:t xml:space="preserve">https://www.jczcare.com/buyer-guides/amazon-private-label-guide</x:t>
  </x:si>
  <x:si>
    <x:t xml:space="preserve">How to Choose an OEM Pet Pad Manufacturer</x:t>
  </x:si>
  <x:si>
    <x:t xml:space="preserve">https://www.jczcare.com/buyer-guides/choose-oem-pet-pad-manufacturer</x:t>
  </x:si>
  <x:si>
    <x:t xml:space="preserve">Container Loading Guide for Pet Products</x:t>
  </x:si>
  <x:si>
    <x:t xml:space="preserve">https://www.jczcare.com/buyer-guides/container-loading-buyer-guide</x:t>
  </x:si>
  <x:si>
    <x:t xml:space="preserve">From First Order to Stable Repeat Orders</x:t>
  </x:si>
  <x:si>
    <x:t xml:space="preserve">https://www.jczcare.com/buyer-guides/first-order-to-repeat-order-guide</x:t>
  </x:si>
  <x:si>
    <x:t xml:space="preserve">Fluff Pulp Buyer Guide for Absorbent Cores</x:t>
  </x:si>
  <x:si>
    <x:t xml:space="preserve">https://www.jczcare.com/buyer-guides/fluff-pulp-buyer-guide</x:t>
  </x:si>
  <x:si>
    <x:t xml:space="preserve">FOB vs CIF Guide for Pet Product Imports</x:t>
  </x:si>
  <x:si>
    <x:t xml:space="preserve">https://www.jczcare.com/buyer-guides/fob-cif-pet-products-guide</x:t>
  </x:si>
  <x:si>
    <x:t xml:space="preserve">Landed Cost Guide for Imported Pet Products</x:t>
  </x:si>
  <x:si>
    <x:t xml:space="preserve">https://www.jczcare.com/buyer-guides/landed-cost-pet-products-guide</x:t>
  </x:si>
  <x:si>
    <x:t xml:space="preserve">Multi-Supplier Strategy Guide for Pet Product Brands</x:t>
  </x:si>
  <x:si>
    <x:t xml:space="preserve">https://www.jczcare.com/buyer-guides/multi-supplier-strategy-guide</x:t>
  </x:si>
  <x:si>
    <x:t xml:space="preserve">Nonwoven Material Buyer Guide for Absorbent Products</x:t>
  </x:si>
  <x:si>
    <x:t xml:space="preserve">https://www.jczcare.com/buyer-guides/nonwoven-material-buyer-guide</x:t>
  </x:si>
  <x:si>
    <x:t xml:space="preserve">ODM Pet Product Development Guide</x:t>
  </x:si>
  <x:si>
    <x:t xml:space="preserve">https://www.jczcare.com/buyer-guides/odm-pet-product-development-guide</x:t>
  </x:si>
  <x:si>
    <x:t xml:space="preserve">OEM Pet Product Lead Time Guide</x:t>
  </x:si>
  <x:si>
    <x:t xml:space="preserve">https://www.jczcare.com/buyer-guides/oem-lead-time-guide</x:t>
  </x:si>
  <x:si>
    <x:t xml:space="preserve">Complete OEM Pet Product Sourcing Process</x:t>
  </x:si>
  <x:si>
    <x:t xml:space="preserve">https://www.jczcare.com/buyer-guides/oem-pet-product-sourcing-process</x:t>
  </x:si>
  <x:si>
    <x:t xml:space="preserve">OEM Sampling Guide for Pet Products</x:t>
  </x:si>
  <x:si>
    <x:t xml:space="preserve">https://www.jczcare.com/buyer-guides/oem-sampling-guide</x:t>
  </x:si>
  <x:si>
    <x:t xml:space="preserve">OEM vs ODM: A Buyer Decision Guide</x:t>
  </x:si>
  <x:si>
    <x:t xml:space="preserve">https://www.jczcare.com/buyer-guides/oem-vs-odm-buyer-decision</x:t>
  </x:si>
  <x:si>
    <x:t xml:space="preserve">PE Film Buyer Guide for Pet Pads and Underpads</x:t>
  </x:si>
  <x:si>
    <x:t xml:space="preserve">https://www.jczcare.com/buyer-guides/pe-film-buyer-guide</x:t>
  </x:si>
  <x:si>
    <x:t xml:space="preserve">Pet Pad Factory Audit Checklist</x:t>
  </x:si>
  <x:si>
    <x:t xml:space="preserve">https://www.jczcare.com/buyer-guides/pet-pad-factory-audit-checklist</x:t>
  </x:si>
  <x:si>
    <x:t xml:space="preserve">How to Negotiate Pet Pad MOQ</x:t>
  </x:si>
  <x:si>
    <x:t xml:space="preserve">https://www.jczcare.com/buyer-guides/pet-pad-moq-negotiation</x:t>
  </x:si>
  <x:si>
    <x:t xml:space="preserve">Pet Pad Sample Evaluation Scorecard</x:t>
  </x:si>
  <x:si>
    <x:t xml:space="preserve">https://www.jczcare.com/buyer-guides/pet-pad-sample-scorecard</x:t>
  </x:si>
  <x:si>
    <x:t xml:space="preserve">How to Write a Pet Pad Specification</x:t>
  </x:si>
  <x:si>
    <x:t xml:space="preserve">https://www.jczcare.com/buyer-guides/pet-pad-specification-guide</x:t>
  </x:si>
  <x:si>
    <x:t xml:space="preserve">Barcode Guide for Private-Label Pet Products</x:t>
  </x:si>
  <x:si>
    <x:t xml:space="preserve">https://www.jczcare.com/buyer-guides/pet-product-barcode-guide</x:t>
  </x:si>
  <x:si>
    <x:t xml:space="preserve">Export Carton Guide for Pet Products</x:t>
  </x:si>
  <x:si>
    <x:t xml:space="preserve">https://www.jczcare.com/buyer-guides/pet-product-carton-guide</x:t>
  </x:si>
  <x:si>
    <x:t xml:space="preserve">Pet Product Cost Reduction Guide</x:t>
  </x:si>
  <x:si>
    <x:t xml:space="preserve">https://www.jczcare.com/buyer-guides/pet-product-cost-reduction-guide</x:t>
  </x:si>
  <x:si>
    <x:t xml:space="preserve">Forecasting Guide for Imported Pet Products</x:t>
  </x:si>
  <x:si>
    <x:t xml:space="preserve">https://www.jczcare.com/buyer-guides/pet-product-forecast-guide</x:t>
  </x:si>
  <x:si>
    <x:t xml:space="preserve">Pet Product Import Document Guide</x:t>
  </x:si>
  <x:si>
    <x:t xml:space="preserve">https://www.jczcare.com/buyer-guides/pet-product-import-document-guide</x:t>
  </x:si>
  <x:si>
    <x:t xml:space="preserve">Incoterms Guide for Pet Product Buyers</x:t>
  </x:si>
  <x:si>
    <x:t xml:space="preserve">https://www.jczcare.com/buyer-guides/pet-product-incoterms-guide</x:t>
  </x:si>
  <x:si>
    <x:t xml:space="preserve">Pet Product MOQ Guide</x:t>
  </x:si>
  <x:si>
    <x:t xml:space="preserve">https://www.jczcare.com/buyer-guides/pet-product-moq-guide</x:t>
  </x:si>
  <x:si>
    <x:t xml:space="preserve">Pet Product Packaging Buyer Guide</x:t>
  </x:si>
  <x:si>
    <x:t xml:space="preserve">https://www.jczcare.com/buyer-guides/pet-product-packaging-guide</x:t>
  </x:si>
  <x:si>
    <x:t xml:space="preserve">How to Write a Pet Product Quality Plan</x:t>
  </x:si>
  <x:si>
    <x:t xml:space="preserve">https://www.jczcare.com/buyer-guides/pet-product-quality-plan</x:t>
  </x:si>
  <x:si>
    <x:t xml:space="preserve">Pet Product Supplier Evaluation Guide</x:t>
  </x:si>
  <x:si>
    <x:t xml:space="preserve">https://www.jczcare.com/buyer-guides/pet-product-supplier-evaluation</x:t>
  </x:si>
  <x:si>
    <x:t xml:space="preserve">Pre-Shipment Inspection Guide for Pet Products</x:t>
  </x:si>
  <x:si>
    <x:t xml:space="preserve">https://www.jczcare.com/buyer-guides/pre-shipment-inspection-guide</x:t>
  </x:si>
  <x:si>
    <x:t xml:space="preserve">Private-Label Artwork Approval Guide</x:t>
  </x:si>
  <x:si>
    <x:t xml:space="preserve">https://www.jczcare.com/buyer-guides/private-label-artwork-approval</x:t>
  </x:si>
  <x:si>
    <x:t xml:space="preserve">Private-Label Pet Products Launch Guide</x:t>
  </x:si>
  <x:si>
    <x:t xml:space="preserve">https://www.jczcare.com/buyer-guides/private-label-pet-products-launch</x:t>
  </x:si>
  <x:si>
    <x:t xml:space="preserve">How Buyers Should Review a Production Schedule</x:t>
  </x:si>
  <x:si>
    <x:t xml:space="preserve">https://www.jczcare.com/buyer-guides/production-schedule-buyer-guide</x:t>
  </x:si>
  <x:si>
    <x:t xml:space="preserve">Remote Factory Audit Guide for Pet Product Buyers</x:t>
  </x:si>
  <x:si>
    <x:t xml:space="preserve">https://www.jczcare.com/buyer-guides/remote-factory-audit-guide</x:t>
  </x:si>
  <x:si>
    <x:t xml:space="preserve">Retail Chain Pet Product Sourcing Guide</x:t>
  </x:si>
  <x:si>
    <x:t xml:space="preserve">https://www.jczcare.com/buyer-guides/retail-chain-pet-product-guide</x:t>
  </x:si>
  <x:si>
    <x:t xml:space="preserve">SAP Specification Guide for Absorbent Products</x:t>
  </x:si>
  <x:si>
    <x:t xml:space="preserve">https://www.jczcare.com/buyer-guides/sap-buyer-specification-guide</x:t>
  </x:si>
  <x:si>
    <x:t xml:space="preserve">Supplier Corrective Action Guide for OEM Buyers</x:t>
  </x:si>
  <x:si>
    <x:t xml:space="preserve">https://www.jczcare.com/buyer-guides/supplier-corrective-action-guide</x:t>
  </x:si>
  <x:si>
    <x:t xml:space="preserve">Supplier Payment Terms Guide for OEM Orders</x:t>
  </x:si>
  <x:si>
    <x:t xml:space="preserve">https://www.jczcare.com/buyer-guides/supplier-payment-terms-guide</x:t>
  </x:si>
  <x:si>
    <x:t xml:space="preserve">Apply repeatable sourcing methods to real buyer decisions</x:t>
  </x:si>
  <x:si>
    <x:t xml:space="preserve">https://www.jczcare.com/case-studies</x:t>
  </x:si>
  <x:si>
    <x:t xml:space="preserve">Container Optimization for Absorbent Pet Products</x:t>
  </x:si>
  <x:si>
    <x:t xml:space="preserve">https://www.jczcare.com/case-studies/container-optimization</x:t>
  </x:si>
  <x:si>
    <x:t xml:space="preserve">Private-Label Launch Framework for a European Pet Brand</x:t>
  </x:si>
  <x:si>
    <x:t xml:space="preserve">https://www.jczcare.com/case-studies/european-private-label-launch</x:t>
  </x:si>
  <x:si>
    <x:t xml:space="preserve">European Private-Label Pet Pad Launch Scenario</x:t>
  </x:si>
  <x:si>
    <x:t xml:space="preserve">https://www.jczcare.com/case-studies/european-private-label-pad-launch</x:t>
  </x:si>
  <x:si>
    <x:t xml:space="preserve">Turning a Factory Audit into an Actionable Sourcing Decision</x:t>
  </x:si>
  <x:si>
    <x:t xml:space="preserve">https://www.jczcare.com/case-studies/factory-audit-success</x:t>
  </x:si>
  <x:si>
    <x:t xml:space="preserve">A Structured Approach to Reducing Pet Product Landed Cost</x:t>
  </x:si>
  <x:si>
    <x:t xml:space="preserve">https://www.jczcare.com/case-studies/landed-cost-reduction-framework</x:t>
  </x:si>
  <x:si>
    <x:t xml:space="preserve">Multi-SKU Launch Schedule Recovery Scenario</x:t>
  </x:si>
  <x:si>
    <x:t xml:space="preserve">https://www.jczcare.com/case-studies/multi-sku-launch-recovery-case</x:t>
  </x:si>
  <x:si>
    <x:t xml:space="preserve">From Product Brief to OEM Production Release</x:t>
  </x:si>
  <x:si>
    <x:t xml:space="preserve">https://www.jczcare.com/case-studies/oem-manufacturing-process</x:t>
  </x:si>
  <x:si>
    <x:t xml:space="preserve">PE Film Pinhole Corrective Action Scenario</x:t>
  </x:si>
  <x:si>
    <x:t xml:space="preserve">https://www.jczcare.com/case-studies/pe-film-pinhole-case</x:t>
  </x:si>
  <x:si>
    <x:t xml:space="preserve">Pet Pad Container Utilization Improvement Scenario</x:t>
  </x:si>
  <x:si>
    <x:t xml:space="preserve">https://www.jczcare.com/case-studies/pet-pad-container-utilization-case</x:t>
  </x:si>
  <x:si>
    <x:t xml:space="preserve">Pet Pad Leakage Improvement Scenario</x:t>
  </x:si>
  <x:si>
    <x:t xml:space="preserve">https://www.jczcare.com/case-studies/pet-pad-leakage-improvement-case</x:t>
  </x:si>
  <x:si>
    <x:t xml:space="preserve">Pet Product Landed Cost Reduction Scenario</x:t>
  </x:si>
  <x:si>
    <x:t xml:space="preserve">https://www.jczcare.com/case-studies/pet-product-landed-cost-case</x:t>
  </x:si>
  <x:si>
    <x:t xml:space="preserve">Private-Label Packaging Error Recovery Scenario</x:t>
  </x:si>
  <x:si>
    <x:t xml:space="preserve">https://www.jczcare.com/case-studies/private-label-packaging-recovery-case</x:t>
  </x:si>
  <x:si>
    <x:t xml:space="preserve">Quality Improvement Through Measurable Acceptance Criteria</x:t>
  </x:si>
  <x:si>
    <x:t xml:space="preserve">https://www.jczcare.com/case-studies/quality-improvement</x:t>
  </x:si>
  <x:si>
    <x:t xml:space="preserve">Retailer Barcode Approval Scenario</x:t>
  </x:si>
  <x:si>
    <x:t xml:space="preserve">https://www.jczcare.com/case-studies/retailer-barcode-case</x:t>
  </x:si>
  <x:si>
    <x:t xml:space="preserve">SAP Dosing Variation Control Scenario</x:t>
  </x:si>
  <x:si>
    <x:t xml:space="preserve">https://www.jczcare.com/case-studies/sap-dosing-variation-case</x:t>
  </x:si>
  <x:si>
    <x:t xml:space="preserve">OEM Supplier Audit Remediation Scenario</x:t>
  </x:si>
  <x:si>
    <x:t xml:space="preserve">https://www.jczcare.com/case-studies/supplier-audit-remediation-case</x:t>
  </x:si>
  <x:si>
    <x:t xml:space="preserve">Warehouse Mixed-Carton Prevention Scenario</x:t>
  </x:si>
  <x:si>
    <x:t xml:space="preserve">https://www.jczcare.com/case-studies/warehouse-mixed-carton-case</x:t>
  </x:si>
  <x:si>
    <x:t xml:space="preserve">Compare sourcing options on evidence, not labels</x:t>
  </x:si>
  <x:si>
    <x:t xml:space="preserve">https://www.jczcare.com/comparisons</x:t>
  </x:si>
  <x:si>
    <x:t xml:space="preserve">Air Freight vs Ocean Freight for Launch Orders</x:t>
  </x:si>
  <x:si>
    <x:t xml:space="preserve">https://www.jczcare.com/comparisons/air-freight-vs-ocean-freight-samples</x:t>
  </x:si>
  <x:si>
    <x:t xml:space="preserve">Annual Contract vs Spot Buying for Pet Products</x:t>
  </x:si>
  <x:si>
    <x:t xml:space="preserve">https://www.jczcare.com/comparisons/annual-contract-vs-spot-buying</x:t>
  </x:si>
  <x:si>
    <x:t xml:space="preserve">AQL Sampling vs 100% Inspection</x:t>
  </x:si>
  <x:si>
    <x:t xml:space="preserve">https://www.jczcare.com/comparisons/aql-inspection-vs-100-percent-check</x:t>
  </x:si>
  <x:si>
    <x:t xml:space="preserve">Bag vs Box Packaging for Pet Pads</x:t>
  </x:si>
  <x:si>
    <x:t xml:space="preserve">https://www.jczcare.com/comparisons/bag-vs-box-pet-pad-packaging</x:t>
  </x:si>
  <x:si>
    <x:t xml:space="preserve">China vs Vietnam Pet Product Manufacturers</x:t>
  </x:si>
  <x:si>
    <x:t xml:space="preserve">https://www.jczcare.com/comparisons/china-vs-vietnam-manufacturers</x:t>
  </x:si>
  <x:si>
    <x:t xml:space="preserve">Direct Factory vs Trading Company Sourcing</x:t>
  </x:si>
  <x:si>
    <x:t xml:space="preserve">https://www.jczcare.com/comparisons/direct-factory-vs-trading-company</x:t>
  </x:si>
  <x:si>
    <x:t xml:space="preserve">Domestic vs Imported Pet Product Sourcing</x:t>
  </x:si>
  <x:si>
    <x:t xml:space="preserve">https://www.jczcare.com/comparisons/domestic-vs-imported-pet-products</x:t>
  </x:si>
  <x:si>
    <x:t xml:space="preserve">Exclusive Formula vs Open Product Platform</x:t>
  </x:si>
  <x:si>
    <x:t xml:space="preserve">https://www.jczcare.com/comparisons/exclusive-formula-vs-open-platform</x:t>
  </x:si>
  <x:si>
    <x:t xml:space="preserve">FCL vs LCL Shipping for Pet Products</x:t>
  </x:si>
  <x:si>
    <x:t xml:space="preserve">https://www.jczcare.com/comparisons/fcl-vs-lcl-pet-products</x:t>
  </x:si>
  <x:si>
    <x:t xml:space="preserve">Fixed vs Rolling Forecasts for OEM Supply</x:t>
  </x:si>
  <x:si>
    <x:t xml:space="preserve">https://www.jczcare.com/comparisons/fixed-forecast-vs-rolling-forecast</x:t>
  </x:si>
  <x:si>
    <x:t xml:space="preserve">High-SAP vs Balanced Absorbent Core Design</x:t>
  </x:si>
  <x:si>
    <x:t xml:space="preserve">https://www.jczcare.com/comparisons/high-sap-vs-balanced-core</x:t>
  </x:si>
  <x:si>
    <x:t xml:space="preserve">Manufacturer Standard vs Buyer-Owned Specification</x:t>
  </x:si>
  <x:si>
    <x:t xml:space="preserve">https://www.jczcare.com/comparisons/manufacturer-standard-vs-buyer-spec</x:t>
  </x:si>
  <x:si>
    <x:t xml:space="preserve">OEM Platform vs Fully Custom Product Development</x:t>
  </x:si>
  <x:si>
    <x:t xml:space="preserve">https://www.jczcare.com/comparisons/oem-platform-vs-custom-development</x:t>
  </x:si>
  <x:si>
    <x:t xml:space="preserve">OEM vs ODM Pet Products</x:t>
  </x:si>
  <x:si>
    <x:t xml:space="preserve">https://www.jczcare.com/comparisons/oem-vs-odm</x:t>
  </x:si>
  <x:si>
    <x:t xml:space="preserve">One-SKU vs Multi-SKU Private-Label Launch</x:t>
  </x:si>
  <x:si>
    <x:t xml:space="preserve">https://www.jczcare.com/comparisons/one-sku-vs-multi-sku-launch</x:t>
  </x:si>
  <x:si>
    <x:t xml:space="preserve">Pilot Order vs Full Commercial Launch</x:t>
  </x:si>
  <x:si>
    <x:t xml:space="preserve">https://www.jczcare.com/comparisons/pilot-order-vs-full-launch</x:t>
  </x:si>
  <x:si>
    <x:t xml:space="preserve">Pre-Shipment vs Arrival Inspection</x:t>
  </x:si>
  <x:si>
    <x:t xml:space="preserve">https://www.jczcare.com/comparisons/pre-shipment-vs-arrival-inspection</x:t>
  </x:si>
  <x:si>
    <x:t xml:space="preserve">Printed Bags vs Neutral Packaging for Market Testing</x:t>
  </x:si>
  <x:si>
    <x:t xml:space="preserve">https://www.jczcare.com/comparisons/printed-bag-vs-neutral-packaging</x:t>
  </x:si>
  <x:si>
    <x:t xml:space="preserve">Private Label vs Wholesale Pet Products</x:t>
  </x:si>
  <x:si>
    <x:t xml:space="preserve">https://www.jczcare.com/comparisons/private-label-vs-wholesale</x:t>
  </x:si>
  <x:si>
    <x:t xml:space="preserve">Retail Pack vs Bulk Pack for Pet Products</x:t>
  </x:si>
  <x:si>
    <x:t xml:space="preserve">https://www.jczcare.com/comparisons/retail-pack-vs-bulk-pack</x:t>
  </x:si>
  <x:si>
    <x:t xml:space="preserve">SAP vs Fluff Pulp in Absorbent Products</x:t>
  </x:si>
  <x:si>
    <x:t xml:space="preserve">https://www.jczcare.com/comparisons/sap-vs-fluff-pulp</x:t>
  </x:si>
  <x:si>
    <x:t xml:space="preserve">Single Supplier vs Dual Sourcing for Pet Products</x:t>
  </x:si>
  <x:si>
    <x:t xml:space="preserve">https://www.jczcare.com/comparisons/single-supplier-vs-dual-sourcing</x:t>
  </x:si>
  <x:si>
    <x:t xml:space="preserve">Spunbond vs Alternative Nonwoven Topsheets</x:t>
  </x:si>
  <x:si>
    <x:t xml:space="preserve">https://www.jczcare.com/comparisons/spunbond-vs-other-nonwoven</x:t>
  </x:si>
  <x:si>
    <x:t xml:space="preserve">Standard vs Custom Pet Pad Sizes</x:t>
  </x:si>
  <x:si>
    <x:t xml:space="preserve">https://www.jczcare.com/comparisons/standard-vs-custom-pet-pad-size</x:t>
  </x:si>
  <x:si>
    <x:t xml:space="preserve">Thin vs Thick PE Backing Film</x:t>
  </x:si>
  <x:si>
    <x:t xml:space="preserve">https://www.jczcare.com/comparisons/thin-vs-thick-pe-backing</x:t>
  </x:si>
  <x:si>
    <x:t xml:space="preserve">Virgin vs Recycled Packaging Materials</x:t>
  </x:si>
  <x:si>
    <x:t xml:space="preserve">https://www.jczcare.com/comparisons/virgin-vs-recycled-packaging</x:t>
  </x:si>
  <x:si>
    <x:t xml:space="preserve">Virgin Pulp vs Recycled Pulp</x:t>
  </x:si>
  <x:si>
    <x:t xml:space="preserve">https://www.jczcare.com/comparisons/virgin-vs-recycled-pulp</x:t>
  </x:si>
  <x:si>
    <x:t xml:space="preserve">Visual Inspection vs Performance Testing</x:t>
  </x:si>
  <x:si>
    <x:t xml:space="preserve">https://www.jczcare.com/comparisons/visual-inspection-vs-performance-testing</x:t>
  </x:si>
  <x:si>
    <x:t xml:space="preserve">Request the documents your sourcing team needs</x:t>
  </x:si>
  <x:si>
    <x:t xml:space="preserve">https://www.jczcare.com/downloads</x:t>
  </x:si>
  <x:si>
    <x:t xml:space="preserve">Certificate and compliance documents reviewed by scope, not logo</x:t>
  </x:si>
  <x:si>
    <x:t xml:space="preserve">https://www.jczcare.com/factory/certificates</x:t>
  </x:si>
  <x:si>
    <x:t xml:space="preserve">Container loading planned around product protection and landed value</x:t>
  </x:si>
  <x:si>
    <x:t xml:space="preserve">https://www.jczcare.com/factory/container-loading</x:t>
  </x:si>
  <x:si>
    <x:t xml:space="preserve">Continuous Improvement in OEM Manufacturing</x:t>
  </x:si>
  <x:si>
    <x:t xml:space="preserve">https://www.jczcare.com/factory/factory-continuous-improvement</x:t>
  </x:si>
  <x:si>
    <x:t xml:space="preserve">Approved Sample and Reference Control</x:t>
  </x:si>
  <x:si>
    <x:t xml:space="preserve">https://www.jczcare.com/factory/factory-customer-sample-room</x:t>
  </x:si>
  <x:si>
    <x:t xml:space="preserve">Export Document Control Workflow</x:t>
  </x:si>
  <x:si>
    <x:t xml:space="preserve">https://www.jczcare.com/factory/factory-export-document-control</x:t>
  </x:si>
  <x:si>
    <x:t xml:space="preserve">In-Process Inspection on Pet Pad Lines</x:t>
  </x:si>
  <x:si>
    <x:t xml:space="preserve">https://www.jczcare.com/factory/factory-in-process-inspection</x:t>
  </x:si>
  <x:si>
    <x:t xml:space="preserve">Production Line Changeover Control</x:t>
  </x:si>
  <x:si>
    <x:t xml:space="preserve">https://www.jczcare.com/factory/factory-line-changeover</x:t>
  </x:si>
  <x:si>
    <x:t xml:space="preserve">Material Receiving and Incoming Control</x:t>
  </x:si>
  <x:si>
    <x:t xml:space="preserve">https://www.jczcare.com/factory/factory-material-receiving</x:t>
  </x:si>
  <x:si>
    <x:t xml:space="preserve">Nonconforming Product Control</x:t>
  </x:si>
  <x:si>
    <x:t xml:space="preserve">https://www.jczcare.com/factory/factory-nonconforming-product</x:t>
  </x:si>
  <x:si>
    <x:t xml:space="preserve">Pack Count and Carton Count Control</x:t>
  </x:si>
  <x:si>
    <x:t xml:space="preserve">https://www.jczcare.com/factory/factory-pack-count-control</x:t>
  </x:si>
  <x:si>
    <x:t xml:space="preserve">Preventive Maintenance for Absorbent Product Lines</x:t>
  </x:si>
  <x:si>
    <x:t xml:space="preserve">https://www.jczcare.com/factory/factory-preventive-maintenance</x:t>
  </x:si>
  <x:si>
    <x:t xml:space="preserve">Order and Batch Traceability in the Factory</x:t>
  </x:si>
  <x:si>
    <x:t xml:space="preserve">https://www.jczcare.com/factory/factory-traceability-system</x:t>
  </x:si>
  <x:si>
    <x:t xml:space="preserve">Packaging that connects brand presentation to factory execution</x:t>
  </x:si>
  <x:si>
    <x:t xml:space="preserve">https://www.jczcare.com/factory/packaging</x:t>
  </x:si>
  <x:si>
    <x:t xml:space="preserve">PE film backing designed around leakage, feel, and production stability</x:t>
  </x:si>
  <x:si>
    <x:t xml:space="preserve">https://www.jczcare.com/factory/pe-film</x:t>
  </x:si>
  <x:si>
    <x:t xml:space="preserve">Pet pad production line: from roll materials to packed goods</x:t>
  </x:si>
  <x:si>
    <x:t xml:space="preserve">https://www.jczcare.com/factory/production-line</x:t>
  </x:si>
  <x:si>
    <x:t xml:space="preserve">Quality control connected to the approved OEM specification</x:t>
  </x:si>
  <x:si>
    <x:t xml:space="preserve">https://www.jczcare.com/factory/quality-control</x:t>
  </x:si>
  <x:si>
    <x:t xml:space="preserve">Raw materials behind a controlled absorbent product specification</x:t>
  </x:si>
  <x:si>
    <x:t xml:space="preserve">https://www.jczcare.com/factory/raw-materials</x:t>
  </x:si>
  <x:si>
    <x:t xml:space="preserve">SAP technology: balancing intake, lock-in, rewet, and cost</x:t>
  </x:si>
  <x:si>
    <x:t xml:space="preserve">https://www.jczcare.com/factory/sap</x:t>
  </x:si>
  <x:si>
    <x:t xml:space="preserve">Laboratory testing for measurable absorbent product decisions</x:t>
  </x:si>
  <x:si>
    <x:t xml:space="preserve">https://www.jczcare.com/factory/testing-laboratory</x:t>
  </x:si>
  <x:si>
    <x:t xml:space="preserve">Warehouse control for materials, finished goods, and export orders</x:t>
  </x:si>
  <x:si>
    <x:t xml:space="preserve">https://www.jczcare.com/factory/warehouse</x:t>
  </x:si>
  <x:si>
    <x:t xml:space="preserve">240 practical answers for OEM and private-label buyers</x:t>
  </x:si>
  <x:si>
    <x:t xml:space="preserve">https://www.jczcare.com/faq</x:t>
  </x:si>
  <x:si>
    <x:t xml:space="preserve">Pet Product Customization FAQ</x:t>
  </x:si>
  <x:si>
    <x:t xml:space="preserve">https://www.jczcare.com/faq/customization-faq</x:t>
  </x:si>
  <x:si>
    <x:t xml:space="preserve">Pet Product Factory Audit FAQ</x:t>
  </x:si>
  <x:si>
    <x:t xml:space="preserve">https://www.jczcare.com/faq/factory-audit-faq</x:t>
  </x:si>
  <x:si>
    <x:t xml:space="preserve">Pet Product Import and Procurement FAQ</x:t>
  </x:si>
  <x:si>
    <x:t xml:space="preserve">https://www.jczcare.com/faq/import-procurement-faq</x:t>
  </x:si>
  <x:si>
    <x:t xml:space="preserve">Absorbent Product Materials FAQ</x:t>
  </x:si>
  <x:si>
    <x:t xml:space="preserve">https://www.jczcare.com/faq/materials-faq</x:t>
  </x:si>
  <x:si>
    <x:t xml:space="preserve">OEM Manufacturing FAQ</x:t>
  </x:si>
  <x:si>
    <x:t xml:space="preserve">https://www.jczcare.com/faq/oem-manufacturing-faq</x:t>
  </x:si>
  <x:si>
    <x:t xml:space="preserve">Private-Label Packaging FAQ</x:t>
  </x:si>
  <x:si>
    <x:t xml:space="preserve">https://www.jczcare.com/faq/packaging-faq</x:t>
  </x:si>
  <x:si>
    <x:t xml:space="preserve">PE Film and Leak Protection FAQ</x:t>
  </x:si>
  <x:si>
    <x:t xml:space="preserve">https://www.jczcare.com/faq/pe-film-faq</x:t>
  </x:si>
  <x:si>
    <x:t xml:space="preserve">Pet Training Pad Buyer FAQ</x:t>
  </x:si>
  <x:si>
    <x:t xml:space="preserve">https://www.jczcare.com/faq/pet-training-pad-faq</x:t>
  </x:si>
  <x:si>
    <x:t xml:space="preserve">Private-Label Pet Product FAQ</x:t>
  </x:si>
  <x:si>
    <x:t xml:space="preserve">https://www.jczcare.com/faq/private-label-faq</x:t>
  </x:si>
  <x:si>
    <x:t xml:space="preserve">Pet Product Quality Control FAQ</x:t>
  </x:si>
  <x:si>
    <x:t xml:space="preserve">https://www.jczcare.com/faq/quality-control-faq</x:t>
  </x:si>
  <x:si>
    <x:t xml:space="preserve">SAP Technology FAQ for Buyers</x:t>
  </x:si>
  <x:si>
    <x:t xml:space="preserve">https://www.jczcare.com/faq/sap-technology-faq</x:t>
  </x:si>
  <x:si>
    <x:t xml:space="preserve">Pet Product Shipping and Import FAQ</x:t>
  </x:si>
  <x:si>
    <x:t xml:space="preserve">https://www.jczcare.com/faq/shipping-faq</x:t>
  </x:si>
  <x:si>
    <x:t xml:space="preserve">Connect every material choice to product performance</x:t>
  </x:si>
  <x:si>
    <x:t xml:space="preserve">https://www.jczcare.com/materials</x:t>
  </x:si>
  <x:si>
    <x:t xml:space="preserve">Absorbent Paper Core Technology</x:t>
  </x:si>
  <x:si>
    <x:t xml:space="preserve">https://www.jczcare.com/materials/absorbent-paper-core</x:t>
  </x:si>
  <x:si>
    <x:t xml:space="preserve">Acquisition and Distribution Layers</x:t>
  </x:si>
  <x:si>
    <x:t xml:space="preserve">https://www.jczcare.com/materials/acquisition-distribution-layer</x:t>
  </x:si>
  <x:si>
    <x:t xml:space="preserve">Adhesive Backing Strips for Pet Pads</x:t>
  </x:si>
  <x:si>
    <x:t xml:space="preserve">https://www.jczcare.com/materials/adhesive-backing-strips</x:t>
  </x:si>
  <x:si>
    <x:t xml:space="preserve">Charcoal and Odor-Control Layers</x:t>
  </x:si>
  <x:si>
    <x:t xml:space="preserve">https://www.jczcare.com/materials/charcoal-odor-control-layer</x:t>
  </x:si>
  <x:si>
    <x:t xml:space="preserve">Color Masterbatch for Pet Product Films</x:t>
  </x:si>
  <x:si>
    <x:t xml:space="preserve">https://www.jczcare.com/materials/color-masterbatch-film</x:t>
  </x:si>
  <x:si>
    <x:t xml:space="preserve">Corrugated Export Cartons for Pet Products</x:t>
  </x:si>
  <x:si>
    <x:t xml:space="preserve">https://www.jczcare.com/materials/corrugated-export-cartons</x:t>
  </x:si>
  <x:si>
    <x:t xml:space="preserve">Embossing Technology for Absorbent Pads</x:t>
  </x:si>
  <x:si>
    <x:t xml:space="preserve">https://www.jczcare.com/materials/embossing-technology</x:t>
  </x:si>
  <x:si>
    <x:t xml:space="preserve">Fluff Pulp in Absorbent Cores</x:t>
  </x:si>
  <x:si>
    <x:t xml:space="preserve">https://www.jczcare.com/materials/fluff-pulp-absorbent-core</x:t>
  </x:si>
  <x:si>
    <x:t xml:space="preserve">Hot-Melt Adhesives in Pad Construction</x:t>
  </x:si>
  <x:si>
    <x:t xml:space="preserve">https://www.jczcare.com/materials/hot-melt-adhesive</x:t>
  </x:si>
  <x:si>
    <x:t xml:space="preserve">Nonwoven Topsheets for Pet Pads and Underpads</x:t>
  </x:si>
  <x:si>
    <x:t xml:space="preserve">https://www.jczcare.com/materials/nonwoven-topsheet</x:t>
  </x:si>
  <x:si>
    <x:t xml:space="preserve">PE Backing Film for Leak Protection</x:t>
  </x:si>
  <x:si>
    <x:t xml:space="preserve">https://www.jczcare.com/materials/pe-backing-film</x:t>
  </x:si>
  <x:si>
    <x:t xml:space="preserve">Printed PE Film for Private-Label Pads</x:t>
  </x:si>
  <x:si>
    <x:t xml:space="preserve">https://www.jczcare.com/materials/printed-pe-film</x:t>
  </x:si>
  <x:si>
    <x:t xml:space="preserve">Super Absorbent Polymer for Pet and Adult Pads</x:t>
  </x:si>
  <x:si>
    <x:t xml:space="preserve">https://www.jczcare.com/materials/super-absorbent-polymer</x:t>
  </x:si>
  <x:si>
    <x:t xml:space="preserve">Tissue Distribution Layers in Absorbent Products</x:t>
  </x:si>
  <x:si>
    <x:t xml:space="preserve">https://www.jczcare.com/materials/tissue-distribution-layer</x:t>
  </x:si>
  <x:si>
    <x:t xml:space="preserve">Factory and product evidence in one media library</x:t>
  </x:si>
  <x:si>
    <x:t xml:space="preserve">https://www.jczcare.com/media</x:t>
  </x:si>
  <x:si>
    <x:t xml:space="preserve">Premium sample kitsfor OEM decisions.</x:t>
  </x:si>
  <x:si>
    <x:t xml:space="preserve">https://www.jczcare.com/pages/gift-cards</x:t>
  </x:si>
  <x:si>
    <x:t xml:space="preserve">Use market intelligence without losing procurement discipline</x:t>
  </x:si>
  <x:si>
    <x:t xml:space="preserve">https://www.jczcare.com/reports</x:t>
  </x:si>
  <x:si>
    <x:t xml:space="preserve">Absorbent Materials Supply and Risk Report</x:t>
  </x:si>
  <x:si>
    <x:t xml:space="preserve">https://www.jczcare.com/reports/absorbent-materials-supply-report</x:t>
  </x:si>
  <x:si>
    <x:t xml:space="preserve">Global Pet Pad Market Procurement Report</x:t>
  </x:si>
  <x:si>
    <x:t xml:space="preserve">https://www.jczcare.com/reports/global-pet-pad-market-procurement-report</x:t>
  </x:si>
  <x:si>
    <x:t xml:space="preserve">OEM Pet Product Manufacturing Risk Report</x:t>
  </x:si>
  <x:si>
    <x:t xml:space="preserve">https://www.jczcare.com/reports/oem-manufacturing-risk-report</x:t>
  </x:si>
  <x:si>
    <x:t xml:space="preserve">Pet Care Sustainability Claims Risk Report</x:t>
  </x:si>
  <x:si>
    <x:t xml:space="preserve">https://www.jczcare.com/reports/pet-care-sustainability-claims-report</x:t>
  </x:si>
  <x:si>
    <x:t xml:space="preserve">Pet Product Logistics and Resilience Report</x:t>
  </x:si>
  <x:si>
    <x:t xml:space="preserve">https://www.jczcare.com/reports/pet-product-logistics-resilience-report</x:t>
  </x:si>
  <x:si>
    <x:t xml:space="preserve">Pet Product Packaging Trends and Buyer Implications</x:t>
  </x:si>
  <x:si>
    <x:t xml:space="preserve">https://www.jczcare.com/reports/pet-product-packaging-trends-report</x:t>
  </x:si>
  <x:si>
    <x:t xml:space="preserve">Pet Product Procurement Outlook</x:t>
  </x:si>
  <x:si>
    <x:t xml:space="preserve">https://www.jczcare.com/reports/pet-product-procurement-outlook-report</x:t>
  </x:si>
  <x:si>
    <x:t xml:space="preserve">Pet Product Quality Benchmarking Report</x:t>
  </x:si>
  <x:si>
    <x:t xml:space="preserve">https://www.jczcare.com/reports/pet-product-quality-benchmark-report</x:t>
  </x:si>
  <x:si>
    <x:t xml:space="preserve">Pet Product Retail Readiness Report</x:t>
  </x:si>
  <x:si>
    <x:t xml:space="preserve">https://www.jczcare.com/reports/pet-product-retail-readiness-report</x:t>
  </x:si>
  <x:si>
    <x:t xml:space="preserve">Private-Label Pet Products Trends Report</x:t>
  </x:si>
  <x:si>
    <x:t xml:space="preserve">https://www.jczcare.com/reports/private-label-pet-products-trends-report</x:t>
  </x:si>
  <x:si>
    <x:t xml:space="preserve">Practical sourcing resources for pet product buyers</x:t>
  </x:si>
  <x:si>
    <x:t xml:space="preserve">https://www.jczcare.com/resources</x:t>
  </x:si>
  <x:si>
    <x:t xml:space="preserve">Container Loading Planning Sheet</x:t>
  </x:si>
  <x:si>
    <x:t xml:space="preserve">https://www.jczcare.com/resources/container-loading-planner</x:t>
  </x:si>
  <x:si>
    <x:t xml:space="preserve">Landed Cost Calculator Guide</x:t>
  </x:si>
  <x:si>
    <x:t xml:space="preserve">https://www.jczcare.com/resources/landed-cost-calculator-guide</x:t>
  </x:si>
  <x:si>
    <x:t xml:space="preserve">OEM Project Brief Template</x:t>
  </x:si>
  <x:si>
    <x:t xml:space="preserve">https://www.jczcare.com/resources/oem-project-brief-template</x:t>
  </x:si>
  <x:si>
    <x:t xml:space="preserve">Packaging Artwork Approval Checklist</x:t>
  </x:si>
  <x:si>
    <x:t xml:space="preserve">https://www.jczcare.com/resources/packaging-artwork-checklist</x:t>
  </x:si>
  <x:si>
    <x:t xml:space="preserve">Pet Pad Specification Sheet</x:t>
  </x:si>
  <x:si>
    <x:t xml:space="preserve">https://www.jczcare.com/resources/pet-pad-specification-template</x:t>
  </x:si>
  <x:si>
    <x:t xml:space="preserve">Pre-Shipment Inspection Checklist</x:t>
  </x:si>
  <x:si>
    <x:t xml:space="preserve">https://www.jczcare.com/resources/pre-shipment-inspection-checklist</x:t>
  </x:si>
  <x:si>
    <x:t xml:space="preserve">OEM Sample Evaluation Scorecard</x:t>
  </x:si>
  <x:si>
    <x:t xml:space="preserve">https://www.jczcare.com/resources/sample-evaluation-scorecard</x:t>
  </x:si>
  <x:si>
    <x:t xml:space="preserve">Pet Product Supplier Audit Checklist</x:t>
  </x:si>
  <x:si>
    <x:t xml:space="preserve">https://www.jczcare.com/resources/supplier-audit-checklist-download</x:t>
  </x:si>
  <x:si>
    <x:t xml:space="preserve">Adult Underpad Procurement Guide</x:t>
  </x:si>
  <x:si>
    <x:t xml:space="preserve">https://www.jczcare.com/buyer-guides/adult-underpad-procurement-guide</x:t>
  </x:si>
  <x:si>
    <x:t xml:space="preserve">Adult Underpad Rewet Reduction Scenario</x:t>
  </x:si>
  <x:si>
    <x:t xml:space="preserve">https://www.jczcare.com/case-studies/adult-underpad-rewet-case</x:t>
  </x:si>
  <x:si>
    <x:t xml:space="preserve">US Distributor Adult Underpad Program Scenario</x:t>
  </x:si>
  <x:si>
    <x:t xml:space="preserve">https://www.jczcare.com/case-studies/us-distributor-underpad-program</x:t>
  </x:si>
  <x:si>
    <x:t xml:space="preserve">Adult Underpads vs Pet Training Pads</x:t>
  </x:si>
  <x:si>
    <x:t xml:space="preserve">https://www.jczcare.com/comparisons/adult-underpads-vs-pet-pads</x:t>
  </x:si>
  <x:si>
    <x:t xml:space="preserve">Adult Disposable Underpad FAQ</x:t>
  </x:si>
  <x:si>
    <x:t xml:space="preserve">https://www.jczcare.com/faq/adult-underpad-faq</x:t>
  </x:si>
  <x:si>
    <x:t xml:space="preserve">Adult Underpad Specification Sheet</x:t>
  </x:si>
  <x:si>
    <x:t xml:space="preserve">https://www.jczcare.com/resources/adult-underpad-specification-template</x:t>
  </x:si>
  <x:si>
    <x:t xml:space="preserve">Dog Poop Bag Procurement Guide</x:t>
  </x:si>
  <x:si>
    <x:t xml:space="preserve">https://www.jczcare.com/buyer-guides/dog-poop-bag-procurement-guide</x:t>
  </x:si>
  <x:si>
    <x:t xml:space="preserve">Dog Poop Bag Roll Count Improvement Scenario</x:t>
  </x:si>
  <x:si>
    <x:t xml:space="preserve">https://www.jczcare.com/case-studies/poop-bag-roll-count-case</x:t>
  </x:si>
  <x:si>
    <x:t xml:space="preserve">HDPE vs Compostable Dog Waste Bags</x:t>
  </x:si>
  <x:si>
    <x:t xml:space="preserve">https://www.jczcare.com/comparisons/hdpe-vs-biodegradable-bags</x:t>
  </x:si>
  <x:si>
    <x:t xml:space="preserve">Dog Poop Bag OEM FAQ</x:t>
  </x:si>
  <x:si>
    <x:t xml:space="preserve">https://www.jczcare.com/faq/dog-poop-bag-faq</x:t>
  </x:si>
  <x:si>
    <x:t xml:space="preserve">Paper and Plastic Roll Cores for Dog Waste Bags</x:t>
  </x:si>
  <x:si>
    <x:t xml:space="preserve">https://www.jczcare.com/materials/paper-and-plastic-roll-cores</x:t>
  </x:si>
  <x:si>
    <x:t xml:space="preserve">Custom Pet Waste Bags</x:t>
  </x:si>
  <x:si>
    <x:t xml:space="preserve">https://www.jczcare.com/products/custom-pet-waste-bags</x:t>
  </x:si>
  <x:si>
    <x:t xml:space="preserve">Dog Poop Bag Specification Sheet</x:t>
  </x:si>
  <x:si>
    <x:t xml:space="preserve">https://www.jczcare.com/resources/dog-poop-bag-specification-template</x:t>
  </x:si>
  <x:si>
    <x:t xml:space="preserve">Pet Absorbent Paper Sheets</x:t>
  </x:si>
  <x:si>
    <x:t xml:space="preserve">https://www.jczcare.com/products/pet-absorbent-paper-sheets</x:t>
  </x:si>
  <x:si>
    <x:t xml:space="preserve">Practical insight forpet pad product decisions.</x:t>
  </x:si>
  <x:si>
    <x:t xml:space="preserve">https://www.jczcare.com/pages/learn</x:t>
  </x:si>
  <x:si>
    <x:t xml:space="preserve">Private label pet pads with factory-backed product planning.</x:t>
  </x:si>
  <x:si>
    <x:t xml:space="preserve">https://www.jczcare.com/private-label-pet-pads</x:t>
  </x:si>
  <x:si>
    <x:t xml:space="preserve">Pet Care Pad &amp; Glove Wipes</x:t>
  </x:si>
  <x:si>
    <x:t xml:space="preserve">https://www.jczcare.com/products/pet-care-pad-glove-wipes</x:t>
  </x:si>
  <x:si>
    <x:t xml:space="preserve">/images/oem/contact/business-meeting-oem.webp
/images/generated-site/b2b-optimization/business-meeting-oem.webp</x:t>
  </x:si>
  <x:si>
    <x:t xml:space="preserve">/images/oem/customization/oem-meeting-01.webp</x:t>
  </x:si>
  <x:si>
    <x:t xml:space="preserve">/images/oem/materials/production-process-line.webp</x:t>
  </x:si>
  <x:si>
    <x:t xml:space="preserve">Factory ideas forbetter pet care products.</x:t>
  </x:si>
  <x:si>
    <x:t xml:space="preserve">https://www.jczcare.com/pages/news</x:t>
  </x:si>
  <x:si>
    <x:t xml:space="preserve">What we consider when developing absorbent core structures</x:t>
  </x:si>
  <x:si>
    <x:t xml:space="preserve">https://www.jczcare.com/pages/news/absorbent-core-development-notes</x:t>
  </x:si>
  <x:si>
    <x:t xml:space="preserve">OEM capability for European and American buyers.</x:t>
  </x:si>
  <x:si>
    <x:t xml:space="preserve">https://www.jczcare.com/oem-capability</x:t>
  </x:si>
  <x:si>
    <x:t xml:space="preserve">OEM pet pee pads for brands that need stable factory supply.</x:t>
  </x:si>
  <x:si>
    <x:t xml:space="preserve">https://www.jczcare.com/oem-pet-pee-pads</x:t>
  </x:si>
  <x:si>
    <x:t xml:space="preserve">Private-label pet pad ideas for brands building a sharper product line</x:t>
  </x:si>
  <x:si>
    <x:t xml:space="preserve">https://www.jczcare.com/pages/news/private-label-pet-pad-ideas</x:t>
  </x:si>
  <x:si>
    <x:t xml:space="preserve">Disposable Pet Pads</x:t>
  </x:si>
  <x:si>
    <x:t xml:space="preserve">https://www.jczcare.com/products/disposable-pet-pads</x:t>
  </x:si>
  <x:si>
    <x:t xml:space="preserve">Contact JCZCARE for your OEM pet pad project.</x:t>
  </x:si>
  <x:si>
    <x:t xml:space="preserve">https://www.jczcare.com/contact</x:t>
  </x:si>
  <x:si>
    <x:t xml:space="preserve">Charcoal Pet Pads</x:t>
  </x:si>
  <x:si>
    <x:t xml:space="preserve">https://www.jczcare.com/products/charcoal-pet-pads</x:t>
  </x:si>
  <x:si>
    <x:t xml:space="preserve">Adhesive Pet Pads</x:t>
  </x:si>
  <x:si>
    <x:t xml:space="preserve">https://www.jczcare.com/products/adhesive-pet-pads</x:t>
  </x:si>
  <x:si>
    <x:t xml:space="preserve">Certification support for B2B pet pad projects.</x:t>
  </x:si>
  <x:si>
    <x:t xml:space="preserve">https://www.jczcare.com/certifications</x:t>
  </x:si>
  <x:si>
    <x:t xml:space="preserve">Partner with apet pad source factory.</x:t>
  </x:si>
  <x:si>
    <x:t xml:space="preserve">https://www.jczcare.com/pages/affiliates</x:t>
  </x:si>
  <x:si>
    <x:t xml:space="preserve">Better pet care,built with responsibility.</x:t>
  </x:si>
  <x:si>
    <x:t xml:space="preserve">https://www.jczcare.com/pages/give-back</x:t>
  </x:si>
  <x:si>
    <x:t xml:space="preserve">Corporate strengthbehind pet care supply.</x:t>
  </x:si>
  <x:si>
    <x:t xml:space="preserve">https://www.jczcare.com/pages/investor-relations</x:t>
  </x:si>
  <x:si>
    <x:t xml:space="preserve">/images/generated-site/blog/pet-pad-folding-pack-efficiency.webp</x:t>
  </x:si>
  <x:si>
    <x:t xml:space="preserve">OEM Pet Pad MOQ, Sampling and Lead Time Explained</x:t>
  </x:si>
  <x:si>
    <x:t xml:space="preserve">Pet Hygiene Products Manufacturer</x:t>
  </x:si>
  <x:si>
    <x:t xml:space="preserve">https://www.jczcare.com/products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</x:si>
</x:sst>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8">
    <x:font>
      <x:sz val="11"/>
      <x:name val="Carlito"/>
    </x:font>
    <x:font>
      <x:b/>
      <x:sz val="11"/>
      <x:color rgb="FFFFFFFF"/>
      <x:name val="Microsoft YaHei"/>
    </x:font>
    <x:font>
      <x:sz val="10"/>
      <x:color rgb="FF263238"/>
      <x:name val="Microsoft YaHei"/>
    </x:font>
    <x:font>
      <x:sz val="9"/>
      <x:color rgb="FF0A6C74"/>
      <x:name val="Microsoft YaHei"/>
    </x:font>
    <x:font>
      <x:sz val="8"/>
      <x:color rgb="FF607D75"/>
      <x:name val="Microsoft YaHei"/>
    </x:font>
    <x:font>
      <x:sz val="11"/>
      <x:color rgb="FF263238"/>
      <x:name val="Carlito"/>
    </x:font>
    <x:font>
      <x:sz val="11"/>
      <x:color rgb="FF0A6C74"/>
      <x:name val="Carlito"/>
    </x:font>
    <x:font>
      <x:sz val="11"/>
      <x:color rgb="FF607D75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8">
    <x:fill>
      <x:patternFill patternType="none"/>
    </x:fill>
    <x:fill>
      <x:patternFill patternType="gray125"/>
    </x:fill>
    <x:fill>
      <x:patternFill patternType="solid">
        <x:fgColor rgb="FF243238"/>
      </x:patternFill>
    </x:fill>
    <x:fill>
      <x:patternFill patternType="solid">
        <x:fgColor rgb="FFF7F9F8"/>
      </x:patternFill>
    </x:fill>
    <x:fill>
      <x:patternFill patternType="solid">
        <x:fgColor rgb="FFF3F7F5"/>
      </x:patternFill>
    </x:fill>
    <x:fill>
      <x:patternFill patternType="solid">
        <x:fgColor rgb="FFFFF7D6"/>
      </x:patternFill>
    </x:fill>
    <x:fill>
      <x:patternFill patternType="solid">
        <x:fgColor rgb="FFFFF6D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bottom style="medium">
        <x:color rgb="FF15A085"/>
      </x:bottom>
    </x:border>
    <x:border>
      <x:bottom style="thin">
        <x:color rgb="FFE3E8E6"/>
      </x:bottom>
    </x:border>
    <x:border>
      <x:bottom style="thin">
        <x:color rgb="FFDDE4E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7" borderId="4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5" applyNumberFormat="0" applyFill="0" applyAlignment="0" applyProtection="0">
      <x:alignment vertical="center"/>
    </x:xf>
    <x:xf numFmtId="0" fontId="15" fillId="0" borderId="5" applyNumberFormat="0" applyFill="0" applyAlignment="0" applyProtection="0">
      <x:alignment vertical="center"/>
    </x:xf>
    <x:xf numFmtId="0" fontId="16" fillId="0" borderId="6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8" borderId="7" applyNumberFormat="0" applyAlignment="0" applyProtection="0">
      <x:alignment vertical="center"/>
    </x:xf>
    <x:xf numFmtId="0" fontId="18" fillId="9" borderId="8" applyNumberFormat="0" applyAlignment="0" applyProtection="0">
      <x:alignment vertical="center"/>
    </x:xf>
    <x:xf numFmtId="0" fontId="19" fillId="9" borderId="7" applyNumberFormat="0" applyAlignment="0" applyProtection="0">
      <x:alignment vertical="center"/>
    </x:xf>
    <x:xf numFmtId="0" fontId="20" fillId="10" borderId="9" applyNumberFormat="0" applyAlignment="0" applyProtection="0">
      <x:alignment vertical="center"/>
    </x:xf>
    <x:xf numFmtId="0" fontId="21" fillId="0" borderId="10" applyNumberFormat="0" applyFill="0" applyAlignment="0" applyProtection="0">
      <x:alignment vertical="center"/>
    </x:xf>
    <x:xf numFmtId="0" fontId="22" fillId="0" borderId="11" applyNumberFormat="0" applyFill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5" fillId="13" borderId="0" applyNumberFormat="0" applyBorder="0" applyAlignment="0" applyProtection="0">
      <x:alignment vertical="center"/>
    </x:xf>
    <x:xf numFmtId="0" fontId="26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6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6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6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6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6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7" fillId="36" borderId="0" applyNumberFormat="0" applyBorder="0" applyAlignment="0" applyProtection="0">
      <x:alignment vertical="center"/>
    </x:xf>
    <x:xf numFmtId="0" fontId="26" fillId="37" borderId="0" applyNumberFormat="0" applyBorder="0" applyAlignment="0" applyProtection="0">
      <x:alignment vertical="center"/>
    </x:xf>
    <x:xf numFmtId="0" fontId="0" fillId="0" borderId="0"/>
  </x:cellStyleXfs>
  <x:cellXfs count="25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2" fillId="3" borderId="0" xfId="49" applyNumberFormat="1" applyFont="1" applyFill="1" applyBorder="1" applyAlignment="1">
      <x:alignment horizontal="center" vertical="center" wrapText="1"/>
    </x:xf>
    <x:xf numFmtId="0" fontId="3" fillId="3" borderId="0" xfId="49" applyNumberFormat="1" applyFont="1" applyFill="1" applyBorder="1" applyAlignment="1">
      <x:alignment horizontal="center" vertical="center" wrapText="1"/>
    </x:xf>
    <x:xf numFmtId="0" fontId="4" fillId="3" borderId="0" xfId="49" applyNumberFormat="1" applyFont="1" applyFill="1" applyBorder="1" applyAlignment="1">
      <x:alignment horizontal="center" vertical="center" wrapText="1"/>
    </x:xf>
    <x:xf numFmtId="0" fontId="2" fillId="0" borderId="0" xfId="49" applyNumberFormat="1" applyFont="1" applyFill="1" applyBorder="1" applyAlignment="1">
      <x:alignment horizontal="center" vertical="center" wrapText="1"/>
    </x:xf>
    <x:xf numFmtId="0" fontId="3" fillId="0" borderId="0" xfId="49" applyNumberFormat="1" applyFont="1" applyFill="1" applyBorder="1" applyAlignment="1">
      <x:alignment horizontal="center" vertical="center" wrapText="1"/>
    </x:xf>
    <x:xf numFmtId="0" fontId="4" fillId="0" borderId="0" xfId="49" applyNumberFormat="1" applyFont="1" applyFill="1" applyBorder="1" applyAlignment="1">
      <x:alignment horizontal="center" vertical="center" wrapText="1"/>
    </x:xf>
    <x:xf numFmtId="0" fontId="2" fillId="0" borderId="2" xfId="49" applyNumberFormat="1" applyFont="1" applyFill="1" applyBorder="1" applyAlignment="1">
      <x:alignment horizontal="center" vertical="center" wrapText="1"/>
    </x:xf>
    <x:xf numFmtId="0" fontId="3" fillId="0" borderId="2" xfId="49" applyNumberFormat="1" applyFont="1" applyFill="1" applyBorder="1" applyAlignment="1">
      <x:alignment horizontal="center" vertical="center" wrapText="1"/>
    </x:xf>
    <x:xf numFmtId="0" fontId="4" fillId="0" borderId="2" xfId="49" applyNumberFormat="1" applyFont="1" applyFill="1" applyBorder="1" applyAlignment="1">
      <x:alignment horizontal="center" vertical="center" wrapText="1"/>
    </x:xf>
    <x:xf numFmtId="0" fontId="5" fillId="0" borderId="0" xfId="49" applyNumberFormat="1" applyFont="1" applyFill="1" applyBorder="1" applyAlignment="1">
      <x:alignment horizontal="center" vertical="center" wrapText="1"/>
    </x:xf>
    <x:xf numFmtId="0" fontId="6" fillId="0" borderId="0" xfId="49" applyNumberFormat="1" applyFont="1" applyFill="1" applyBorder="1" applyAlignment="1">
      <x:alignment horizontal="center" vertical="center" wrapText="1"/>
    </x:xf>
    <x:xf numFmtId="0" fontId="7" fillId="0" borderId="0" xfId="49" applyNumberFormat="1" applyFont="1" applyFill="1" applyBorder="1" applyAlignment="1">
      <x:alignment horizontal="center" vertical="center" wrapText="1"/>
    </x:xf>
    <x:xf numFmtId="0" fontId="0" fillId="0" borderId="0" xfId="0">
      <x:alignment vertical="center"/>
    </x:xf>
    <x:xf numFmtId="0" fontId="2" fillId="4" borderId="0" xfId="49" applyNumberFormat="1" applyFont="1" applyFill="1" applyBorder="1" applyAlignment="1">
      <x:alignment horizontal="center" vertical="center" wrapText="1"/>
    </x:xf>
    <x:xf numFmtId="0" fontId="3" fillId="4" borderId="0" xfId="49" applyNumberFormat="1" applyFont="1" applyFill="1" applyBorder="1" applyAlignment="1">
      <x:alignment horizontal="center" vertical="center" wrapText="1"/>
    </x:xf>
    <x:xf numFmtId="0" fontId="2" fillId="5" borderId="0" xfId="49" applyNumberFormat="1" applyFont="1" applyFill="1" applyBorder="1" applyAlignment="1">
      <x:alignment horizontal="center" vertical="center" wrapText="1"/>
    </x:xf>
    <x:xf numFmtId="0" fontId="4" fillId="4" borderId="0" xfId="49" applyNumberFormat="1" applyFont="1" applyFill="1" applyBorder="1" applyAlignment="1">
      <x:alignment horizontal="center" vertical="center" wrapText="1"/>
    </x:xf>
    <x:xf numFmtId="0" fontId="2" fillId="0" borderId="3" xfId="49" applyNumberFormat="1" applyFont="1" applyFill="1" applyBorder="1" applyAlignment="1">
      <x:alignment horizontal="center" vertical="center" wrapText="1"/>
    </x:xf>
    <x:xf numFmtId="0" fontId="3" fillId="0" borderId="3" xfId="49" applyNumberFormat="1" applyFont="1" applyFill="1" applyBorder="1" applyAlignment="1">
      <x:alignment horizontal="center" vertical="center" wrapText="1"/>
    </x:xf>
    <x:xf numFmtId="0" fontId="2" fillId="5" borderId="3" xfId="49" applyNumberFormat="1" applyFont="1" applyFill="1" applyBorder="1" applyAlignment="1">
      <x:alignment horizontal="center" vertical="center" wrapText="1"/>
    </x:xf>
    <x:xf numFmtId="0" fontId="4" fillId="0" borderId="3" xfId="49" applyNumberFormat="1" applyFont="1" applyFill="1" applyBorder="1" applyAlignment="1">
      <x:alignment horizontal="center" vertical="center" wrapText="1"/>
    </x:xf>
    <x:xf numFmtId="0" fontId="0" fillId="0" borderId="0" xfId="49" applyNumberFormat="1" applyFont="1" applyFill="1" applyBorder="1" applyAlignment="1">
      <x:alignment vertical="center" wrapText="1"/>
    </x:xf>
    <x:xf numFmtId="0" fontId="0" fillId="6" borderId="0" xfId="49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1fe80980ab4d08" /><Relationship Type="http://schemas.openxmlformats.org/officeDocument/2006/relationships/theme" Target="/xl/theme/theme1.xml" Id="R98582391228748b2" /><Relationship Type="http://schemas.openxmlformats.org/officeDocument/2006/relationships/sharedStrings" Target="/xl/sharedStrings.xml" Id="R8c2eb2951eda467d" /><Relationship Type="http://schemas.openxmlformats.org/officeDocument/2006/relationships/worksheet" Target="/xl/worksheets/sheet1.xml" Id="R3abd5b1691d44c9b" /><Relationship Type="http://schemas.openxmlformats.org/officeDocument/2006/relationships/worksheet" Target="/xl/worksheets/sheet2.xml" Id="Rbf184815880e45f5" /><Relationship Type="http://schemas.openxmlformats.org/officeDocument/2006/relationships/worksheet" Target="/xl/worksheets/sheet3.xml" Id="R41f0d9ec84a04f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36b1598a865473a" /><Relationship Type="http://schemas.openxmlformats.org/officeDocument/2006/relationships/image" Target="/xl/media/image2.jpg" Id="Re9bfcc0e59694be4" /><Relationship Type="http://schemas.openxmlformats.org/officeDocument/2006/relationships/image" Target="/xl/media/image3.jpg" Id="R064f0a476cfa4c49" /><Relationship Type="http://schemas.openxmlformats.org/officeDocument/2006/relationships/image" Target="/xl/media/image4.jpg" Id="R6193c4a8d48d4372" /><Relationship Type="http://schemas.openxmlformats.org/officeDocument/2006/relationships/image" Target="/xl/media/image5.jpg" Id="R50be3c9fcdd945ca" /><Relationship Type="http://schemas.openxmlformats.org/officeDocument/2006/relationships/image" Target="/xl/media/image6.jpg" Id="R5c08c9f2899849b9" /><Relationship Type="http://schemas.openxmlformats.org/officeDocument/2006/relationships/image" Target="/xl/media/image7.jpg" Id="R163250e9ebe54a73" /><Relationship Type="http://schemas.openxmlformats.org/officeDocument/2006/relationships/image" Target="/xl/media/image8.jpg" Id="R95938320f48345fd" /><Relationship Type="http://schemas.openxmlformats.org/officeDocument/2006/relationships/image" Target="/xl/media/image9.jpg" Id="R50b2084a08bf4a50" /><Relationship Type="http://schemas.openxmlformats.org/officeDocument/2006/relationships/image" Target="/xl/media/image10.jpg" Id="R14c6207edaa24fd1" /><Relationship Type="http://schemas.openxmlformats.org/officeDocument/2006/relationships/image" Target="/xl/media/image11.jpg" Id="R17e57039b45a4ceb" /><Relationship Type="http://schemas.openxmlformats.org/officeDocument/2006/relationships/image" Target="/xl/media/image12.jpg" Id="R4ff5631dc4f049d0" /><Relationship Type="http://schemas.openxmlformats.org/officeDocument/2006/relationships/image" Target="/xl/media/image13.jpg" Id="R8803f78485de4b35" /><Relationship Type="http://schemas.openxmlformats.org/officeDocument/2006/relationships/image" Target="/xl/media/image14.jpg" Id="Rdded50be0b9d4372" /><Relationship Type="http://schemas.openxmlformats.org/officeDocument/2006/relationships/image" Target="/xl/media/image15.jpg" Id="Rb56ad79fc1fb4a42" /><Relationship Type="http://schemas.openxmlformats.org/officeDocument/2006/relationships/image" Target="/xl/media/image16.jpg" Id="Re85a506a6c1e4cc7" /><Relationship Type="http://schemas.openxmlformats.org/officeDocument/2006/relationships/image" Target="/xl/media/image17.jpg" Id="R7ff8aa7cf2914f9b" /><Relationship Type="http://schemas.openxmlformats.org/officeDocument/2006/relationships/image" Target="/xl/media/image18.jpg" Id="Rc6cc4bd9c7d94608" /><Relationship Type="http://schemas.openxmlformats.org/officeDocument/2006/relationships/image" Target="/xl/media/image19.jpg" Id="R4f006b1ca9014989" /><Relationship Type="http://schemas.openxmlformats.org/officeDocument/2006/relationships/image" Target="/xl/media/image20.jpg" Id="R92b6dab949d74c67" /><Relationship Type="http://schemas.openxmlformats.org/officeDocument/2006/relationships/image" Target="/xl/media/image21.jpg" Id="R626ee10a1c6446de" /><Relationship Type="http://schemas.openxmlformats.org/officeDocument/2006/relationships/image" Target="/xl/media/image22.jpg" Id="Rea2f1fc5975f4e46" /><Relationship Type="http://schemas.openxmlformats.org/officeDocument/2006/relationships/image" Target="/xl/media/image23.jpg" Id="R70f5bca431554aef" /><Relationship Type="http://schemas.openxmlformats.org/officeDocument/2006/relationships/image" Target="/xl/media/image24.jpg" Id="R2eea0fe2e4ea4307" /><Relationship Type="http://schemas.openxmlformats.org/officeDocument/2006/relationships/image" Target="/xl/media/image25.jpg" Id="R94ecdc125cf3487e" /><Relationship Type="http://schemas.openxmlformats.org/officeDocument/2006/relationships/image" Target="/xl/media/image26.jpg" Id="R5821b0d5bc6047b4" /><Relationship Type="http://schemas.openxmlformats.org/officeDocument/2006/relationships/image" Target="/xl/media/image27.jpg" Id="Rdc380413938547bb" /><Relationship Type="http://schemas.openxmlformats.org/officeDocument/2006/relationships/image" Target="/xl/media/image28.jpg" Id="R8cca475bb6374be0" /><Relationship Type="http://schemas.openxmlformats.org/officeDocument/2006/relationships/image" Target="/xl/media/image29.jpg" Id="R45ba92f70f0d456f" /><Relationship Type="http://schemas.openxmlformats.org/officeDocument/2006/relationships/image" Target="/xl/media/image30.jpg" Id="Rcfc5dc3a50544004" /><Relationship Type="http://schemas.openxmlformats.org/officeDocument/2006/relationships/image" Target="/xl/media/image31.jpg" Id="Rd4facc237f3940c5" /><Relationship Type="http://schemas.openxmlformats.org/officeDocument/2006/relationships/image" Target="/xl/media/image32.jpg" Id="Rfc8d1c0b619c4e4d" /><Relationship Type="http://schemas.openxmlformats.org/officeDocument/2006/relationships/image" Target="/xl/media/image33.jpg" Id="R56bcb8c3a86748ad" /><Relationship Type="http://schemas.openxmlformats.org/officeDocument/2006/relationships/image" Target="/xl/media/image34.jpg" Id="Rcaf3ea8e166f4cd4" /><Relationship Type="http://schemas.openxmlformats.org/officeDocument/2006/relationships/image" Target="/xl/media/image35.jpg" Id="Rcec55ddc33364bee" /><Relationship Type="http://schemas.openxmlformats.org/officeDocument/2006/relationships/image" Target="/xl/media/image36.jpg" Id="Rc07a0143dd5b4bea" /><Relationship Type="http://schemas.openxmlformats.org/officeDocument/2006/relationships/image" Target="/xl/media/image37.jpg" Id="Rb5b8b7cf6ce14baa" /><Relationship Type="http://schemas.openxmlformats.org/officeDocument/2006/relationships/image" Target="/xl/media/image38.jpg" Id="R8512e228b0c6486a" /><Relationship Type="http://schemas.openxmlformats.org/officeDocument/2006/relationships/image" Target="/xl/media/image39.jpg" Id="R5d973061711c4a7d" /><Relationship Type="http://schemas.openxmlformats.org/officeDocument/2006/relationships/image" Target="/xl/media/image40.jpg" Id="Rb044063e155c490b" /><Relationship Type="http://schemas.openxmlformats.org/officeDocument/2006/relationships/image" Target="/xl/media/image41.jpg" Id="Rdea0212f2cea4b5b" /><Relationship Type="http://schemas.openxmlformats.org/officeDocument/2006/relationships/image" Target="/xl/media/image42.jpg" Id="Rde21a97da3ea4b1e" /><Relationship Type="http://schemas.openxmlformats.org/officeDocument/2006/relationships/image" Target="/xl/media/image43.jpg" Id="R8317fcd52c4348e9" /><Relationship Type="http://schemas.openxmlformats.org/officeDocument/2006/relationships/image" Target="/xl/media/image44.jpg" Id="R2e448ffcae174ded" /><Relationship Type="http://schemas.openxmlformats.org/officeDocument/2006/relationships/image" Target="/xl/media/image45.jpg" Id="R30ca3f76e8b144e2" /><Relationship Type="http://schemas.openxmlformats.org/officeDocument/2006/relationships/image" Target="/xl/media/image46.jpg" Id="R9e56bcc6fce24e6a" /><Relationship Type="http://schemas.openxmlformats.org/officeDocument/2006/relationships/image" Target="/xl/media/image47.jpg" Id="R733df82faa0b414b" /><Relationship Type="http://schemas.openxmlformats.org/officeDocument/2006/relationships/image" Target="/xl/media/image48.jpg" Id="R047cd3c129a34bda" /><Relationship Type="http://schemas.openxmlformats.org/officeDocument/2006/relationships/image" Target="/xl/media/image49.jpg" Id="R5e15e7f84dd94082" /><Relationship Type="http://schemas.openxmlformats.org/officeDocument/2006/relationships/image" Target="/xl/media/image50.jpg" Id="Rcaa935be93ec4c59" /><Relationship Type="http://schemas.openxmlformats.org/officeDocument/2006/relationships/image" Target="/xl/media/image51.jpg" Id="R38daab6e6b4549a7" /><Relationship Type="http://schemas.openxmlformats.org/officeDocument/2006/relationships/image" Target="/xl/media/image52.jpg" Id="R93490e2ab1334714" /><Relationship Type="http://schemas.openxmlformats.org/officeDocument/2006/relationships/image" Target="/xl/media/image53.jpg" Id="R27aba52e06474278" /><Relationship Type="http://schemas.openxmlformats.org/officeDocument/2006/relationships/image" Target="/xl/media/image54.jpg" Id="Racf626329677453f" /><Relationship Type="http://schemas.openxmlformats.org/officeDocument/2006/relationships/image" Target="/xl/media/image55.jpg" Id="R3afa724e4ea541b7" /><Relationship Type="http://schemas.openxmlformats.org/officeDocument/2006/relationships/image" Target="/xl/media/image56.jpg" Id="R04b2e674ec45413f" /><Relationship Type="http://schemas.openxmlformats.org/officeDocument/2006/relationships/image" Target="/xl/media/image57.jpg" Id="Raa75886c1c564ca5" /><Relationship Type="http://schemas.openxmlformats.org/officeDocument/2006/relationships/image" Target="/xl/media/image58.jpg" Id="R139a1854ffed4dd9" /><Relationship Type="http://schemas.openxmlformats.org/officeDocument/2006/relationships/image" Target="/xl/media/image59.jpg" Id="R55b164c7e2d24d48" /><Relationship Type="http://schemas.openxmlformats.org/officeDocument/2006/relationships/image" Target="/xl/media/image60.jpg" Id="R679387ed9bb64744" /><Relationship Type="http://schemas.openxmlformats.org/officeDocument/2006/relationships/image" Target="/xl/media/image61.jpg" Id="R050d0a94e1a54703" /><Relationship Type="http://schemas.openxmlformats.org/officeDocument/2006/relationships/image" Target="/xl/media/image62.jpg" Id="R95a5f0bfec254642" /><Relationship Type="http://schemas.openxmlformats.org/officeDocument/2006/relationships/image" Target="/xl/media/image63.jpg" Id="Rd325e051af7949a3" /><Relationship Type="http://schemas.openxmlformats.org/officeDocument/2006/relationships/image" Target="/xl/media/image64.jpg" Id="Rd3e5de07bc5246ff" /><Relationship Type="http://schemas.openxmlformats.org/officeDocument/2006/relationships/image" Target="/xl/media/image65.jpg" Id="R0eacbd9d6c8a4b21" /><Relationship Type="http://schemas.openxmlformats.org/officeDocument/2006/relationships/image" Target="/xl/media/image66.jpg" Id="Re8a3f6e40f5a4588" /><Relationship Type="http://schemas.openxmlformats.org/officeDocument/2006/relationships/image" Target="/xl/media/image67.jpg" Id="R5f4d7e9d34584766" /><Relationship Type="http://schemas.openxmlformats.org/officeDocument/2006/relationships/image" Target="/xl/media/image68.jpg" Id="R1a2bba15e4064d8b" /><Relationship Type="http://schemas.openxmlformats.org/officeDocument/2006/relationships/image" Target="/xl/media/image69.jpg" Id="R64fb0448084c4289" /><Relationship Type="http://schemas.openxmlformats.org/officeDocument/2006/relationships/image" Target="/xl/media/image70.jpg" Id="Ra2c1d0c59b7b4b04" /><Relationship Type="http://schemas.openxmlformats.org/officeDocument/2006/relationships/image" Target="/xl/media/image71.jpg" Id="R37cd808d23e84e8c" /><Relationship Type="http://schemas.openxmlformats.org/officeDocument/2006/relationships/image" Target="/xl/media/image72.jpg" Id="Rfdfb87f706e84a4f" /><Relationship Type="http://schemas.openxmlformats.org/officeDocument/2006/relationships/image" Target="/xl/media/image73.jpg" Id="R68f9f6f5eb694925" /><Relationship Type="http://schemas.openxmlformats.org/officeDocument/2006/relationships/image" Target="/xl/media/image74.jpg" Id="Rcebc60c49d734ada" /><Relationship Type="http://schemas.openxmlformats.org/officeDocument/2006/relationships/image" Target="/xl/media/image75.jpg" Id="R694678967d0b49a4" /><Relationship Type="http://schemas.openxmlformats.org/officeDocument/2006/relationships/image" Target="/xl/media/image76.jpg" Id="R0d00ba29e2b34d30" /><Relationship Type="http://schemas.openxmlformats.org/officeDocument/2006/relationships/image" Target="/xl/media/image77.jpg" Id="R66b16550c94540bb" /><Relationship Type="http://schemas.openxmlformats.org/officeDocument/2006/relationships/image" Target="/xl/media/image78.jpg" Id="R440fe8861fa34382" /><Relationship Type="http://schemas.openxmlformats.org/officeDocument/2006/relationships/image" Target="/xl/media/image79.jpg" Id="Rb93e3f31a6a0446f" /><Relationship Type="http://schemas.openxmlformats.org/officeDocument/2006/relationships/image" Target="/xl/media/image80.jpg" Id="R22c7367370f7413e" /><Relationship Type="http://schemas.openxmlformats.org/officeDocument/2006/relationships/image" Target="/xl/media/image81.jpg" Id="R3a8045d9e9e44d84" /><Relationship Type="http://schemas.openxmlformats.org/officeDocument/2006/relationships/image" Target="/xl/media/image82.jpg" Id="Rfded2381f0f64b16" /><Relationship Type="http://schemas.openxmlformats.org/officeDocument/2006/relationships/image" Target="/xl/media/image83.jpg" Id="R046ea2e21b0a4aa1" /><Relationship Type="http://schemas.openxmlformats.org/officeDocument/2006/relationships/image" Target="/xl/media/image84.jpg" Id="Rf19f9452b33c43c6" /><Relationship Type="http://schemas.openxmlformats.org/officeDocument/2006/relationships/image" Target="/xl/media/image85.jpg" Id="R2c9b3fb40cd047a1" /><Relationship Type="http://schemas.openxmlformats.org/officeDocument/2006/relationships/image" Target="/xl/media/image86.jpg" Id="R8a6f0019c3bb42a3" /><Relationship Type="http://schemas.openxmlformats.org/officeDocument/2006/relationships/image" Target="/xl/media/image87.jpg" Id="R08d1176008004c23" /><Relationship Type="http://schemas.openxmlformats.org/officeDocument/2006/relationships/image" Target="/xl/media/image88.jpg" Id="R7e2f8e1ef5a545b1" /><Relationship Type="http://schemas.openxmlformats.org/officeDocument/2006/relationships/image" Target="/xl/media/image89.jpg" Id="R6aa8bfef7cd74e2a" /><Relationship Type="http://schemas.openxmlformats.org/officeDocument/2006/relationships/image" Target="/xl/media/image90.jpg" Id="Re46508d06b5b4e59" /><Relationship Type="http://schemas.openxmlformats.org/officeDocument/2006/relationships/image" Target="/xl/media/image91.jpg" Id="R75172406e923426d" /><Relationship Type="http://schemas.openxmlformats.org/officeDocument/2006/relationships/image" Target="/xl/media/image92.jpg" Id="R4bf825a79841492f" /><Relationship Type="http://schemas.openxmlformats.org/officeDocument/2006/relationships/image" Target="/xl/media/image93.jpg" Id="R30a5f448d8954e5b" /><Relationship Type="http://schemas.openxmlformats.org/officeDocument/2006/relationships/image" Target="/xl/media/image94.jpg" Id="Ra27ba4db6f754fe1" /><Relationship Type="http://schemas.openxmlformats.org/officeDocument/2006/relationships/image" Target="/xl/media/image95.jpg" Id="Rd7a8bd93b8934272" /><Relationship Type="http://schemas.openxmlformats.org/officeDocument/2006/relationships/image" Target="/xl/media/image96.jpg" Id="R71e1aebb8b5e46e6" /><Relationship Type="http://schemas.openxmlformats.org/officeDocument/2006/relationships/image" Target="/xl/media/image97.jpg" Id="R64033f71482b47e6" /><Relationship Type="http://schemas.openxmlformats.org/officeDocument/2006/relationships/image" Target="/xl/media/image98.jpg" Id="R5264c4e454d14989" /><Relationship Type="http://schemas.openxmlformats.org/officeDocument/2006/relationships/image" Target="/xl/media/image99.jpg" Id="Rf74c872ef55043a3" /><Relationship Type="http://schemas.openxmlformats.org/officeDocument/2006/relationships/image" Target="/xl/media/image100.jpg" Id="R2dc29c1758b24297" /><Relationship Type="http://schemas.openxmlformats.org/officeDocument/2006/relationships/image" Target="/xl/media/image101.jpg" Id="R39aea392186c4257" /><Relationship Type="http://schemas.openxmlformats.org/officeDocument/2006/relationships/image" Target="/xl/media/image102.jpg" Id="Rd8d9cccce92f41e5" /><Relationship Type="http://schemas.openxmlformats.org/officeDocument/2006/relationships/image" Target="/xl/media/image103.jpg" Id="Rddc2892d25da4409" /><Relationship Type="http://schemas.openxmlformats.org/officeDocument/2006/relationships/image" Target="/xl/media/image104.jpg" Id="R86c552568fe9434e" /><Relationship Type="http://schemas.openxmlformats.org/officeDocument/2006/relationships/image" Target="/xl/media/image105.jpg" Id="R035b328bc8824a98" /><Relationship Type="http://schemas.openxmlformats.org/officeDocument/2006/relationships/image" Target="/xl/media/image106.jpg" Id="R5f79d14801204833" /><Relationship Type="http://schemas.openxmlformats.org/officeDocument/2006/relationships/image" Target="/xl/media/image107.jpg" Id="Ree7bea4e30cf4060" /><Relationship Type="http://schemas.openxmlformats.org/officeDocument/2006/relationships/image" Target="/xl/media/image108.jpg" Id="Rfda89643fba949a6" /><Relationship Type="http://schemas.openxmlformats.org/officeDocument/2006/relationships/image" Target="/xl/media/image109.jpg" Id="R438398f9964b48e7" /><Relationship Type="http://schemas.openxmlformats.org/officeDocument/2006/relationships/image" Target="/xl/media/image110.jpg" Id="R3f0adaf4cae9465a" /><Relationship Type="http://schemas.openxmlformats.org/officeDocument/2006/relationships/image" Target="/xl/media/image111.jpg" Id="Rb65823954ff349ec" /><Relationship Type="http://schemas.openxmlformats.org/officeDocument/2006/relationships/image" Target="/xl/media/image112.jpg" Id="R3f8c9be097a44e77" /><Relationship Type="http://schemas.openxmlformats.org/officeDocument/2006/relationships/image" Target="/xl/media/image113.jpg" Id="R0fb92b41e98b4904" /><Relationship Type="http://schemas.openxmlformats.org/officeDocument/2006/relationships/image" Target="/xl/media/image114.jpg" Id="Re7a44873bafb48ea" /><Relationship Type="http://schemas.openxmlformats.org/officeDocument/2006/relationships/image" Target="/xl/media/image115.jpg" Id="R861aef2a42994a43" /><Relationship Type="http://schemas.openxmlformats.org/officeDocument/2006/relationships/image" Target="/xl/media/image116.jpg" Id="Rdf893e1fb7454848" /><Relationship Type="http://schemas.openxmlformats.org/officeDocument/2006/relationships/image" Target="/xl/media/image117.jpg" Id="R52af32fb996645e5" /><Relationship Type="http://schemas.openxmlformats.org/officeDocument/2006/relationships/image" Target="/xl/media/image118.jpg" Id="R5acedaebc9f44995" /><Relationship Type="http://schemas.openxmlformats.org/officeDocument/2006/relationships/image" Target="/xl/media/image119.jpg" Id="R1d2d38d20e774cfd" /><Relationship Type="http://schemas.openxmlformats.org/officeDocument/2006/relationships/image" Target="/xl/media/image120.jpg" Id="R24f86b3e36b24949" /><Relationship Type="http://schemas.openxmlformats.org/officeDocument/2006/relationships/image" Target="/xl/media/image121.jpg" Id="R9994d336652447c6" /><Relationship Type="http://schemas.openxmlformats.org/officeDocument/2006/relationships/image" Target="/xl/media/image122.jpg" Id="R50aff77918254225" /><Relationship Type="http://schemas.openxmlformats.org/officeDocument/2006/relationships/image" Target="/xl/media/image123.jpg" Id="R0dcf5127f02c4fcd" /><Relationship Type="http://schemas.openxmlformats.org/officeDocument/2006/relationships/image" Target="/xl/media/image124.jpg" Id="Rc8d544373b1b4042" /><Relationship Type="http://schemas.openxmlformats.org/officeDocument/2006/relationships/image" Target="/xl/media/image125.jpg" Id="Rbfd771cfee6643aa" /><Relationship Type="http://schemas.openxmlformats.org/officeDocument/2006/relationships/image" Target="/xl/media/image126.jpg" Id="R6f1a973fd24c428b" /><Relationship Type="http://schemas.openxmlformats.org/officeDocument/2006/relationships/image" Target="/xl/media/image127.jpg" Id="Rade361af309d4bd9" /><Relationship Type="http://schemas.openxmlformats.org/officeDocument/2006/relationships/image" Target="/xl/media/image128.jpg" Id="R7877163fa9fa4055" /><Relationship Type="http://schemas.openxmlformats.org/officeDocument/2006/relationships/image" Target="/xl/media/image129.jpg" Id="R49503b2344f44e04" /><Relationship Type="http://schemas.openxmlformats.org/officeDocument/2006/relationships/image" Target="/xl/media/image130.jpg" Id="Re3d07c85a3984fbb" /><Relationship Type="http://schemas.openxmlformats.org/officeDocument/2006/relationships/image" Target="/xl/media/image131.jpg" Id="Re67fe387d3da4041" /><Relationship Type="http://schemas.openxmlformats.org/officeDocument/2006/relationships/image" Target="/xl/media/image132.jpg" Id="Re5e5f29bd41a40b2" /><Relationship Type="http://schemas.openxmlformats.org/officeDocument/2006/relationships/image" Target="/xl/media/image133.jpg" Id="Ra6cbc8e8e5914635" /><Relationship Type="http://schemas.openxmlformats.org/officeDocument/2006/relationships/image" Target="/xl/media/image134.jpg" Id="R32d963fab21448e7" /><Relationship Type="http://schemas.openxmlformats.org/officeDocument/2006/relationships/image" Target="/xl/media/image135.jpg" Id="R2eae6e8a53c445e5" /><Relationship Type="http://schemas.openxmlformats.org/officeDocument/2006/relationships/image" Target="/xl/media/image136.jpg" Id="R9ed067ba93964b50" /><Relationship Type="http://schemas.openxmlformats.org/officeDocument/2006/relationships/image" Target="/xl/media/image137.jpg" Id="Rb3c202e5b9074142" /><Relationship Type="http://schemas.openxmlformats.org/officeDocument/2006/relationships/image" Target="/xl/media/image138.jpg" Id="R8ccabb22d17b422d" /><Relationship Type="http://schemas.openxmlformats.org/officeDocument/2006/relationships/image" Target="/xl/media/image139.jpg" Id="R01766612def149f5" /><Relationship Type="http://schemas.openxmlformats.org/officeDocument/2006/relationships/image" Target="/xl/media/image140.jpg" Id="R10a807c5c7a547e6" /><Relationship Type="http://schemas.openxmlformats.org/officeDocument/2006/relationships/image" Target="/xl/media/image141.jpg" Id="R933291fd38394bd9" /><Relationship Type="http://schemas.openxmlformats.org/officeDocument/2006/relationships/image" Target="/xl/media/image142.jpg" Id="R561e2bc75bbc4beb" /><Relationship Type="http://schemas.openxmlformats.org/officeDocument/2006/relationships/image" Target="/xl/media/image143.jpg" Id="R069ee072cd3e49ba" /><Relationship Type="http://schemas.openxmlformats.org/officeDocument/2006/relationships/image" Target="/xl/media/image144.jpg" Id="R40e21beeeb764ad7" /><Relationship Type="http://schemas.openxmlformats.org/officeDocument/2006/relationships/image" Target="/xl/media/image145.jpg" Id="R3ac73e3530224bd3" /><Relationship Type="http://schemas.openxmlformats.org/officeDocument/2006/relationships/image" Target="/xl/media/image146.jpg" Id="Re3e4c194c5ce4a91" /><Relationship Type="http://schemas.openxmlformats.org/officeDocument/2006/relationships/image" Target="/xl/media/image147.jpg" Id="Re91edaa2e404460c" /><Relationship Type="http://schemas.openxmlformats.org/officeDocument/2006/relationships/image" Target="/xl/media/image148.jpg" Id="Rd38a1a4654a5479e" /><Relationship Type="http://schemas.openxmlformats.org/officeDocument/2006/relationships/image" Target="/xl/media/image149.jpg" Id="R9063783fa18643ad" /><Relationship Type="http://schemas.openxmlformats.org/officeDocument/2006/relationships/image" Target="/xl/media/image150.jpg" Id="R7c78e1ce586d4af8" /><Relationship Type="http://schemas.openxmlformats.org/officeDocument/2006/relationships/image" Target="/xl/media/image151.jpg" Id="R4bb6f192c158420e" /><Relationship Type="http://schemas.openxmlformats.org/officeDocument/2006/relationships/image" Target="/xl/media/image152.jpg" Id="R7077ca7762974936" /><Relationship Type="http://schemas.openxmlformats.org/officeDocument/2006/relationships/image" Target="/xl/media/image153.jpg" Id="R3a737cefb8424c94" /><Relationship Type="http://schemas.openxmlformats.org/officeDocument/2006/relationships/image" Target="/xl/media/image154.jpg" Id="Rb16206f7fcae418c" /><Relationship Type="http://schemas.openxmlformats.org/officeDocument/2006/relationships/image" Target="/xl/media/image155.jpg" Id="R39bac5be435c44dc" /><Relationship Type="http://schemas.openxmlformats.org/officeDocument/2006/relationships/image" Target="/xl/media/image156.jpg" Id="R731be7bea8ed4381" /><Relationship Type="http://schemas.openxmlformats.org/officeDocument/2006/relationships/image" Target="/xl/media/image157.jpg" Id="R74e6b5562cb94ffe" /><Relationship Type="http://schemas.openxmlformats.org/officeDocument/2006/relationships/image" Target="/xl/media/image158.jpg" Id="R6fd7214aa7484e69" /><Relationship Type="http://schemas.openxmlformats.org/officeDocument/2006/relationships/image" Target="/xl/media/image159.jpg" Id="R47af4cc0f8324308" /><Relationship Type="http://schemas.openxmlformats.org/officeDocument/2006/relationships/image" Target="/xl/media/image160.jpg" Id="Rae55ca82e6a6497c" /><Relationship Type="http://schemas.openxmlformats.org/officeDocument/2006/relationships/image" Target="/xl/media/image161.jpg" Id="Re5579fd239784db3" /><Relationship Type="http://schemas.openxmlformats.org/officeDocument/2006/relationships/image" Target="/xl/media/image162.jpg" Id="R07ca75252bbe44af" /><Relationship Type="http://schemas.openxmlformats.org/officeDocument/2006/relationships/image" Target="/xl/media/image163.jpg" Id="R5a77e20d1a6d40c2" /><Relationship Type="http://schemas.openxmlformats.org/officeDocument/2006/relationships/image" Target="/xl/media/image164.jpg" Id="R53709b4038b74ea4" /><Relationship Type="http://schemas.openxmlformats.org/officeDocument/2006/relationships/image" Target="/xl/media/image165.jpg" Id="Re4584e7990db4f73" /><Relationship Type="http://schemas.openxmlformats.org/officeDocument/2006/relationships/image" Target="/xl/media/image166.jpg" Id="Re3d2e49903d748a8" /><Relationship Type="http://schemas.openxmlformats.org/officeDocument/2006/relationships/image" Target="/xl/media/image167.jpg" Id="Rfa17a11130db41d8" /><Relationship Type="http://schemas.openxmlformats.org/officeDocument/2006/relationships/image" Target="/xl/media/image168.jpg" Id="R63e3316ad35b46cc" /><Relationship Type="http://schemas.openxmlformats.org/officeDocument/2006/relationships/image" Target="/xl/media/image169.jpg" Id="Rcd5e9f6f15f54e3b" /><Relationship Type="http://schemas.openxmlformats.org/officeDocument/2006/relationships/image" Target="/xl/media/image170.jpg" Id="R1cb6f03c63cd4061" /><Relationship Type="http://schemas.openxmlformats.org/officeDocument/2006/relationships/image" Target="/xl/media/image171.jpg" Id="R62c5a4bf6966462b" /><Relationship Type="http://schemas.openxmlformats.org/officeDocument/2006/relationships/image" Target="/xl/media/image172.jpg" Id="Raf0d183b18754d3e" /><Relationship Type="http://schemas.openxmlformats.org/officeDocument/2006/relationships/image" Target="/xl/media/image173.jpg" Id="R26e1954a610c4ede" /><Relationship Type="http://schemas.openxmlformats.org/officeDocument/2006/relationships/image" Target="/xl/media/image174.jpg" Id="Rbf55caba4390452b" /><Relationship Type="http://schemas.openxmlformats.org/officeDocument/2006/relationships/image" Target="/xl/media/image175.jpg" Id="R73aa029e05e943b1" /><Relationship Type="http://schemas.openxmlformats.org/officeDocument/2006/relationships/image" Target="/xl/media/image176.jpg" Id="R00c3a5163e174311" /><Relationship Type="http://schemas.openxmlformats.org/officeDocument/2006/relationships/image" Target="/xl/media/image177.jpg" Id="R36b255a0b4f84933" /><Relationship Type="http://schemas.openxmlformats.org/officeDocument/2006/relationships/image" Target="/xl/media/image178.jpg" Id="R78a48580968a4a1d" /><Relationship Type="http://schemas.openxmlformats.org/officeDocument/2006/relationships/image" Target="/xl/media/image179.jpg" Id="R2e4050eaba814f27" /><Relationship Type="http://schemas.openxmlformats.org/officeDocument/2006/relationships/image" Target="/xl/media/image180.jpg" Id="Ra18d979674f84c28" /><Relationship Type="http://schemas.openxmlformats.org/officeDocument/2006/relationships/image" Target="/xl/media/image181.jpg" Id="R4c3cbae37c3249f6" /><Relationship Type="http://schemas.openxmlformats.org/officeDocument/2006/relationships/image" Target="/xl/media/image182.jpg" Id="Rd346e633e2a44cad" /><Relationship Type="http://schemas.openxmlformats.org/officeDocument/2006/relationships/image" Target="/xl/media/image183.jpg" Id="R9ad34bbf6a414790" /><Relationship Type="http://schemas.openxmlformats.org/officeDocument/2006/relationships/image" Target="/xl/media/image184.jpg" Id="Rdaae55421c2d4c8c" /><Relationship Type="http://schemas.openxmlformats.org/officeDocument/2006/relationships/image" Target="/xl/media/image185.jpg" Id="R67c4b81f945e4812" /><Relationship Type="http://schemas.openxmlformats.org/officeDocument/2006/relationships/image" Target="/xl/media/image186.jpg" Id="R368c12992e934888" /><Relationship Type="http://schemas.openxmlformats.org/officeDocument/2006/relationships/image" Target="/xl/media/image187.jpg" Id="R7534455ca4904f8d" /><Relationship Type="http://schemas.openxmlformats.org/officeDocument/2006/relationships/image" Target="/xl/media/image188.jpg" Id="Ra32e5dddae474cac" /><Relationship Type="http://schemas.openxmlformats.org/officeDocument/2006/relationships/image" Target="/xl/media/image189.jpg" Id="Rd1d952b1fadc4789" /><Relationship Type="http://schemas.openxmlformats.org/officeDocument/2006/relationships/image" Target="/xl/media/image190.jpg" Id="R7e365eb7d3ef4cd0" /><Relationship Type="http://schemas.openxmlformats.org/officeDocument/2006/relationships/image" Target="/xl/media/image191.jpg" Id="R5573836802ab45c0" /><Relationship Type="http://schemas.openxmlformats.org/officeDocument/2006/relationships/image" Target="/xl/media/image192.jpg" Id="R0a5ebb88048f4c5c" /><Relationship Type="http://schemas.openxmlformats.org/officeDocument/2006/relationships/image" Target="/xl/media/image193.jpg" Id="R3bb1b010349842ba" /><Relationship Type="http://schemas.openxmlformats.org/officeDocument/2006/relationships/image" Target="/xl/media/image194.jpg" Id="R4b01e3db32034623" /><Relationship Type="http://schemas.openxmlformats.org/officeDocument/2006/relationships/image" Target="/xl/media/image195.jpg" Id="R4977e09e2b524526" /><Relationship Type="http://schemas.openxmlformats.org/officeDocument/2006/relationships/image" Target="/xl/media/image196.jpg" Id="R5b65d14b0e51474f" /><Relationship Type="http://schemas.openxmlformats.org/officeDocument/2006/relationships/image" Target="/xl/media/image197.jpg" Id="R2be509034665416d" /><Relationship Type="http://schemas.openxmlformats.org/officeDocument/2006/relationships/image" Target="/xl/media/image198.jpg" Id="Rc8bc5347f7dc4abd" /><Relationship Type="http://schemas.openxmlformats.org/officeDocument/2006/relationships/image" Target="/xl/media/image199.jpg" Id="R67e07ae76d4a4da9" /><Relationship Type="http://schemas.openxmlformats.org/officeDocument/2006/relationships/image" Target="/xl/media/image200.jpg" Id="Rd976a658e264456b" /><Relationship Type="http://schemas.openxmlformats.org/officeDocument/2006/relationships/image" Target="/xl/media/image201.jpg" Id="Rf519337f5d814984" /><Relationship Type="http://schemas.openxmlformats.org/officeDocument/2006/relationships/image" Target="/xl/media/image202.jpg" Id="Rc11042e157d249e7" /><Relationship Type="http://schemas.openxmlformats.org/officeDocument/2006/relationships/image" Target="/xl/media/image203.jpg" Id="R1f507519d0f64bef" /><Relationship Type="http://schemas.openxmlformats.org/officeDocument/2006/relationships/image" Target="/xl/media/image204.jpg" Id="R5f3ad76e84df4260" /><Relationship Type="http://schemas.openxmlformats.org/officeDocument/2006/relationships/image" Target="/xl/media/image205.jpg" Id="R97dcac2b9f1745c8" /><Relationship Type="http://schemas.openxmlformats.org/officeDocument/2006/relationships/image" Target="/xl/media/image206.jpg" Id="Rd2f58b4154774017" /><Relationship Type="http://schemas.openxmlformats.org/officeDocument/2006/relationships/image" Target="/xl/media/image207.jpg" Id="Rdc484f40659d405f" /><Relationship Type="http://schemas.openxmlformats.org/officeDocument/2006/relationships/image" Target="/xl/media/image208.jpg" Id="Rd443df0030a341df" /><Relationship Type="http://schemas.openxmlformats.org/officeDocument/2006/relationships/image" Target="/xl/media/image209.jpg" Id="R2ab5ddbac41242df" /><Relationship Type="http://schemas.openxmlformats.org/officeDocument/2006/relationships/image" Target="/xl/media/image210.jpg" Id="Rfe5f3f5f1d4d4c6f" /><Relationship Type="http://schemas.openxmlformats.org/officeDocument/2006/relationships/image" Target="/xl/media/image211.jpg" Id="R470be8034cd44dfe" /><Relationship Type="http://schemas.openxmlformats.org/officeDocument/2006/relationships/image" Target="/xl/media/image212.jpg" Id="R41beb18b0b114391" /><Relationship Type="http://schemas.openxmlformats.org/officeDocument/2006/relationships/image" Target="/xl/media/image213.jpg" Id="Rfd8eb0d0acd94ff8" /><Relationship Type="http://schemas.openxmlformats.org/officeDocument/2006/relationships/image" Target="/xl/media/image214.jpg" Id="R08d36b9fa02b42da" /><Relationship Type="http://schemas.openxmlformats.org/officeDocument/2006/relationships/image" Target="/xl/media/image215.jpg" Id="Rfeb6d94915254bc5" /><Relationship Type="http://schemas.openxmlformats.org/officeDocument/2006/relationships/image" Target="/xl/media/image216.jpg" Id="Rf67528da23ee48d1" /><Relationship Type="http://schemas.openxmlformats.org/officeDocument/2006/relationships/image" Target="/xl/media/image217.jpg" Id="Rd477f04a22e3447d" /><Relationship Type="http://schemas.openxmlformats.org/officeDocument/2006/relationships/image" Target="/xl/media/image218.jpg" Id="Rf49af48d13c548a7" /><Relationship Type="http://schemas.openxmlformats.org/officeDocument/2006/relationships/image" Target="/xl/media/image219.jpg" Id="R67d0679facf84b8b" /><Relationship Type="http://schemas.openxmlformats.org/officeDocument/2006/relationships/image" Target="/xl/media/image220.jpg" Id="R70d83ca54a0c4d8c" /><Relationship Type="http://schemas.openxmlformats.org/officeDocument/2006/relationships/image" Target="/xl/media/image221.jpg" Id="Re357e5ac5d824fc3" /><Relationship Type="http://schemas.openxmlformats.org/officeDocument/2006/relationships/image" Target="/xl/media/image222.jpg" Id="Re52724a6c1b046eb" /><Relationship Type="http://schemas.openxmlformats.org/officeDocument/2006/relationships/image" Target="/xl/media/image223.jpg" Id="Rcd7d95cd916a457a" /><Relationship Type="http://schemas.openxmlformats.org/officeDocument/2006/relationships/image" Target="/xl/media/image224.jpg" Id="Rccf88c6f3c814470" /><Relationship Type="http://schemas.openxmlformats.org/officeDocument/2006/relationships/image" Target="/xl/media/image225.jpg" Id="R58dcb0cda8594721" /><Relationship Type="http://schemas.openxmlformats.org/officeDocument/2006/relationships/image" Target="/xl/media/image226.jpg" Id="Rd7f0a111e3974588" /><Relationship Type="http://schemas.openxmlformats.org/officeDocument/2006/relationships/image" Target="/xl/media/image227.jpg" Id="R05694d5bfcb249b8" /><Relationship Type="http://schemas.openxmlformats.org/officeDocument/2006/relationships/image" Target="/xl/media/image228.jpg" Id="R2a91ddb429c74172" /><Relationship Type="http://schemas.openxmlformats.org/officeDocument/2006/relationships/image" Target="/xl/media/image229.jpg" Id="R79d8b661163442a2" /><Relationship Type="http://schemas.openxmlformats.org/officeDocument/2006/relationships/image" Target="/xl/media/image230.jpg" Id="R60301b45beb44c3d" /><Relationship Type="http://schemas.openxmlformats.org/officeDocument/2006/relationships/image" Target="/xl/media/image231.jpg" Id="R79ba82f1f90b4ffa" /><Relationship Type="http://schemas.openxmlformats.org/officeDocument/2006/relationships/image" Target="/xl/media/image232.jpg" Id="R34cbc39d75fd41c1" /><Relationship Type="http://schemas.openxmlformats.org/officeDocument/2006/relationships/image" Target="/xl/media/image233.jpg" Id="Rf99ea0a0d40a431b" /><Relationship Type="http://schemas.openxmlformats.org/officeDocument/2006/relationships/image" Target="/xl/media/image234.jpg" Id="R9b4cecac59094b1b" /><Relationship Type="http://schemas.openxmlformats.org/officeDocument/2006/relationships/image" Target="/xl/media/image235.jpg" Id="Rbe817f6a65ad470f" /><Relationship Type="http://schemas.openxmlformats.org/officeDocument/2006/relationships/image" Target="/xl/media/image236.jpg" Id="Rb81751396c544d43" /><Relationship Type="http://schemas.openxmlformats.org/officeDocument/2006/relationships/image" Target="/xl/media/image237.jpg" Id="R4e98d87e32004adf" /><Relationship Type="http://schemas.openxmlformats.org/officeDocument/2006/relationships/image" Target="/xl/media/image238.jpg" Id="R19e4ed8d9c2d4476" /><Relationship Type="http://schemas.openxmlformats.org/officeDocument/2006/relationships/image" Target="/xl/media/image239.jpg" Id="R1aeb8aeaebba4b06" /><Relationship Type="http://schemas.openxmlformats.org/officeDocument/2006/relationships/image" Target="/xl/media/image240.jpg" Id="Reaebddf164ef484c" /><Relationship Type="http://schemas.openxmlformats.org/officeDocument/2006/relationships/image" Target="/xl/media/image241.jpg" Id="R8f195215cdf94945" /><Relationship Type="http://schemas.openxmlformats.org/officeDocument/2006/relationships/image" Target="/xl/media/image242.jpg" Id="Raf10566a06cd425d" /><Relationship Type="http://schemas.openxmlformats.org/officeDocument/2006/relationships/image" Target="/xl/media/image243.jpg" Id="R01467ce001c041f7" /><Relationship Type="http://schemas.openxmlformats.org/officeDocument/2006/relationships/image" Target="/xl/media/image244.jpg" Id="R0cedea8046044d1e" /><Relationship Type="http://schemas.openxmlformats.org/officeDocument/2006/relationships/image" Target="/xl/media/image245.jpg" Id="R031526aac7ef4f03" /><Relationship Type="http://schemas.openxmlformats.org/officeDocument/2006/relationships/image" Target="/xl/media/image246.jpg" Id="R9d86d4e477444385" /><Relationship Type="http://schemas.openxmlformats.org/officeDocument/2006/relationships/image" Target="/xl/media/image247.jpg" Id="R37de4c54f9794cf5" /><Relationship Type="http://schemas.openxmlformats.org/officeDocument/2006/relationships/image" Target="/xl/media/image248.jpg" Id="R2784f14c9661498e" /><Relationship Type="http://schemas.openxmlformats.org/officeDocument/2006/relationships/image" Target="/xl/media/image249.jpg" Id="R86c2d5885d6c4d26" /><Relationship Type="http://schemas.openxmlformats.org/officeDocument/2006/relationships/image" Target="/xl/media/image250.jpg" Id="R64b39f68868c43b3" /><Relationship Type="http://schemas.openxmlformats.org/officeDocument/2006/relationships/image" Target="/xl/media/image251.jpg" Id="R1830f67ec61a4813" /><Relationship Type="http://schemas.openxmlformats.org/officeDocument/2006/relationships/image" Target="/xl/media/image252.jpg" Id="Rb337429974534f54" /><Relationship Type="http://schemas.openxmlformats.org/officeDocument/2006/relationships/image" Target="/xl/media/image253.jpg" Id="R1d871d98371f4d05" /><Relationship Type="http://schemas.openxmlformats.org/officeDocument/2006/relationships/image" Target="/xl/media/image254.jpg" Id="R104a4346d7414a12" /><Relationship Type="http://schemas.openxmlformats.org/officeDocument/2006/relationships/image" Target="/xl/media/image255.jpg" Id="R65658863d3db4939" /><Relationship Type="http://schemas.openxmlformats.org/officeDocument/2006/relationships/image" Target="/xl/media/image256.jpg" Id="Rc5c0a614fcba4dbb" /><Relationship Type="http://schemas.openxmlformats.org/officeDocument/2006/relationships/image" Target="/xl/media/image257.jpg" Id="Rdac0eb44c3cf4bd5" /><Relationship Type="http://schemas.openxmlformats.org/officeDocument/2006/relationships/image" Target="/xl/media/image258.jpg" Id="R33792f62aaa84c51" /><Relationship Type="http://schemas.openxmlformats.org/officeDocument/2006/relationships/image" Target="/xl/media/image259.jpg" Id="R852b39289b884cbe" /><Relationship Type="http://schemas.openxmlformats.org/officeDocument/2006/relationships/image" Target="/xl/media/image260.jpg" Id="Re59fdc909ac543e4" /><Relationship Type="http://schemas.openxmlformats.org/officeDocument/2006/relationships/image" Target="/xl/media/image261.jpg" Id="R5990b5216c594db2" /><Relationship Type="http://schemas.openxmlformats.org/officeDocument/2006/relationships/image" Target="/xl/media/image262.jpg" Id="Reda0937c8e9a4064" /><Relationship Type="http://schemas.openxmlformats.org/officeDocument/2006/relationships/image" Target="/xl/media/image263.jpg" Id="R9bb22e6cae42457c" /><Relationship Type="http://schemas.openxmlformats.org/officeDocument/2006/relationships/image" Target="/xl/media/image264.jpg" Id="R0f18df4df73a4ecd" /><Relationship Type="http://schemas.openxmlformats.org/officeDocument/2006/relationships/image" Target="/xl/media/image265.jpg" Id="R7c5c705394bb4dbd" /><Relationship Type="http://schemas.openxmlformats.org/officeDocument/2006/relationships/image" Target="/xl/media/image266.jpg" Id="Rd356104070a94b49" /><Relationship Type="http://schemas.openxmlformats.org/officeDocument/2006/relationships/image" Target="/xl/media/image267.jpg" Id="R738fd2493efe403f" /><Relationship Type="http://schemas.openxmlformats.org/officeDocument/2006/relationships/image" Target="/xl/media/image268.jpg" Id="R1eef046a4c6e46fa" /><Relationship Type="http://schemas.openxmlformats.org/officeDocument/2006/relationships/image" Target="/xl/media/image269.jpg" Id="Rce91f87d5d8a4177" /><Relationship Type="http://schemas.openxmlformats.org/officeDocument/2006/relationships/image" Target="/xl/media/image270.jpg" Id="R4fd614771988472e" /><Relationship Type="http://schemas.openxmlformats.org/officeDocument/2006/relationships/image" Target="/xl/media/image271.jpg" Id="Re2e1d9adc84741e8" /><Relationship Type="http://schemas.openxmlformats.org/officeDocument/2006/relationships/image" Target="/xl/media/image272.jpg" Id="R7854e2f0ac234a27" /><Relationship Type="http://schemas.openxmlformats.org/officeDocument/2006/relationships/image" Target="/xl/media/image273.jpg" Id="R3d243ea07a004a51" /><Relationship Type="http://schemas.openxmlformats.org/officeDocument/2006/relationships/image" Target="/xl/media/image274.jpg" Id="R4efa7dfbdf50465a" /><Relationship Type="http://schemas.openxmlformats.org/officeDocument/2006/relationships/image" Target="/xl/media/image275.jpg" Id="R76fcd4717b9c427f" /><Relationship Type="http://schemas.openxmlformats.org/officeDocument/2006/relationships/image" Target="/xl/media/image276.jpg" Id="R41670d4436b44472" /><Relationship Type="http://schemas.openxmlformats.org/officeDocument/2006/relationships/image" Target="/xl/media/image277.jpg" Id="Rd9b57b2bfcc54e2f" /><Relationship Type="http://schemas.openxmlformats.org/officeDocument/2006/relationships/image" Target="/xl/media/image278.jpg" Id="Rd02ce1c88942442e" /><Relationship Type="http://schemas.openxmlformats.org/officeDocument/2006/relationships/image" Target="/xl/media/image279.jpg" Id="Rbaafa992b9eb46ff" /><Relationship Type="http://schemas.openxmlformats.org/officeDocument/2006/relationships/image" Target="/xl/media/image280.jpg" Id="R6e9ba62236de4831" /><Relationship Type="http://schemas.openxmlformats.org/officeDocument/2006/relationships/image" Target="/xl/media/image281.jpg" Id="R8f89a15ff8444d6c" /><Relationship Type="http://schemas.openxmlformats.org/officeDocument/2006/relationships/image" Target="/xl/media/image282.jpg" Id="R9a32e35a5b254248" /><Relationship Type="http://schemas.openxmlformats.org/officeDocument/2006/relationships/image" Target="/xl/media/image283.jpg" Id="R3046cf80928e4d16" /><Relationship Type="http://schemas.openxmlformats.org/officeDocument/2006/relationships/image" Target="/xl/media/image284.jpg" Id="R4e64474b96234a2c" /><Relationship Type="http://schemas.openxmlformats.org/officeDocument/2006/relationships/image" Target="/xl/media/image285.jpg" Id="R6c58ac325e714c87" /><Relationship Type="http://schemas.openxmlformats.org/officeDocument/2006/relationships/image" Target="/xl/media/image286.jpg" Id="Rf09b7e6a13574114" /><Relationship Type="http://schemas.openxmlformats.org/officeDocument/2006/relationships/image" Target="/xl/media/image287.jpg" Id="R8d62256951df4d5c" /><Relationship Type="http://schemas.openxmlformats.org/officeDocument/2006/relationships/image" Target="/xl/media/image288.jpg" Id="R54818232dfe54ca3" /><Relationship Type="http://schemas.openxmlformats.org/officeDocument/2006/relationships/image" Target="/xl/media/image289.jpg" Id="Rd603458a9d65444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90.jpg" Id="Rbdb0047a13dd429e" /><Relationship Type="http://schemas.openxmlformats.org/officeDocument/2006/relationships/image" Target="/xl/media/image291.jpg" Id="R9d1173e36b984aa0" /><Relationship Type="http://schemas.openxmlformats.org/officeDocument/2006/relationships/image" Target="/xl/media/image292.jpg" Id="R8a56aa96fca84e10" /><Relationship Type="http://schemas.openxmlformats.org/officeDocument/2006/relationships/image" Target="/xl/media/image293.jpg" Id="R8dd2a7480c2549f8" /><Relationship Type="http://schemas.openxmlformats.org/officeDocument/2006/relationships/image" Target="/xl/media/image294.jpg" Id="R03272bffd931481d" /><Relationship Type="http://schemas.openxmlformats.org/officeDocument/2006/relationships/image" Target="/xl/media/image295.jpg" Id="R7ca3969e81a24a0d" /><Relationship Type="http://schemas.openxmlformats.org/officeDocument/2006/relationships/image" Target="/xl/media/image296.jpg" Id="Rcc5f31ecb8a64347" /><Relationship Type="http://schemas.openxmlformats.org/officeDocument/2006/relationships/image" Target="/xl/media/image297.jpg" Id="R443388344b9d40ef" /><Relationship Type="http://schemas.openxmlformats.org/officeDocument/2006/relationships/image" Target="/xl/media/image298.jpg" Id="R9440ce166635402e" /><Relationship Type="http://schemas.openxmlformats.org/officeDocument/2006/relationships/image" Target="/xl/media/image299.jpg" Id="Re9c9bb04d5c442c0" /><Relationship Type="http://schemas.openxmlformats.org/officeDocument/2006/relationships/image" Target="/xl/media/image300.jpg" Id="Rb05806ca683c439f" /><Relationship Type="http://schemas.openxmlformats.org/officeDocument/2006/relationships/image" Target="/xl/media/image301.jpg" Id="R48409f7b32f64d79" /><Relationship Type="http://schemas.openxmlformats.org/officeDocument/2006/relationships/image" Target="/xl/media/image302.jpg" Id="R724a8ca41cb3402c" /><Relationship Type="http://schemas.openxmlformats.org/officeDocument/2006/relationships/image" Target="/xl/media/image303.jpg" Id="R4c859cc6b69540eb" /><Relationship Type="http://schemas.openxmlformats.org/officeDocument/2006/relationships/image" Target="/xl/media/image304.jpg" Id="R59209bd1b11c40f5" /><Relationship Type="http://schemas.openxmlformats.org/officeDocument/2006/relationships/image" Target="/xl/media/image305.jpg" Id="R81758ee0ecb44eb9" /><Relationship Type="http://schemas.openxmlformats.org/officeDocument/2006/relationships/image" Target="/xl/media/image306.jpg" Id="Rf9e15cf353e14cdf" /><Relationship Type="http://schemas.openxmlformats.org/officeDocument/2006/relationships/image" Target="/xl/media/image307.jpg" Id="R14ed0db6c8df4374" /><Relationship Type="http://schemas.openxmlformats.org/officeDocument/2006/relationships/image" Target="/xl/media/image308.jpg" Id="R1c52b070885c42e0" /><Relationship Type="http://schemas.openxmlformats.org/officeDocument/2006/relationships/image" Target="/xl/media/image309.jpg" Id="R8c2865b39c174e68" /><Relationship Type="http://schemas.openxmlformats.org/officeDocument/2006/relationships/image" Target="/xl/media/image310.jpg" Id="R222c436edf8b4910" /><Relationship Type="http://schemas.openxmlformats.org/officeDocument/2006/relationships/image" Target="/xl/media/image311.jpg" Id="R706d97c3369f4b81" /><Relationship Type="http://schemas.openxmlformats.org/officeDocument/2006/relationships/image" Target="/xl/media/image312.jpg" Id="R260fc034c6e94036" /><Relationship Type="http://schemas.openxmlformats.org/officeDocument/2006/relationships/image" Target="/xl/media/image313.jpg" Id="Rf1df447ddf7a47f8" /><Relationship Type="http://schemas.openxmlformats.org/officeDocument/2006/relationships/image" Target="/xl/media/image314.jpg" Id="R435f7cd9b7394267" /><Relationship Type="http://schemas.openxmlformats.org/officeDocument/2006/relationships/image" Target="/xl/media/image315.jpg" Id="Ra1f224c7b57245a8" /><Relationship Type="http://schemas.openxmlformats.org/officeDocument/2006/relationships/image" Target="/xl/media/image316.jpg" Id="R1452c973ef9b4dff" /><Relationship Type="http://schemas.openxmlformats.org/officeDocument/2006/relationships/image" Target="/xl/media/image317.jpg" Id="R0071b758a5b74ae1" /><Relationship Type="http://schemas.openxmlformats.org/officeDocument/2006/relationships/image" Target="/xl/media/image318.jpg" Id="Rdafe57b7a34848e6" /><Relationship Type="http://schemas.openxmlformats.org/officeDocument/2006/relationships/image" Target="/xl/media/image319.jpg" Id="R04997fc62fb34800" /><Relationship Type="http://schemas.openxmlformats.org/officeDocument/2006/relationships/image" Target="/xl/media/image320.jpg" Id="Rda0aff50914f4e5e" /><Relationship Type="http://schemas.openxmlformats.org/officeDocument/2006/relationships/image" Target="/xl/media/image321.jpg" Id="R8e0d57f3fbb24b55" /><Relationship Type="http://schemas.openxmlformats.org/officeDocument/2006/relationships/image" Target="/xl/media/image322.jpg" Id="Rdd4910a1325142ac" /><Relationship Type="http://schemas.openxmlformats.org/officeDocument/2006/relationships/image" Target="/xl/media/image323.jpg" Id="R0947793d6d254ae7" /><Relationship Type="http://schemas.openxmlformats.org/officeDocument/2006/relationships/image" Target="/xl/media/image324.jpg" Id="Rdaa3cd52e5b44b11" /><Relationship Type="http://schemas.openxmlformats.org/officeDocument/2006/relationships/image" Target="/xl/media/image325.jpg" Id="R5471d5b8a80c428c" /><Relationship Type="http://schemas.openxmlformats.org/officeDocument/2006/relationships/image" Target="/xl/media/image326.jpg" Id="R8baffd20363048a2" /><Relationship Type="http://schemas.openxmlformats.org/officeDocument/2006/relationships/image" Target="/xl/media/image327.jpg" Id="R72f32f4b04894a85" /><Relationship Type="http://schemas.openxmlformats.org/officeDocument/2006/relationships/image" Target="/xl/media/image328.jpg" Id="R9968beca392b49b6" /><Relationship Type="http://schemas.openxmlformats.org/officeDocument/2006/relationships/image" Target="/xl/media/image329.jpg" Id="R350f969517874ec6" /><Relationship Type="http://schemas.openxmlformats.org/officeDocument/2006/relationships/image" Target="/xl/media/image330.jpg" Id="R7e1d400bb4fd4b06" /><Relationship Type="http://schemas.openxmlformats.org/officeDocument/2006/relationships/image" Target="/xl/media/image331.jpg" Id="R617c4cf161214979" /><Relationship Type="http://schemas.openxmlformats.org/officeDocument/2006/relationships/image" Target="/xl/media/image332.jpg" Id="Ra309351b8c0e437a" /><Relationship Type="http://schemas.openxmlformats.org/officeDocument/2006/relationships/image" Target="/xl/media/image333.jpg" Id="Rf5449f2559f34db7" /><Relationship Type="http://schemas.openxmlformats.org/officeDocument/2006/relationships/image" Target="/xl/media/image334.jpg" Id="R032bbcb50d68473c" /><Relationship Type="http://schemas.openxmlformats.org/officeDocument/2006/relationships/image" Target="/xl/media/image335.jpg" Id="R84fccd5e3b334a49" /><Relationship Type="http://schemas.openxmlformats.org/officeDocument/2006/relationships/image" Target="/xl/media/image336.jpg" Id="R13e15f5166cc4d16" /><Relationship Type="http://schemas.openxmlformats.org/officeDocument/2006/relationships/image" Target="/xl/media/image337.jpg" Id="R36f7f30d0f6e464c" /><Relationship Type="http://schemas.openxmlformats.org/officeDocument/2006/relationships/image" Target="/xl/media/image338.jpg" Id="Rd13b2b46e58c427a" /><Relationship Type="http://schemas.openxmlformats.org/officeDocument/2006/relationships/image" Target="/xl/media/image339.jpg" Id="R3722cd679e6d4c6c" /><Relationship Type="http://schemas.openxmlformats.org/officeDocument/2006/relationships/image" Target="/xl/media/image340.jpg" Id="R81a48e9a527347b3" /><Relationship Type="http://schemas.openxmlformats.org/officeDocument/2006/relationships/image" Target="/xl/media/image341.jpg" Id="R7dcbae17e3dc42ac" /><Relationship Type="http://schemas.openxmlformats.org/officeDocument/2006/relationships/image" Target="/xl/media/image342.jpg" Id="R6597db8192d04d9e" /><Relationship Type="http://schemas.openxmlformats.org/officeDocument/2006/relationships/image" Target="/xl/media/image343.jpg" Id="Rf72c0bec44384c9c" /><Relationship Type="http://schemas.openxmlformats.org/officeDocument/2006/relationships/image" Target="/xl/media/image344.jpg" Id="R3ac86b70ff31417f" /><Relationship Type="http://schemas.openxmlformats.org/officeDocument/2006/relationships/image" Target="/xl/media/image345.jpg" Id="R0030b4f07bc845c8" /><Relationship Type="http://schemas.openxmlformats.org/officeDocument/2006/relationships/image" Target="/xl/media/image346.jpg" Id="R3f4229fa331044e1" /><Relationship Type="http://schemas.openxmlformats.org/officeDocument/2006/relationships/image" Target="/xl/media/image347.jpg" Id="R77483fea027946bc" /><Relationship Type="http://schemas.openxmlformats.org/officeDocument/2006/relationships/image" Target="/xl/media/image348.jpg" Id="R337ead58ac524dc2" /><Relationship Type="http://schemas.openxmlformats.org/officeDocument/2006/relationships/image" Target="/xl/media/image349.jpg" Id="Rcdc12430b310458d" /><Relationship Type="http://schemas.openxmlformats.org/officeDocument/2006/relationships/image" Target="/xl/media/image350.jpg" Id="R5292661323304d9b" /><Relationship Type="http://schemas.openxmlformats.org/officeDocument/2006/relationships/image" Target="/xl/media/image351.jpg" Id="R6b829be1c45f4f0b" /><Relationship Type="http://schemas.openxmlformats.org/officeDocument/2006/relationships/image" Target="/xl/media/image352.jpg" Id="R6bef3675b78e4325" /><Relationship Type="http://schemas.openxmlformats.org/officeDocument/2006/relationships/image" Target="/xl/media/image353.jpg" Id="R95828c0f6c274bc1" /><Relationship Type="http://schemas.openxmlformats.org/officeDocument/2006/relationships/image" Target="/xl/media/image354.jpg" Id="R180915f17502401f" /><Relationship Type="http://schemas.openxmlformats.org/officeDocument/2006/relationships/image" Target="/xl/media/image355.jpg" Id="R45727d88d13f4de9" /><Relationship Type="http://schemas.openxmlformats.org/officeDocument/2006/relationships/image" Target="/xl/media/image356.jpg" Id="R2ba027422e014c32" /><Relationship Type="http://schemas.openxmlformats.org/officeDocument/2006/relationships/image" Target="/xl/media/image357.jpg" Id="R361ae62c94bf40b1" /><Relationship Type="http://schemas.openxmlformats.org/officeDocument/2006/relationships/image" Target="/xl/media/image358.jpg" Id="Rf0e3ce1907b4442b" /><Relationship Type="http://schemas.openxmlformats.org/officeDocument/2006/relationships/image" Target="/xl/media/image359.jpg" Id="R82770d11ffab4525" /><Relationship Type="http://schemas.openxmlformats.org/officeDocument/2006/relationships/image" Target="/xl/media/image360.jpg" Id="Reb9dc693ec814022" /><Relationship Type="http://schemas.openxmlformats.org/officeDocument/2006/relationships/image" Target="/xl/media/image361.jpg" Id="R484a293df4244a26" /><Relationship Type="http://schemas.openxmlformats.org/officeDocument/2006/relationships/image" Target="/xl/media/image362.jpg" Id="Ra9fe1dfddcfc491f" /><Relationship Type="http://schemas.openxmlformats.org/officeDocument/2006/relationships/image" Target="/xl/media/image363.jpg" Id="Re515530bbb5349a6" /><Relationship Type="http://schemas.openxmlformats.org/officeDocument/2006/relationships/image" Target="/xl/media/image364.jpg" Id="R61040727853346a0" /><Relationship Type="http://schemas.openxmlformats.org/officeDocument/2006/relationships/image" Target="/xl/media/image365.jpg" Id="Rb7410122eadc4603" /><Relationship Type="http://schemas.openxmlformats.org/officeDocument/2006/relationships/image" Target="/xl/media/image366.jpg" Id="R3c04aba6c4544649" /><Relationship Type="http://schemas.openxmlformats.org/officeDocument/2006/relationships/image" Target="/xl/media/image367.jpg" Id="R2799d9e5aa6245e5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1524000" cy="952500"/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b1598a865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</xdr:row>
      <xdr:rowOff>0</xdr:rowOff>
    </xdr:from>
    <xdr:ext cx="1524000" cy="952500"/>
    <xdr:pic>
      <xdr:nvPicPr>
        <xdr:cNvPr id="2" name="/xl/media/image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bfcc0e59694b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</xdr:row>
      <xdr:rowOff>0</xdr:rowOff>
    </xdr:from>
    <xdr:ext cx="1524000" cy="952500"/>
    <xdr:pic>
      <xdr:nvPicPr>
        <xdr:cNvPr id="3" name="/xl/media/image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4f0a476cfa4c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</xdr:row>
      <xdr:rowOff>0</xdr:rowOff>
    </xdr:from>
    <xdr:ext cx="1524000" cy="952500"/>
    <xdr:pic>
      <xdr:nvPicPr>
        <xdr:cNvPr id="4" name="/xl/media/image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93c4a8d48d43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</xdr:row>
      <xdr:rowOff>0</xdr:rowOff>
    </xdr:from>
    <xdr:ext cx="1524000" cy="952500"/>
    <xdr:pic>
      <xdr:nvPicPr>
        <xdr:cNvPr id="5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be3c9fcdd945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</xdr:row>
      <xdr:rowOff>0</xdr:rowOff>
    </xdr:from>
    <xdr:ext cx="1524000" cy="952500"/>
    <xdr:pic>
      <xdr:nvPicPr>
        <xdr:cNvPr id="6" name="/xl/media/image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08c9f2899849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</xdr:row>
      <xdr:rowOff>0</xdr:rowOff>
    </xdr:from>
    <xdr:ext cx="1524000" cy="952500"/>
    <xdr:pic>
      <xdr:nvPicPr>
        <xdr:cNvPr id="7" name="/xl/media/image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3250e9ebe54a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</xdr:row>
      <xdr:rowOff>0</xdr:rowOff>
    </xdr:from>
    <xdr:ext cx="1524000" cy="952500"/>
    <xdr:pic>
      <xdr:nvPicPr>
        <xdr:cNvPr id="8" name="/xl/media/image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938320f48345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</xdr:row>
      <xdr:rowOff>0</xdr:rowOff>
    </xdr:from>
    <xdr:ext cx="1524000" cy="952500"/>
    <xdr:pic>
      <xdr:nvPicPr>
        <xdr:cNvPr id="9" name="/xl/media/image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b2084a08bf4a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</xdr:row>
      <xdr:rowOff>0</xdr:rowOff>
    </xdr:from>
    <xdr:ext cx="1524000" cy="952500"/>
    <xdr:pic>
      <xdr:nvPicPr>
        <xdr:cNvPr id="10" name="/xl/media/image1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c6207edaa24f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</xdr:row>
      <xdr:rowOff>0</xdr:rowOff>
    </xdr:from>
    <xdr:ext cx="1524000" cy="952500"/>
    <xdr:pic>
      <xdr:nvPicPr>
        <xdr:cNvPr id="11" name="/xl/media/image1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e57039b45a4c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</xdr:row>
      <xdr:rowOff>0</xdr:rowOff>
    </xdr:from>
    <xdr:ext cx="1524000" cy="952500"/>
    <xdr:pic>
      <xdr:nvPicPr>
        <xdr:cNvPr id="12" name="/xl/media/image1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f5631dc4f049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</xdr:row>
      <xdr:rowOff>0</xdr:rowOff>
    </xdr:from>
    <xdr:ext cx="1524000" cy="952500"/>
    <xdr:pic>
      <xdr:nvPicPr>
        <xdr:cNvPr id="13" name="/xl/media/image1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03f78485de4b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</xdr:row>
      <xdr:rowOff>0</xdr:rowOff>
    </xdr:from>
    <xdr:ext cx="1524000" cy="952500"/>
    <xdr:pic>
      <xdr:nvPicPr>
        <xdr:cNvPr id="14" name="/xl/media/image1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ed50be0b9d43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</xdr:row>
      <xdr:rowOff>0</xdr:rowOff>
    </xdr:from>
    <xdr:ext cx="1524000" cy="952500"/>
    <xdr:pic>
      <xdr:nvPicPr>
        <xdr:cNvPr id="15" name="/xl/media/image1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6ad79fc1fb4a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</xdr:row>
      <xdr:rowOff>0</xdr:rowOff>
    </xdr:from>
    <xdr:ext cx="1524000" cy="952500"/>
    <xdr:pic>
      <xdr:nvPicPr>
        <xdr:cNvPr id="16" name="/xl/media/image1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5a506a6c1e4c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</xdr:row>
      <xdr:rowOff>0</xdr:rowOff>
    </xdr:from>
    <xdr:ext cx="1524000" cy="952500"/>
    <xdr:pic>
      <xdr:nvPicPr>
        <xdr:cNvPr id="17" name="/xl/media/image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f8aa7cf2914f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</xdr:row>
      <xdr:rowOff>0</xdr:rowOff>
    </xdr:from>
    <xdr:ext cx="1524000" cy="952500"/>
    <xdr:pic>
      <xdr:nvPicPr>
        <xdr:cNvPr id="18" name="/xl/media/image1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cc4bd9c7d946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</xdr:row>
      <xdr:rowOff>0</xdr:rowOff>
    </xdr:from>
    <xdr:ext cx="1524000" cy="952500"/>
    <xdr:pic>
      <xdr:nvPicPr>
        <xdr:cNvPr id="19" name="/xl/media/image1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006b1ca90149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</xdr:row>
      <xdr:rowOff>0</xdr:rowOff>
    </xdr:from>
    <xdr:ext cx="1524000" cy="952500"/>
    <xdr:pic>
      <xdr:nvPicPr>
        <xdr:cNvPr id="20" name="/xl/media/image2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b6dab949d74c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21</xdr:row>
      <xdr:rowOff>0</xdr:rowOff>
    </xdr:from>
    <xdr:ext cx="1524000" cy="952500"/>
    <xdr:pic>
      <xdr:nvPicPr>
        <xdr:cNvPr id="21" name="/xl/media/image2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6ee10a1c6446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22</xdr:row>
      <xdr:rowOff>0</xdr:rowOff>
    </xdr:from>
    <xdr:ext cx="1524000" cy="952500"/>
    <xdr:pic>
      <xdr:nvPicPr>
        <xdr:cNvPr id="22" name="/xl/media/image2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2f1fc5975f4e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23</xdr:row>
      <xdr:rowOff>0</xdr:rowOff>
    </xdr:from>
    <xdr:ext cx="1524000" cy="952500"/>
    <xdr:pic>
      <xdr:nvPicPr>
        <xdr:cNvPr id="23" name="/xl/media/image2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f5bca431554a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24</xdr:row>
      <xdr:rowOff>0</xdr:rowOff>
    </xdr:from>
    <xdr:ext cx="1524000" cy="952500"/>
    <xdr:pic>
      <xdr:nvPicPr>
        <xdr:cNvPr id="24" name="/xl/media/image2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ea0fe2e4ea43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25</xdr:row>
      <xdr:rowOff>0</xdr:rowOff>
    </xdr:from>
    <xdr:ext cx="1524000" cy="952500"/>
    <xdr:pic>
      <xdr:nvPicPr>
        <xdr:cNvPr id="25" name="/xl/media/image2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ecdc125cf348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26</xdr:row>
      <xdr:rowOff>0</xdr:rowOff>
    </xdr:from>
    <xdr:ext cx="1524000" cy="952500"/>
    <xdr:pic>
      <xdr:nvPicPr>
        <xdr:cNvPr id="26" name="/xl/media/image2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21b0d5bc6047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27</xdr:row>
      <xdr:rowOff>0</xdr:rowOff>
    </xdr:from>
    <xdr:ext cx="1524000" cy="952500"/>
    <xdr:pic>
      <xdr:nvPicPr>
        <xdr:cNvPr id="27" name="/xl/media/image2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380413938547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28</xdr:row>
      <xdr:rowOff>0</xdr:rowOff>
    </xdr:from>
    <xdr:ext cx="1524000" cy="952500"/>
    <xdr:pic>
      <xdr:nvPicPr>
        <xdr:cNvPr id="28" name="/xl/media/image2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6ee10a1c6446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29</xdr:row>
      <xdr:rowOff>0</xdr:rowOff>
    </xdr:from>
    <xdr:ext cx="1524000" cy="952500"/>
    <xdr:pic>
      <xdr:nvPicPr>
        <xdr:cNvPr id="29" name="/xl/media/image2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ca475bb6374b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30</xdr:row>
      <xdr:rowOff>0</xdr:rowOff>
    </xdr:from>
    <xdr:ext cx="1524000" cy="952500"/>
    <xdr:pic>
      <xdr:nvPicPr>
        <xdr:cNvPr id="30" name="/xl/media/image2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ba92f70f0d45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31</xdr:row>
      <xdr:rowOff>0</xdr:rowOff>
    </xdr:from>
    <xdr:ext cx="1524000" cy="952500"/>
    <xdr:pic>
      <xdr:nvPicPr>
        <xdr:cNvPr id="31" name="/xl/media/image3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c5dc3a505440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32</xdr:row>
      <xdr:rowOff>0</xdr:rowOff>
    </xdr:from>
    <xdr:ext cx="1524000" cy="952500"/>
    <xdr:pic>
      <xdr:nvPicPr>
        <xdr:cNvPr id="32" name="/xl/media/image3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facc237f3940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33</xdr:row>
      <xdr:rowOff>0</xdr:rowOff>
    </xdr:from>
    <xdr:ext cx="1524000" cy="952500"/>
    <xdr:pic>
      <xdr:nvPicPr>
        <xdr:cNvPr id="33" name="/xl/media/image3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8d1c0b619c4e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34</xdr:row>
      <xdr:rowOff>0</xdr:rowOff>
    </xdr:from>
    <xdr:ext cx="1524000" cy="952500"/>
    <xdr:pic>
      <xdr:nvPicPr>
        <xdr:cNvPr id="34" name="/xl/media/image3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bcb8c3a86748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35</xdr:row>
      <xdr:rowOff>0</xdr:rowOff>
    </xdr:from>
    <xdr:ext cx="1524000" cy="952500"/>
    <xdr:pic>
      <xdr:nvPicPr>
        <xdr:cNvPr id="35" name="/xl/media/image3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f3ea8e166f4c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36</xdr:row>
      <xdr:rowOff>0</xdr:rowOff>
    </xdr:from>
    <xdr:ext cx="1524000" cy="952500"/>
    <xdr:pic>
      <xdr:nvPicPr>
        <xdr:cNvPr id="36" name="/xl/media/image3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c55ddc33364b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37</xdr:row>
      <xdr:rowOff>0</xdr:rowOff>
    </xdr:from>
    <xdr:ext cx="1524000" cy="952500"/>
    <xdr:pic>
      <xdr:nvPicPr>
        <xdr:cNvPr id="37" name="/xl/media/image3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7a0143dd5b4b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38</xdr:row>
      <xdr:rowOff>0</xdr:rowOff>
    </xdr:from>
    <xdr:ext cx="1524000" cy="952500"/>
    <xdr:pic>
      <xdr:nvPicPr>
        <xdr:cNvPr id="38" name="/xl/media/image3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b8b7cf6ce14b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39</xdr:row>
      <xdr:rowOff>0</xdr:rowOff>
    </xdr:from>
    <xdr:ext cx="1524000" cy="952500"/>
    <xdr:pic>
      <xdr:nvPicPr>
        <xdr:cNvPr id="39" name="/xl/media/image3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12e228b0c648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40</xdr:row>
      <xdr:rowOff>0</xdr:rowOff>
    </xdr:from>
    <xdr:ext cx="1524000" cy="952500"/>
    <xdr:pic>
      <xdr:nvPicPr>
        <xdr:cNvPr id="40" name="/xl/media/image3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973061711c4a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41</xdr:row>
      <xdr:rowOff>0</xdr:rowOff>
    </xdr:from>
    <xdr:ext cx="1524000" cy="952500"/>
    <xdr:pic>
      <xdr:nvPicPr>
        <xdr:cNvPr id="41" name="/xl/media/image4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44063e155c49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42</xdr:row>
      <xdr:rowOff>0</xdr:rowOff>
    </xdr:from>
    <xdr:ext cx="1524000" cy="952500"/>
    <xdr:pic>
      <xdr:nvPicPr>
        <xdr:cNvPr id="42" name="/xl/media/image4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a0212f2cea4b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43</xdr:row>
      <xdr:rowOff>0</xdr:rowOff>
    </xdr:from>
    <xdr:ext cx="1524000" cy="952500"/>
    <xdr:pic>
      <xdr:nvPicPr>
        <xdr:cNvPr id="43" name="/xl/media/image4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21a97da3ea4b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44</xdr:row>
      <xdr:rowOff>0</xdr:rowOff>
    </xdr:from>
    <xdr:ext cx="1524000" cy="952500"/>
    <xdr:pic>
      <xdr:nvPicPr>
        <xdr:cNvPr id="44" name="/xl/media/image4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17fcd52c4348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45</xdr:row>
      <xdr:rowOff>0</xdr:rowOff>
    </xdr:from>
    <xdr:ext cx="1524000" cy="952500"/>
    <xdr:pic>
      <xdr:nvPicPr>
        <xdr:cNvPr id="45" name="/xl/media/image4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448ffcae174d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46</xdr:row>
      <xdr:rowOff>0</xdr:rowOff>
    </xdr:from>
    <xdr:ext cx="1524000" cy="952500"/>
    <xdr:pic>
      <xdr:nvPicPr>
        <xdr:cNvPr id="46" name="/xl/media/image4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ca3f76e8b144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47</xdr:row>
      <xdr:rowOff>0</xdr:rowOff>
    </xdr:from>
    <xdr:ext cx="1524000" cy="952500"/>
    <xdr:pic>
      <xdr:nvPicPr>
        <xdr:cNvPr id="47" name="/xl/media/image4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56bcc6fce24e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48</xdr:row>
      <xdr:rowOff>0</xdr:rowOff>
    </xdr:from>
    <xdr:ext cx="1524000" cy="952500"/>
    <xdr:pic>
      <xdr:nvPicPr>
        <xdr:cNvPr id="48" name="/xl/media/image4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3df82faa0b41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49</xdr:row>
      <xdr:rowOff>0</xdr:rowOff>
    </xdr:from>
    <xdr:ext cx="1524000" cy="952500"/>
    <xdr:pic>
      <xdr:nvPicPr>
        <xdr:cNvPr id="49" name="/xl/media/image4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7cd3c129a34b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50</xdr:row>
      <xdr:rowOff>0</xdr:rowOff>
    </xdr:from>
    <xdr:ext cx="1524000" cy="952500"/>
    <xdr:pic>
      <xdr:nvPicPr>
        <xdr:cNvPr id="50" name="/xl/media/image4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15e7f84dd940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51</xdr:row>
      <xdr:rowOff>0</xdr:rowOff>
    </xdr:from>
    <xdr:ext cx="1524000" cy="952500"/>
    <xdr:pic>
      <xdr:nvPicPr>
        <xdr:cNvPr id="51" name="/xl/media/image5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a935be93ec4c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52</xdr:row>
      <xdr:rowOff>0</xdr:rowOff>
    </xdr:from>
    <xdr:ext cx="1524000" cy="952500"/>
    <xdr:pic>
      <xdr:nvPicPr>
        <xdr:cNvPr id="52" name="/xl/media/image5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daab6e6b4549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53</xdr:row>
      <xdr:rowOff>0</xdr:rowOff>
    </xdr:from>
    <xdr:ext cx="1524000" cy="952500"/>
    <xdr:pic>
      <xdr:nvPicPr>
        <xdr:cNvPr id="53" name="/xl/media/image5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490e2ab13347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54</xdr:row>
      <xdr:rowOff>0</xdr:rowOff>
    </xdr:from>
    <xdr:ext cx="1524000" cy="952500"/>
    <xdr:pic>
      <xdr:nvPicPr>
        <xdr:cNvPr id="54" name="/xl/media/image5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aba52e064742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55</xdr:row>
      <xdr:rowOff>0</xdr:rowOff>
    </xdr:from>
    <xdr:ext cx="1524000" cy="952500"/>
    <xdr:pic>
      <xdr:nvPicPr>
        <xdr:cNvPr id="55" name="/xl/media/image5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f62632967745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56</xdr:row>
      <xdr:rowOff>0</xdr:rowOff>
    </xdr:from>
    <xdr:ext cx="1524000" cy="952500"/>
    <xdr:pic>
      <xdr:nvPicPr>
        <xdr:cNvPr id="56" name="/xl/media/image5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fa724e4ea541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57</xdr:row>
      <xdr:rowOff>0</xdr:rowOff>
    </xdr:from>
    <xdr:ext cx="1524000" cy="952500"/>
    <xdr:pic>
      <xdr:nvPicPr>
        <xdr:cNvPr id="57" name="/xl/media/image5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b2e674ec4541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58</xdr:row>
      <xdr:rowOff>0</xdr:rowOff>
    </xdr:from>
    <xdr:ext cx="1524000" cy="952500"/>
    <xdr:pic>
      <xdr:nvPicPr>
        <xdr:cNvPr id="58" name="/xl/media/image5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75886c1c564c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59</xdr:row>
      <xdr:rowOff>0</xdr:rowOff>
    </xdr:from>
    <xdr:ext cx="1524000" cy="952500"/>
    <xdr:pic>
      <xdr:nvPicPr>
        <xdr:cNvPr id="59" name="/xl/media/image5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9a1854ffed4d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60</xdr:row>
      <xdr:rowOff>0</xdr:rowOff>
    </xdr:from>
    <xdr:ext cx="1524000" cy="952500"/>
    <xdr:pic>
      <xdr:nvPicPr>
        <xdr:cNvPr id="60" name="/xl/media/image5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b164c7e2d24d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61</xdr:row>
      <xdr:rowOff>0</xdr:rowOff>
    </xdr:from>
    <xdr:ext cx="1524000" cy="952500"/>
    <xdr:pic>
      <xdr:nvPicPr>
        <xdr:cNvPr id="61" name="/xl/media/image6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9387ed9bb647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62</xdr:row>
      <xdr:rowOff>0</xdr:rowOff>
    </xdr:from>
    <xdr:ext cx="1524000" cy="952500"/>
    <xdr:pic>
      <xdr:nvPicPr>
        <xdr:cNvPr id="62" name="/xl/media/image6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0d0a94e1a547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63</xdr:row>
      <xdr:rowOff>0</xdr:rowOff>
    </xdr:from>
    <xdr:ext cx="1524000" cy="952500"/>
    <xdr:pic>
      <xdr:nvPicPr>
        <xdr:cNvPr id="63" name="/xl/media/image6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a5f0bfec2546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64</xdr:row>
      <xdr:rowOff>0</xdr:rowOff>
    </xdr:from>
    <xdr:ext cx="1524000" cy="952500"/>
    <xdr:pic>
      <xdr:nvPicPr>
        <xdr:cNvPr id="64" name="/xl/media/image6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25e051af7949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65</xdr:row>
      <xdr:rowOff>0</xdr:rowOff>
    </xdr:from>
    <xdr:ext cx="1524000" cy="952500"/>
    <xdr:pic>
      <xdr:nvPicPr>
        <xdr:cNvPr id="65" name="/xl/media/image6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e5de07bc5246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66</xdr:row>
      <xdr:rowOff>0</xdr:rowOff>
    </xdr:from>
    <xdr:ext cx="1524000" cy="952500"/>
    <xdr:pic>
      <xdr:nvPicPr>
        <xdr:cNvPr id="66" name="/xl/media/image6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acbd9d6c8a4b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67</xdr:row>
      <xdr:rowOff>0</xdr:rowOff>
    </xdr:from>
    <xdr:ext cx="1524000" cy="952500"/>
    <xdr:pic>
      <xdr:nvPicPr>
        <xdr:cNvPr id="67" name="/xl/media/image6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a3f6e40f5a45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68</xdr:row>
      <xdr:rowOff>0</xdr:rowOff>
    </xdr:from>
    <xdr:ext cx="1524000" cy="952500"/>
    <xdr:pic>
      <xdr:nvPicPr>
        <xdr:cNvPr id="68" name="/xl/media/image6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4d7e9d345847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69</xdr:row>
      <xdr:rowOff>0</xdr:rowOff>
    </xdr:from>
    <xdr:ext cx="1524000" cy="952500"/>
    <xdr:pic>
      <xdr:nvPicPr>
        <xdr:cNvPr id="69" name="/xl/media/image6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2bba15e4064d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70</xdr:row>
      <xdr:rowOff>0</xdr:rowOff>
    </xdr:from>
    <xdr:ext cx="1524000" cy="952500"/>
    <xdr:pic>
      <xdr:nvPicPr>
        <xdr:cNvPr id="70" name="/xl/media/image6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fb0448084c42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71</xdr:row>
      <xdr:rowOff>0</xdr:rowOff>
    </xdr:from>
    <xdr:ext cx="1524000" cy="952500"/>
    <xdr:pic>
      <xdr:nvPicPr>
        <xdr:cNvPr id="71" name="/xl/media/image7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c1d0c59b7b4b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72</xdr:row>
      <xdr:rowOff>0</xdr:rowOff>
    </xdr:from>
    <xdr:ext cx="1524000" cy="952500"/>
    <xdr:pic>
      <xdr:nvPicPr>
        <xdr:cNvPr id="72" name="/xl/media/image7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cd808d23e84e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73</xdr:row>
      <xdr:rowOff>0</xdr:rowOff>
    </xdr:from>
    <xdr:ext cx="1524000" cy="952500"/>
    <xdr:pic>
      <xdr:nvPicPr>
        <xdr:cNvPr id="73" name="/xl/media/image7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fb87f706e84a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74</xdr:row>
      <xdr:rowOff>0</xdr:rowOff>
    </xdr:from>
    <xdr:ext cx="1524000" cy="952500"/>
    <xdr:pic>
      <xdr:nvPicPr>
        <xdr:cNvPr id="74" name="/xl/media/image7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f9f6f5eb6949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75</xdr:row>
      <xdr:rowOff>0</xdr:rowOff>
    </xdr:from>
    <xdr:ext cx="1524000" cy="952500"/>
    <xdr:pic>
      <xdr:nvPicPr>
        <xdr:cNvPr id="75" name="/xl/media/image7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bc60c49d734a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76</xdr:row>
      <xdr:rowOff>0</xdr:rowOff>
    </xdr:from>
    <xdr:ext cx="1524000" cy="952500"/>
    <xdr:pic>
      <xdr:nvPicPr>
        <xdr:cNvPr id="76" name="/xl/media/image7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4678967d0b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77</xdr:row>
      <xdr:rowOff>0</xdr:rowOff>
    </xdr:from>
    <xdr:ext cx="1524000" cy="952500"/>
    <xdr:pic>
      <xdr:nvPicPr>
        <xdr:cNvPr id="77" name="/xl/media/image7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00ba29e2b34d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78</xdr:row>
      <xdr:rowOff>0</xdr:rowOff>
    </xdr:from>
    <xdr:ext cx="1524000" cy="952500"/>
    <xdr:pic>
      <xdr:nvPicPr>
        <xdr:cNvPr id="78" name="/xl/media/image7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b16550c94540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79</xdr:row>
      <xdr:rowOff>0</xdr:rowOff>
    </xdr:from>
    <xdr:ext cx="1524000" cy="952500"/>
    <xdr:pic>
      <xdr:nvPicPr>
        <xdr:cNvPr id="79" name="/xl/media/image7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0fe8861fa343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80</xdr:row>
      <xdr:rowOff>0</xdr:rowOff>
    </xdr:from>
    <xdr:ext cx="1524000" cy="952500"/>
    <xdr:pic>
      <xdr:nvPicPr>
        <xdr:cNvPr id="80" name="/xl/media/image7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3e3f31a6a044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81</xdr:row>
      <xdr:rowOff>0</xdr:rowOff>
    </xdr:from>
    <xdr:ext cx="1524000" cy="952500"/>
    <xdr:pic>
      <xdr:nvPicPr>
        <xdr:cNvPr id="81" name="/xl/media/image8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c7367370f741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82</xdr:row>
      <xdr:rowOff>0</xdr:rowOff>
    </xdr:from>
    <xdr:ext cx="1524000" cy="952500"/>
    <xdr:pic>
      <xdr:nvPicPr>
        <xdr:cNvPr id="82" name="/xl/media/image8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045d9e9e44d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83</xdr:row>
      <xdr:rowOff>0</xdr:rowOff>
    </xdr:from>
    <xdr:ext cx="1524000" cy="952500"/>
    <xdr:pic>
      <xdr:nvPicPr>
        <xdr:cNvPr id="83" name="/xl/media/image8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ed2381f0f64b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84</xdr:row>
      <xdr:rowOff>0</xdr:rowOff>
    </xdr:from>
    <xdr:ext cx="1524000" cy="952500"/>
    <xdr:pic>
      <xdr:nvPicPr>
        <xdr:cNvPr id="84" name="/xl/media/image8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6ea2e21b0a4a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85</xdr:row>
      <xdr:rowOff>0</xdr:rowOff>
    </xdr:from>
    <xdr:ext cx="1524000" cy="952500"/>
    <xdr:pic>
      <xdr:nvPicPr>
        <xdr:cNvPr id="85" name="/xl/media/image8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9f9452b33c43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86</xdr:row>
      <xdr:rowOff>0</xdr:rowOff>
    </xdr:from>
    <xdr:ext cx="1524000" cy="952500"/>
    <xdr:pic>
      <xdr:nvPicPr>
        <xdr:cNvPr id="86" name="/xl/media/image8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9b3fb40cd047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87</xdr:row>
      <xdr:rowOff>0</xdr:rowOff>
    </xdr:from>
    <xdr:ext cx="1524000" cy="952500"/>
    <xdr:pic>
      <xdr:nvPicPr>
        <xdr:cNvPr id="87" name="/xl/media/image8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6f0019c3bb42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88</xdr:row>
      <xdr:rowOff>0</xdr:rowOff>
    </xdr:from>
    <xdr:ext cx="1524000" cy="952500"/>
    <xdr:pic>
      <xdr:nvPicPr>
        <xdr:cNvPr id="88" name="/xl/media/image8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d1176008004c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89</xdr:row>
      <xdr:rowOff>0</xdr:rowOff>
    </xdr:from>
    <xdr:ext cx="1524000" cy="952500"/>
    <xdr:pic>
      <xdr:nvPicPr>
        <xdr:cNvPr id="89" name="/xl/media/image8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2f8e1ef5a545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90</xdr:row>
      <xdr:rowOff>0</xdr:rowOff>
    </xdr:from>
    <xdr:ext cx="1524000" cy="952500"/>
    <xdr:pic>
      <xdr:nvPicPr>
        <xdr:cNvPr id="90" name="/xl/media/image8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a8bfef7cd74e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91</xdr:row>
      <xdr:rowOff>0</xdr:rowOff>
    </xdr:from>
    <xdr:ext cx="1524000" cy="952500"/>
    <xdr:pic>
      <xdr:nvPicPr>
        <xdr:cNvPr id="91" name="/xl/media/image9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6508d06b5b4e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92</xdr:row>
      <xdr:rowOff>0</xdr:rowOff>
    </xdr:from>
    <xdr:ext cx="1524000" cy="952500"/>
    <xdr:pic>
      <xdr:nvPicPr>
        <xdr:cNvPr id="92" name="/xl/media/image9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172406e92342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93</xdr:row>
      <xdr:rowOff>0</xdr:rowOff>
    </xdr:from>
    <xdr:ext cx="1524000" cy="952500"/>
    <xdr:pic>
      <xdr:nvPicPr>
        <xdr:cNvPr id="93" name="/xl/media/image9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f825a7984149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94</xdr:row>
      <xdr:rowOff>0</xdr:rowOff>
    </xdr:from>
    <xdr:ext cx="1524000" cy="952500"/>
    <xdr:pic>
      <xdr:nvPicPr>
        <xdr:cNvPr id="94" name="/xl/media/image9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a5f448d8954e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95</xdr:row>
      <xdr:rowOff>0</xdr:rowOff>
    </xdr:from>
    <xdr:ext cx="1524000" cy="952500"/>
    <xdr:pic>
      <xdr:nvPicPr>
        <xdr:cNvPr id="95" name="/xl/media/image9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7ba4db6f754f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96</xdr:row>
      <xdr:rowOff>0</xdr:rowOff>
    </xdr:from>
    <xdr:ext cx="1524000" cy="952500"/>
    <xdr:pic>
      <xdr:nvPicPr>
        <xdr:cNvPr id="96" name="/xl/media/image9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a8bd93b89342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97</xdr:row>
      <xdr:rowOff>0</xdr:rowOff>
    </xdr:from>
    <xdr:ext cx="1524000" cy="952500"/>
    <xdr:pic>
      <xdr:nvPicPr>
        <xdr:cNvPr id="97" name="/xl/media/image9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e1aebb8b5e46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98</xdr:row>
      <xdr:rowOff>0</xdr:rowOff>
    </xdr:from>
    <xdr:ext cx="1524000" cy="952500"/>
    <xdr:pic>
      <xdr:nvPicPr>
        <xdr:cNvPr id="98" name="/xl/media/image9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033f71482b47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99</xdr:row>
      <xdr:rowOff>0</xdr:rowOff>
    </xdr:from>
    <xdr:ext cx="1524000" cy="952500"/>
    <xdr:pic>
      <xdr:nvPicPr>
        <xdr:cNvPr id="99" name="/xl/media/image9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64c4e454d149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100</xdr:row>
      <xdr:rowOff>0</xdr:rowOff>
    </xdr:from>
    <xdr:ext cx="1524000" cy="952500"/>
    <xdr:pic>
      <xdr:nvPicPr>
        <xdr:cNvPr id="100" name="/xl/media/image9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4c872ef55043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101</xdr:row>
      <xdr:rowOff>0</xdr:rowOff>
    </xdr:from>
    <xdr:ext cx="1524000" cy="952500"/>
    <xdr:pic>
      <xdr:nvPicPr>
        <xdr:cNvPr id="101" name="/xl/media/image10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c29c1758b242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102</xdr:row>
      <xdr:rowOff>0</xdr:rowOff>
    </xdr:from>
    <xdr:ext cx="1524000" cy="952500"/>
    <xdr:pic>
      <xdr:nvPicPr>
        <xdr:cNvPr id="102" name="/xl/media/image10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aea392186c42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103</xdr:row>
      <xdr:rowOff>0</xdr:rowOff>
    </xdr:from>
    <xdr:ext cx="1524000" cy="952500"/>
    <xdr:pic>
      <xdr:nvPicPr>
        <xdr:cNvPr id="103" name="/xl/media/image10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d9cccce92f41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104</xdr:row>
      <xdr:rowOff>0</xdr:rowOff>
    </xdr:from>
    <xdr:ext cx="1524000" cy="952500"/>
    <xdr:pic>
      <xdr:nvPicPr>
        <xdr:cNvPr id="104" name="/xl/media/image10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c2892d25da44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105</xdr:row>
      <xdr:rowOff>0</xdr:rowOff>
    </xdr:from>
    <xdr:ext cx="1524000" cy="952500"/>
    <xdr:pic>
      <xdr:nvPicPr>
        <xdr:cNvPr id="105" name="/xl/media/image10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c552568fe943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106</xdr:row>
      <xdr:rowOff>0</xdr:rowOff>
    </xdr:from>
    <xdr:ext cx="1524000" cy="952500"/>
    <xdr:pic>
      <xdr:nvPicPr>
        <xdr:cNvPr id="106" name="/xl/media/image10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5b328bc8824a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107</xdr:row>
      <xdr:rowOff>0</xdr:rowOff>
    </xdr:from>
    <xdr:ext cx="1524000" cy="952500"/>
    <xdr:pic>
      <xdr:nvPicPr>
        <xdr:cNvPr id="107" name="/xl/media/image10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79d148012048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108</xdr:row>
      <xdr:rowOff>0</xdr:rowOff>
    </xdr:from>
    <xdr:ext cx="1524000" cy="952500"/>
    <xdr:pic>
      <xdr:nvPicPr>
        <xdr:cNvPr id="108" name="/xl/media/image10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7bea4e30cf40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109</xdr:row>
      <xdr:rowOff>0</xdr:rowOff>
    </xdr:from>
    <xdr:ext cx="1524000" cy="952500"/>
    <xdr:pic>
      <xdr:nvPicPr>
        <xdr:cNvPr id="109" name="/xl/media/image10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a89643fba949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110</xdr:row>
      <xdr:rowOff>0</xdr:rowOff>
    </xdr:from>
    <xdr:ext cx="1524000" cy="952500"/>
    <xdr:pic>
      <xdr:nvPicPr>
        <xdr:cNvPr id="110" name="/xl/media/image10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8398f9964b48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111</xdr:row>
      <xdr:rowOff>0</xdr:rowOff>
    </xdr:from>
    <xdr:ext cx="1524000" cy="952500"/>
    <xdr:pic>
      <xdr:nvPicPr>
        <xdr:cNvPr id="111" name="/xl/media/image11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0adaf4cae946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112</xdr:row>
      <xdr:rowOff>0</xdr:rowOff>
    </xdr:from>
    <xdr:ext cx="1524000" cy="952500"/>
    <xdr:pic>
      <xdr:nvPicPr>
        <xdr:cNvPr id="112" name="/xl/media/image11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5823954ff349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113</xdr:row>
      <xdr:rowOff>0</xdr:rowOff>
    </xdr:from>
    <xdr:ext cx="1524000" cy="952500"/>
    <xdr:pic>
      <xdr:nvPicPr>
        <xdr:cNvPr id="113" name="/xl/media/image11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8c9be097a44e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114</xdr:row>
      <xdr:rowOff>0</xdr:rowOff>
    </xdr:from>
    <xdr:ext cx="1524000" cy="952500"/>
    <xdr:pic>
      <xdr:nvPicPr>
        <xdr:cNvPr id="114" name="/xl/media/image11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b92b41e98b49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115</xdr:row>
      <xdr:rowOff>0</xdr:rowOff>
    </xdr:from>
    <xdr:ext cx="1524000" cy="952500"/>
    <xdr:pic>
      <xdr:nvPicPr>
        <xdr:cNvPr id="115" name="/xl/media/image11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a44873bafb48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116</xdr:row>
      <xdr:rowOff>0</xdr:rowOff>
    </xdr:from>
    <xdr:ext cx="1524000" cy="952500"/>
    <xdr:pic>
      <xdr:nvPicPr>
        <xdr:cNvPr id="116" name="/xl/media/image11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1aef2a42994a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117</xdr:row>
      <xdr:rowOff>0</xdr:rowOff>
    </xdr:from>
    <xdr:ext cx="1524000" cy="952500"/>
    <xdr:pic>
      <xdr:nvPicPr>
        <xdr:cNvPr id="117" name="/xl/media/image11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893e1fb74548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118</xdr:row>
      <xdr:rowOff>0</xdr:rowOff>
    </xdr:from>
    <xdr:ext cx="1524000" cy="952500"/>
    <xdr:pic>
      <xdr:nvPicPr>
        <xdr:cNvPr id="118" name="/xl/media/image1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af32fb996645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119</xdr:row>
      <xdr:rowOff>0</xdr:rowOff>
    </xdr:from>
    <xdr:ext cx="1524000" cy="952500"/>
    <xdr:pic>
      <xdr:nvPicPr>
        <xdr:cNvPr id="119" name="/xl/media/image11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cedaebc9f449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120</xdr:row>
      <xdr:rowOff>0</xdr:rowOff>
    </xdr:from>
    <xdr:ext cx="1524000" cy="952500"/>
    <xdr:pic>
      <xdr:nvPicPr>
        <xdr:cNvPr id="120" name="/xl/media/image11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2d38d20e774c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121</xdr:row>
      <xdr:rowOff>0</xdr:rowOff>
    </xdr:from>
    <xdr:ext cx="1524000" cy="952500"/>
    <xdr:pic>
      <xdr:nvPicPr>
        <xdr:cNvPr id="121" name="/xl/media/image12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f86b3e36b249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122</xdr:row>
      <xdr:rowOff>0</xdr:rowOff>
    </xdr:from>
    <xdr:ext cx="1524000" cy="952500"/>
    <xdr:pic>
      <xdr:nvPicPr>
        <xdr:cNvPr id="122" name="/xl/media/image12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94d336652447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123</xdr:row>
      <xdr:rowOff>0</xdr:rowOff>
    </xdr:from>
    <xdr:ext cx="1524000" cy="952500"/>
    <xdr:pic>
      <xdr:nvPicPr>
        <xdr:cNvPr id="123" name="/xl/media/image12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aff779182542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124</xdr:row>
      <xdr:rowOff>0</xdr:rowOff>
    </xdr:from>
    <xdr:ext cx="1524000" cy="952500"/>
    <xdr:pic>
      <xdr:nvPicPr>
        <xdr:cNvPr id="124" name="/xl/media/image12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cf5127f02c4f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125</xdr:row>
      <xdr:rowOff>0</xdr:rowOff>
    </xdr:from>
    <xdr:ext cx="1524000" cy="952500"/>
    <xdr:pic>
      <xdr:nvPicPr>
        <xdr:cNvPr id="125" name="/xl/media/image12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d544373b1b40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126</xdr:row>
      <xdr:rowOff>0</xdr:rowOff>
    </xdr:from>
    <xdr:ext cx="1524000" cy="952500"/>
    <xdr:pic>
      <xdr:nvPicPr>
        <xdr:cNvPr id="126" name="/xl/media/image12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d771cfee6643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127</xdr:row>
      <xdr:rowOff>0</xdr:rowOff>
    </xdr:from>
    <xdr:ext cx="1524000" cy="952500"/>
    <xdr:pic>
      <xdr:nvPicPr>
        <xdr:cNvPr id="127" name="/xl/media/image12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1a973fd24c42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128</xdr:row>
      <xdr:rowOff>0</xdr:rowOff>
    </xdr:from>
    <xdr:ext cx="1524000" cy="952500"/>
    <xdr:pic>
      <xdr:nvPicPr>
        <xdr:cNvPr id="128" name="/xl/media/image12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e361af309d4b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129</xdr:row>
      <xdr:rowOff>0</xdr:rowOff>
    </xdr:from>
    <xdr:ext cx="1524000" cy="952500"/>
    <xdr:pic>
      <xdr:nvPicPr>
        <xdr:cNvPr id="129" name="/xl/media/image12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77163fa9fa40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130</xdr:row>
      <xdr:rowOff>0</xdr:rowOff>
    </xdr:from>
    <xdr:ext cx="1524000" cy="952500"/>
    <xdr:pic>
      <xdr:nvPicPr>
        <xdr:cNvPr id="130" name="/xl/media/image12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503b2344f44e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131</xdr:row>
      <xdr:rowOff>0</xdr:rowOff>
    </xdr:from>
    <xdr:ext cx="1524000" cy="952500"/>
    <xdr:pic>
      <xdr:nvPicPr>
        <xdr:cNvPr id="131" name="/xl/media/image13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d07c85a3984f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132</xdr:row>
      <xdr:rowOff>0</xdr:rowOff>
    </xdr:from>
    <xdr:ext cx="1524000" cy="952500"/>
    <xdr:pic>
      <xdr:nvPicPr>
        <xdr:cNvPr id="132" name="/xl/media/image13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7fe387d3da40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133</xdr:row>
      <xdr:rowOff>0</xdr:rowOff>
    </xdr:from>
    <xdr:ext cx="1524000" cy="952500"/>
    <xdr:pic>
      <xdr:nvPicPr>
        <xdr:cNvPr id="133" name="/xl/media/image13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e5f29bd41a40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134</xdr:row>
      <xdr:rowOff>0</xdr:rowOff>
    </xdr:from>
    <xdr:ext cx="1524000" cy="952500"/>
    <xdr:pic>
      <xdr:nvPicPr>
        <xdr:cNvPr id="134" name="/xl/media/image13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cbc8e8e59146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135</xdr:row>
      <xdr:rowOff>0</xdr:rowOff>
    </xdr:from>
    <xdr:ext cx="1524000" cy="952500"/>
    <xdr:pic>
      <xdr:nvPicPr>
        <xdr:cNvPr id="135" name="/xl/media/image13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d963fab21448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136</xdr:row>
      <xdr:rowOff>0</xdr:rowOff>
    </xdr:from>
    <xdr:ext cx="1524000" cy="952500"/>
    <xdr:pic>
      <xdr:nvPicPr>
        <xdr:cNvPr id="136" name="/xl/media/image13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ae6e8a53c445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137</xdr:row>
      <xdr:rowOff>0</xdr:rowOff>
    </xdr:from>
    <xdr:ext cx="1524000" cy="952500"/>
    <xdr:pic>
      <xdr:nvPicPr>
        <xdr:cNvPr id="137" name="/xl/media/image13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d067ba93964b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138</xdr:row>
      <xdr:rowOff>0</xdr:rowOff>
    </xdr:from>
    <xdr:ext cx="1524000" cy="952500"/>
    <xdr:pic>
      <xdr:nvPicPr>
        <xdr:cNvPr id="138" name="/xl/media/image13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c202e5b90741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139</xdr:row>
      <xdr:rowOff>0</xdr:rowOff>
    </xdr:from>
    <xdr:ext cx="1524000" cy="952500"/>
    <xdr:pic>
      <xdr:nvPicPr>
        <xdr:cNvPr id="139" name="/xl/media/image13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cabb22d17b42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140</xdr:row>
      <xdr:rowOff>0</xdr:rowOff>
    </xdr:from>
    <xdr:ext cx="1524000" cy="952500"/>
    <xdr:pic>
      <xdr:nvPicPr>
        <xdr:cNvPr id="140" name="/xl/media/image13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66612def149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141</xdr:row>
      <xdr:rowOff>0</xdr:rowOff>
    </xdr:from>
    <xdr:ext cx="1524000" cy="952500"/>
    <xdr:pic>
      <xdr:nvPicPr>
        <xdr:cNvPr id="141" name="/xl/media/image14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a807c5c7a547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142</xdr:row>
      <xdr:rowOff>0</xdr:rowOff>
    </xdr:from>
    <xdr:ext cx="1524000" cy="952500"/>
    <xdr:pic>
      <xdr:nvPicPr>
        <xdr:cNvPr id="142" name="/xl/media/image14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3291fd38394b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143</xdr:row>
      <xdr:rowOff>0</xdr:rowOff>
    </xdr:from>
    <xdr:ext cx="1524000" cy="952500"/>
    <xdr:pic>
      <xdr:nvPicPr>
        <xdr:cNvPr id="143" name="/xl/media/image14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1e2bc75bbc4b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144</xdr:row>
      <xdr:rowOff>0</xdr:rowOff>
    </xdr:from>
    <xdr:ext cx="1524000" cy="952500"/>
    <xdr:pic>
      <xdr:nvPicPr>
        <xdr:cNvPr id="144" name="/xl/media/image14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9ee072cd3e49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145</xdr:row>
      <xdr:rowOff>0</xdr:rowOff>
    </xdr:from>
    <xdr:ext cx="1524000" cy="952500"/>
    <xdr:pic>
      <xdr:nvPicPr>
        <xdr:cNvPr id="145" name="/xl/media/image14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e21beeeb764a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146</xdr:row>
      <xdr:rowOff>0</xdr:rowOff>
    </xdr:from>
    <xdr:ext cx="1524000" cy="952500"/>
    <xdr:pic>
      <xdr:nvPicPr>
        <xdr:cNvPr id="146" name="/xl/media/image14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c73e3530224b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147</xdr:row>
      <xdr:rowOff>0</xdr:rowOff>
    </xdr:from>
    <xdr:ext cx="1524000" cy="952500"/>
    <xdr:pic>
      <xdr:nvPicPr>
        <xdr:cNvPr id="147" name="/xl/media/image14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e4c194c5ce4a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148</xdr:row>
      <xdr:rowOff>0</xdr:rowOff>
    </xdr:from>
    <xdr:ext cx="1524000" cy="952500"/>
    <xdr:pic>
      <xdr:nvPicPr>
        <xdr:cNvPr id="148" name="/xl/media/image14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1edaa2e40446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149</xdr:row>
      <xdr:rowOff>0</xdr:rowOff>
    </xdr:from>
    <xdr:ext cx="1524000" cy="952500"/>
    <xdr:pic>
      <xdr:nvPicPr>
        <xdr:cNvPr id="149" name="/xl/media/image14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8a1a4654a547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150</xdr:row>
      <xdr:rowOff>0</xdr:rowOff>
    </xdr:from>
    <xdr:ext cx="1524000" cy="952500"/>
    <xdr:pic>
      <xdr:nvPicPr>
        <xdr:cNvPr id="150" name="/xl/media/image14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63783fa18643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151</xdr:row>
      <xdr:rowOff>0</xdr:rowOff>
    </xdr:from>
    <xdr:ext cx="1524000" cy="952500"/>
    <xdr:pic>
      <xdr:nvPicPr>
        <xdr:cNvPr id="151" name="/xl/media/image15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78e1ce586d4a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152</xdr:row>
      <xdr:rowOff>0</xdr:rowOff>
    </xdr:from>
    <xdr:ext cx="1524000" cy="952500"/>
    <xdr:pic>
      <xdr:nvPicPr>
        <xdr:cNvPr id="152" name="/xl/media/image15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b6f192c15842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153</xdr:row>
      <xdr:rowOff>0</xdr:rowOff>
    </xdr:from>
    <xdr:ext cx="1524000" cy="952500"/>
    <xdr:pic>
      <xdr:nvPicPr>
        <xdr:cNvPr id="153" name="/xl/media/image15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77ca77629749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154</xdr:row>
      <xdr:rowOff>0</xdr:rowOff>
    </xdr:from>
    <xdr:ext cx="1524000" cy="952500"/>
    <xdr:pic>
      <xdr:nvPicPr>
        <xdr:cNvPr id="154" name="/xl/media/image15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737cefb8424c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155</xdr:row>
      <xdr:rowOff>0</xdr:rowOff>
    </xdr:from>
    <xdr:ext cx="1524000" cy="952500"/>
    <xdr:pic>
      <xdr:nvPicPr>
        <xdr:cNvPr id="155" name="/xl/media/image15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6206f7fcae41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156</xdr:row>
      <xdr:rowOff>0</xdr:rowOff>
    </xdr:from>
    <xdr:ext cx="1524000" cy="952500"/>
    <xdr:pic>
      <xdr:nvPicPr>
        <xdr:cNvPr id="156" name="/xl/media/image15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bac5be435c44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157</xdr:row>
      <xdr:rowOff>0</xdr:rowOff>
    </xdr:from>
    <xdr:ext cx="1524000" cy="952500"/>
    <xdr:pic>
      <xdr:nvPicPr>
        <xdr:cNvPr id="157" name="/xl/media/image15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1be7bea8ed43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158</xdr:row>
      <xdr:rowOff>0</xdr:rowOff>
    </xdr:from>
    <xdr:ext cx="1524000" cy="952500"/>
    <xdr:pic>
      <xdr:nvPicPr>
        <xdr:cNvPr id="158" name="/xl/media/image15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e6b5562cb94f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159</xdr:row>
      <xdr:rowOff>0</xdr:rowOff>
    </xdr:from>
    <xdr:ext cx="1524000" cy="952500"/>
    <xdr:pic>
      <xdr:nvPicPr>
        <xdr:cNvPr id="159" name="/xl/media/image15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d7214aa7484e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160</xdr:row>
      <xdr:rowOff>0</xdr:rowOff>
    </xdr:from>
    <xdr:ext cx="1524000" cy="952500"/>
    <xdr:pic>
      <xdr:nvPicPr>
        <xdr:cNvPr id="160" name="/xl/media/image15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af4cc0f83243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161</xdr:row>
      <xdr:rowOff>0</xdr:rowOff>
    </xdr:from>
    <xdr:ext cx="1524000" cy="952500"/>
    <xdr:pic>
      <xdr:nvPicPr>
        <xdr:cNvPr id="161" name="/xl/media/image16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55ca82e6a649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162</xdr:row>
      <xdr:rowOff>0</xdr:rowOff>
    </xdr:from>
    <xdr:ext cx="1524000" cy="952500"/>
    <xdr:pic>
      <xdr:nvPicPr>
        <xdr:cNvPr id="162" name="/xl/media/image16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579fd239784d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163</xdr:row>
      <xdr:rowOff>0</xdr:rowOff>
    </xdr:from>
    <xdr:ext cx="1524000" cy="952500"/>
    <xdr:pic>
      <xdr:nvPicPr>
        <xdr:cNvPr id="163" name="/xl/media/image16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ca75252bbe44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164</xdr:row>
      <xdr:rowOff>0</xdr:rowOff>
    </xdr:from>
    <xdr:ext cx="1524000" cy="952500"/>
    <xdr:pic>
      <xdr:nvPicPr>
        <xdr:cNvPr id="164" name="/xl/media/image16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77e20d1a6d40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165</xdr:row>
      <xdr:rowOff>0</xdr:rowOff>
    </xdr:from>
    <xdr:ext cx="1524000" cy="952500"/>
    <xdr:pic>
      <xdr:nvPicPr>
        <xdr:cNvPr id="165" name="/xl/media/image16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709b4038b74e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166</xdr:row>
      <xdr:rowOff>0</xdr:rowOff>
    </xdr:from>
    <xdr:ext cx="1524000" cy="952500"/>
    <xdr:pic>
      <xdr:nvPicPr>
        <xdr:cNvPr id="166" name="/xl/media/image16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584e7990db4f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167</xdr:row>
      <xdr:rowOff>0</xdr:rowOff>
    </xdr:from>
    <xdr:ext cx="1524000" cy="952500"/>
    <xdr:pic>
      <xdr:nvPicPr>
        <xdr:cNvPr id="167" name="/xl/media/image16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d2e49903d748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168</xdr:row>
      <xdr:rowOff>0</xdr:rowOff>
    </xdr:from>
    <xdr:ext cx="1524000" cy="952500"/>
    <xdr:pic>
      <xdr:nvPicPr>
        <xdr:cNvPr id="168" name="/xl/media/image16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17a11130db41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169</xdr:row>
      <xdr:rowOff>0</xdr:rowOff>
    </xdr:from>
    <xdr:ext cx="1524000" cy="952500"/>
    <xdr:pic>
      <xdr:nvPicPr>
        <xdr:cNvPr id="169" name="/xl/media/image16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e3316ad35b46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170</xdr:row>
      <xdr:rowOff>0</xdr:rowOff>
    </xdr:from>
    <xdr:ext cx="1524000" cy="952500"/>
    <xdr:pic>
      <xdr:nvPicPr>
        <xdr:cNvPr id="170" name="/xl/media/image16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5e9f6f15f54e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171</xdr:row>
      <xdr:rowOff>0</xdr:rowOff>
    </xdr:from>
    <xdr:ext cx="1524000" cy="952500"/>
    <xdr:pic>
      <xdr:nvPicPr>
        <xdr:cNvPr id="171" name="/xl/media/image17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b6f03c63cd40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172</xdr:row>
      <xdr:rowOff>0</xdr:rowOff>
    </xdr:from>
    <xdr:ext cx="1524000" cy="952500"/>
    <xdr:pic>
      <xdr:nvPicPr>
        <xdr:cNvPr id="172" name="/xl/media/image17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c5a4bf696646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173</xdr:row>
      <xdr:rowOff>0</xdr:rowOff>
    </xdr:from>
    <xdr:ext cx="1524000" cy="952500"/>
    <xdr:pic>
      <xdr:nvPicPr>
        <xdr:cNvPr id="173" name="/xl/media/image17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0d183b18754d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174</xdr:row>
      <xdr:rowOff>0</xdr:rowOff>
    </xdr:from>
    <xdr:ext cx="1524000" cy="952500"/>
    <xdr:pic>
      <xdr:nvPicPr>
        <xdr:cNvPr id="174" name="/xl/media/image17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e1954a610c4e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175</xdr:row>
      <xdr:rowOff>0</xdr:rowOff>
    </xdr:from>
    <xdr:ext cx="1524000" cy="952500"/>
    <xdr:pic>
      <xdr:nvPicPr>
        <xdr:cNvPr id="175" name="/xl/media/image17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55caba439045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176</xdr:row>
      <xdr:rowOff>0</xdr:rowOff>
    </xdr:from>
    <xdr:ext cx="1524000" cy="952500"/>
    <xdr:pic>
      <xdr:nvPicPr>
        <xdr:cNvPr id="176" name="/xl/media/image17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aa029e05e943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177</xdr:row>
      <xdr:rowOff>0</xdr:rowOff>
    </xdr:from>
    <xdr:ext cx="1524000" cy="952500"/>
    <xdr:pic>
      <xdr:nvPicPr>
        <xdr:cNvPr id="177" name="/xl/media/image17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c3a5163e1743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178</xdr:row>
      <xdr:rowOff>0</xdr:rowOff>
    </xdr:from>
    <xdr:ext cx="1524000" cy="952500"/>
    <xdr:pic>
      <xdr:nvPicPr>
        <xdr:cNvPr id="178" name="/xl/media/image17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b255a0b4f849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179</xdr:row>
      <xdr:rowOff>0</xdr:rowOff>
    </xdr:from>
    <xdr:ext cx="1524000" cy="952500"/>
    <xdr:pic>
      <xdr:nvPicPr>
        <xdr:cNvPr id="179" name="/xl/media/image17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a48580968a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180</xdr:row>
      <xdr:rowOff>0</xdr:rowOff>
    </xdr:from>
    <xdr:ext cx="1524000" cy="952500"/>
    <xdr:pic>
      <xdr:nvPicPr>
        <xdr:cNvPr id="180" name="/xl/media/image17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4050eaba814f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181</xdr:row>
      <xdr:rowOff>0</xdr:rowOff>
    </xdr:from>
    <xdr:ext cx="1524000" cy="952500"/>
    <xdr:pic>
      <xdr:nvPicPr>
        <xdr:cNvPr id="181" name="/xl/media/image18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8d979674f84c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182</xdr:row>
      <xdr:rowOff>0</xdr:rowOff>
    </xdr:from>
    <xdr:ext cx="1524000" cy="952500"/>
    <xdr:pic>
      <xdr:nvPicPr>
        <xdr:cNvPr id="182" name="/xl/media/image18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3cbae37c3249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183</xdr:row>
      <xdr:rowOff>0</xdr:rowOff>
    </xdr:from>
    <xdr:ext cx="1524000" cy="952500"/>
    <xdr:pic>
      <xdr:nvPicPr>
        <xdr:cNvPr id="183" name="/xl/media/image18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46e633e2a44c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184</xdr:row>
      <xdr:rowOff>0</xdr:rowOff>
    </xdr:from>
    <xdr:ext cx="1524000" cy="952500"/>
    <xdr:pic>
      <xdr:nvPicPr>
        <xdr:cNvPr id="184" name="/xl/media/image18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d34bbf6a4147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185</xdr:row>
      <xdr:rowOff>0</xdr:rowOff>
    </xdr:from>
    <xdr:ext cx="1524000" cy="952500"/>
    <xdr:pic>
      <xdr:nvPicPr>
        <xdr:cNvPr id="185" name="/xl/media/image18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ae55421c2d4c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186</xdr:row>
      <xdr:rowOff>0</xdr:rowOff>
    </xdr:from>
    <xdr:ext cx="1524000" cy="952500"/>
    <xdr:pic>
      <xdr:nvPicPr>
        <xdr:cNvPr id="186" name="/xl/media/image18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c4b81f945e48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187</xdr:row>
      <xdr:rowOff>0</xdr:rowOff>
    </xdr:from>
    <xdr:ext cx="1524000" cy="952500"/>
    <xdr:pic>
      <xdr:nvPicPr>
        <xdr:cNvPr id="187" name="/xl/media/image18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8c12992e9348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188</xdr:row>
      <xdr:rowOff>0</xdr:rowOff>
    </xdr:from>
    <xdr:ext cx="1524000" cy="952500"/>
    <xdr:pic>
      <xdr:nvPicPr>
        <xdr:cNvPr id="188" name="/xl/media/image18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34455ca4904f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189</xdr:row>
      <xdr:rowOff>0</xdr:rowOff>
    </xdr:from>
    <xdr:ext cx="1524000" cy="952500"/>
    <xdr:pic>
      <xdr:nvPicPr>
        <xdr:cNvPr id="189" name="/xl/media/image18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2e5dddae474c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190</xdr:row>
      <xdr:rowOff>0</xdr:rowOff>
    </xdr:from>
    <xdr:ext cx="1524000" cy="952500"/>
    <xdr:pic>
      <xdr:nvPicPr>
        <xdr:cNvPr id="190" name="/xl/media/image18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952b1fadc47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191</xdr:row>
      <xdr:rowOff>0</xdr:rowOff>
    </xdr:from>
    <xdr:ext cx="1524000" cy="952500"/>
    <xdr:pic>
      <xdr:nvPicPr>
        <xdr:cNvPr id="191" name="/xl/media/image19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365eb7d3ef4c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192</xdr:row>
      <xdr:rowOff>0</xdr:rowOff>
    </xdr:from>
    <xdr:ext cx="1524000" cy="952500"/>
    <xdr:pic>
      <xdr:nvPicPr>
        <xdr:cNvPr id="192" name="/xl/media/image19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73836802ab45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193</xdr:row>
      <xdr:rowOff>0</xdr:rowOff>
    </xdr:from>
    <xdr:ext cx="1524000" cy="952500"/>
    <xdr:pic>
      <xdr:nvPicPr>
        <xdr:cNvPr id="193" name="/xl/media/image19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5ebb88048f4c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194</xdr:row>
      <xdr:rowOff>0</xdr:rowOff>
    </xdr:from>
    <xdr:ext cx="1524000" cy="952500"/>
    <xdr:pic>
      <xdr:nvPicPr>
        <xdr:cNvPr id="194" name="/xl/media/image19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b1b010349842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195</xdr:row>
      <xdr:rowOff>0</xdr:rowOff>
    </xdr:from>
    <xdr:ext cx="1524000" cy="952500"/>
    <xdr:pic>
      <xdr:nvPicPr>
        <xdr:cNvPr id="195" name="/xl/media/image19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01e3db320346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196</xdr:row>
      <xdr:rowOff>0</xdr:rowOff>
    </xdr:from>
    <xdr:ext cx="1524000" cy="952500"/>
    <xdr:pic>
      <xdr:nvPicPr>
        <xdr:cNvPr id="196" name="/xl/media/image19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77e09e2b5245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197</xdr:row>
      <xdr:rowOff>0</xdr:rowOff>
    </xdr:from>
    <xdr:ext cx="1524000" cy="952500"/>
    <xdr:pic>
      <xdr:nvPicPr>
        <xdr:cNvPr id="197" name="/xl/media/image19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65d14b0e5147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198</xdr:row>
      <xdr:rowOff>0</xdr:rowOff>
    </xdr:from>
    <xdr:ext cx="1524000" cy="952500"/>
    <xdr:pic>
      <xdr:nvPicPr>
        <xdr:cNvPr id="198" name="/xl/media/image19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e50903466541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199</xdr:row>
      <xdr:rowOff>0</xdr:rowOff>
    </xdr:from>
    <xdr:ext cx="1524000" cy="952500"/>
    <xdr:pic>
      <xdr:nvPicPr>
        <xdr:cNvPr id="199" name="/xl/media/image19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bc5347f7dc4a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200</xdr:row>
      <xdr:rowOff>0</xdr:rowOff>
    </xdr:from>
    <xdr:ext cx="1524000" cy="952500"/>
    <xdr:pic>
      <xdr:nvPicPr>
        <xdr:cNvPr id="200" name="/xl/media/image19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e07ae76d4a4d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201</xdr:row>
      <xdr:rowOff>0</xdr:rowOff>
    </xdr:from>
    <xdr:ext cx="1524000" cy="952500"/>
    <xdr:pic>
      <xdr:nvPicPr>
        <xdr:cNvPr id="201" name="/xl/media/image20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76a658e26445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202</xdr:row>
      <xdr:rowOff>0</xdr:rowOff>
    </xdr:from>
    <xdr:ext cx="1524000" cy="952500"/>
    <xdr:pic>
      <xdr:nvPicPr>
        <xdr:cNvPr id="202" name="/xl/media/image20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19337f5d8149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203</xdr:row>
      <xdr:rowOff>0</xdr:rowOff>
    </xdr:from>
    <xdr:ext cx="1524000" cy="952500"/>
    <xdr:pic>
      <xdr:nvPicPr>
        <xdr:cNvPr id="203" name="/xl/media/image20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1042e157d249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204</xdr:row>
      <xdr:rowOff>0</xdr:rowOff>
    </xdr:from>
    <xdr:ext cx="1524000" cy="952500"/>
    <xdr:pic>
      <xdr:nvPicPr>
        <xdr:cNvPr id="204" name="/xl/media/image20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507519d0f64b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205</xdr:row>
      <xdr:rowOff>0</xdr:rowOff>
    </xdr:from>
    <xdr:ext cx="1524000" cy="952500"/>
    <xdr:pic>
      <xdr:nvPicPr>
        <xdr:cNvPr id="205" name="/xl/media/image20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3ad76e84df42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206</xdr:row>
      <xdr:rowOff>0</xdr:rowOff>
    </xdr:from>
    <xdr:ext cx="1524000" cy="952500"/>
    <xdr:pic>
      <xdr:nvPicPr>
        <xdr:cNvPr id="206" name="/xl/media/image20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dcac2b9f1745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207</xdr:row>
      <xdr:rowOff>0</xdr:rowOff>
    </xdr:from>
    <xdr:ext cx="1524000" cy="952500"/>
    <xdr:pic>
      <xdr:nvPicPr>
        <xdr:cNvPr id="207" name="/xl/media/image20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f58b41547740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208</xdr:row>
      <xdr:rowOff>0</xdr:rowOff>
    </xdr:from>
    <xdr:ext cx="1524000" cy="952500"/>
    <xdr:pic>
      <xdr:nvPicPr>
        <xdr:cNvPr id="208" name="/xl/media/image20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484f40659d40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209</xdr:row>
      <xdr:rowOff>0</xdr:rowOff>
    </xdr:from>
    <xdr:ext cx="1524000" cy="952500"/>
    <xdr:pic>
      <xdr:nvPicPr>
        <xdr:cNvPr id="209" name="/xl/media/image20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43df0030a341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210</xdr:row>
      <xdr:rowOff>0</xdr:rowOff>
    </xdr:from>
    <xdr:ext cx="1524000" cy="952500"/>
    <xdr:pic>
      <xdr:nvPicPr>
        <xdr:cNvPr id="210" name="/xl/media/image20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b5ddbac41242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211</xdr:row>
      <xdr:rowOff>0</xdr:rowOff>
    </xdr:from>
    <xdr:ext cx="1524000" cy="952500"/>
    <xdr:pic>
      <xdr:nvPicPr>
        <xdr:cNvPr id="211" name="/xl/media/image21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5f3f5f1d4d4c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212</xdr:row>
      <xdr:rowOff>0</xdr:rowOff>
    </xdr:from>
    <xdr:ext cx="1524000" cy="952500"/>
    <xdr:pic>
      <xdr:nvPicPr>
        <xdr:cNvPr id="212" name="/xl/media/image21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0be8034cd44d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213</xdr:row>
      <xdr:rowOff>0</xdr:rowOff>
    </xdr:from>
    <xdr:ext cx="1524000" cy="952500"/>
    <xdr:pic>
      <xdr:nvPicPr>
        <xdr:cNvPr id="213" name="/xl/media/image21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beb18b0b1143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214</xdr:row>
      <xdr:rowOff>0</xdr:rowOff>
    </xdr:from>
    <xdr:ext cx="1524000" cy="952500"/>
    <xdr:pic>
      <xdr:nvPicPr>
        <xdr:cNvPr id="214" name="/xl/media/image21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8eb0d0acd94f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215</xdr:row>
      <xdr:rowOff>0</xdr:rowOff>
    </xdr:from>
    <xdr:ext cx="1524000" cy="952500"/>
    <xdr:pic>
      <xdr:nvPicPr>
        <xdr:cNvPr id="215" name="/xl/media/image21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d36b9fa02b42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216</xdr:row>
      <xdr:rowOff>0</xdr:rowOff>
    </xdr:from>
    <xdr:ext cx="1524000" cy="952500"/>
    <xdr:pic>
      <xdr:nvPicPr>
        <xdr:cNvPr id="216" name="/xl/media/image21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b6d94915254b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2</xdr:row>
      <xdr:rowOff>0</xdr:rowOff>
    </xdr:from>
    <xdr:ext cx="1524000" cy="952500"/>
    <xdr:pic>
      <xdr:nvPicPr>
        <xdr:cNvPr id="217" name="790bfcbb-4226-4222-8ec7-24e0b4452f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7528da23ee48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2</xdr:row>
      <xdr:rowOff>0</xdr:rowOff>
    </xdr:from>
    <xdr:ext cx="1524000" cy="952500"/>
    <xdr:pic>
      <xdr:nvPicPr>
        <xdr:cNvPr id="218" name="6fc6b07e-ff01-430e-8d3b-c7c69caccf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77f04a22e344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2</xdr:row>
      <xdr:rowOff>0</xdr:rowOff>
    </xdr:from>
    <xdr:ext cx="1524000" cy="952500"/>
    <xdr:pic>
      <xdr:nvPicPr>
        <xdr:cNvPr id="219" name="9a9f24ce-cbcf-4ac8-a3e7-dc3d1e46be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9af48d13c548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3</xdr:row>
      <xdr:rowOff>0</xdr:rowOff>
    </xdr:from>
    <xdr:ext cx="1524000" cy="952500"/>
    <xdr:pic>
      <xdr:nvPicPr>
        <xdr:cNvPr id="220" name="85bcfaa1-0713-4923-abb0-ce21af48f7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d0679facf84b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4</xdr:row>
      <xdr:rowOff>0</xdr:rowOff>
    </xdr:from>
    <xdr:ext cx="1524000" cy="952500"/>
    <xdr:pic>
      <xdr:nvPicPr>
        <xdr:cNvPr id="221" name="32617c13-5585-410a-aa15-bb8494048f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d83ca54a0c4d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4</xdr:row>
      <xdr:rowOff>0</xdr:rowOff>
    </xdr:from>
    <xdr:ext cx="1524000" cy="952500"/>
    <xdr:pic>
      <xdr:nvPicPr>
        <xdr:cNvPr id="222" name="05e636e3-86d4-492a-99b9-4a83e8fa3c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57e5ac5d824f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5</xdr:row>
      <xdr:rowOff>0</xdr:rowOff>
    </xdr:from>
    <xdr:ext cx="1524000" cy="952500"/>
    <xdr:pic>
      <xdr:nvPicPr>
        <xdr:cNvPr id="223" name="5211e1f2-650a-4bc3-87f0-cb0d5966c6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2724a6c1b046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5</xdr:row>
      <xdr:rowOff>0</xdr:rowOff>
    </xdr:from>
    <xdr:ext cx="1524000" cy="952500"/>
    <xdr:pic>
      <xdr:nvPicPr>
        <xdr:cNvPr id="224" name="9b0c552e-07d4-4e39-9b20-17a090827d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d95cd916a45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5</xdr:row>
      <xdr:rowOff>0</xdr:rowOff>
    </xdr:from>
    <xdr:ext cx="1524000" cy="952500"/>
    <xdr:pic>
      <xdr:nvPicPr>
        <xdr:cNvPr id="225" name="e5dd833c-00d0-479f-9e2c-69706ee448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f88c6f3c8144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5</xdr:row>
      <xdr:rowOff>0</xdr:rowOff>
    </xdr:from>
    <xdr:ext cx="1524000" cy="952500"/>
    <xdr:pic>
      <xdr:nvPicPr>
        <xdr:cNvPr id="226" name="1cf58864-86fa-434f-8168-d7f41a7971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dcb0cda85947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11</xdr:row>
      <xdr:rowOff>0</xdr:rowOff>
    </xdr:from>
    <xdr:ext cx="1524000" cy="952500"/>
    <xdr:pic>
      <xdr:nvPicPr>
        <xdr:cNvPr id="227" name="1090bfe5-de8c-46ba-b163-51eb1c861d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f0a111e39745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11</xdr:row>
      <xdr:rowOff>0</xdr:rowOff>
    </xdr:from>
    <xdr:ext cx="1524000" cy="952500"/>
    <xdr:pic>
      <xdr:nvPicPr>
        <xdr:cNvPr id="228" name="777c0118-dd31-4f25-b61f-494105e84e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694d5bfcb249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11</xdr:row>
      <xdr:rowOff>0</xdr:rowOff>
    </xdr:from>
    <xdr:ext cx="1524000" cy="952500"/>
    <xdr:pic>
      <xdr:nvPicPr>
        <xdr:cNvPr id="229" name="2b1db7f4-6335-4e52-b7d1-669bdc5895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91ddb429c741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18</xdr:row>
      <xdr:rowOff>0</xdr:rowOff>
    </xdr:from>
    <xdr:ext cx="1524000" cy="952500"/>
    <xdr:pic>
      <xdr:nvPicPr>
        <xdr:cNvPr id="230" name="acea318d-7ded-47ad-88bf-0d2677dafc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d8b661163442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18</xdr:row>
      <xdr:rowOff>0</xdr:rowOff>
    </xdr:from>
    <xdr:ext cx="1524000" cy="952500"/>
    <xdr:pic>
      <xdr:nvPicPr>
        <xdr:cNvPr id="231" name="bb9aa38a-182e-40b0-b646-36cfdda7b6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301b45beb44c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18</xdr:row>
      <xdr:rowOff>0</xdr:rowOff>
    </xdr:from>
    <xdr:ext cx="1524000" cy="952500"/>
    <xdr:pic>
      <xdr:nvPicPr>
        <xdr:cNvPr id="232" name="09346fc7-750a-47d8-ac8e-b12324175b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ba82f1f90b4f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19</xdr:row>
      <xdr:rowOff>0</xdr:rowOff>
    </xdr:from>
    <xdr:ext cx="1524000" cy="952500"/>
    <xdr:pic>
      <xdr:nvPicPr>
        <xdr:cNvPr id="233" name="f06b3f87-8ffd-4346-8c31-b6c6beab13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cbc39d75fd41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19</xdr:row>
      <xdr:rowOff>0</xdr:rowOff>
    </xdr:from>
    <xdr:ext cx="1524000" cy="952500"/>
    <xdr:pic>
      <xdr:nvPicPr>
        <xdr:cNvPr id="234" name="b7b4218a-37ed-434e-a775-7fc638e863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9ea0a0d40a43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19</xdr:row>
      <xdr:rowOff>0</xdr:rowOff>
    </xdr:from>
    <xdr:ext cx="1524000" cy="952500"/>
    <xdr:pic>
      <xdr:nvPicPr>
        <xdr:cNvPr id="235" name="89699a84-7603-4c7f-bcc1-e1bd6955dd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4cecac59094b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20</xdr:row>
      <xdr:rowOff>0</xdr:rowOff>
    </xdr:from>
    <xdr:ext cx="1524000" cy="952500"/>
    <xdr:pic>
      <xdr:nvPicPr>
        <xdr:cNvPr id="236" name="de9d0582-0e47-44f8-9b21-ba35a56bd6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17f6a65ad47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20</xdr:row>
      <xdr:rowOff>0</xdr:rowOff>
    </xdr:from>
    <xdr:ext cx="1524000" cy="952500"/>
    <xdr:pic>
      <xdr:nvPicPr>
        <xdr:cNvPr id="237" name="7bca6c5f-0dee-4a5b-89be-52ec42a5f3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1751396c544d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21</xdr:row>
      <xdr:rowOff>0</xdr:rowOff>
    </xdr:from>
    <xdr:ext cx="1524000" cy="952500"/>
    <xdr:pic>
      <xdr:nvPicPr>
        <xdr:cNvPr id="238" name="cb9d71f0-018c-402f-b680-f9679c3755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98d87e32004a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21</xdr:row>
      <xdr:rowOff>0</xdr:rowOff>
    </xdr:from>
    <xdr:ext cx="1524000" cy="952500"/>
    <xdr:pic>
      <xdr:nvPicPr>
        <xdr:cNvPr id="239" name="0e1894d1-4b17-4587-8523-79737ec16e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e4ed8d9c2d44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21</xdr:row>
      <xdr:rowOff>0</xdr:rowOff>
    </xdr:from>
    <xdr:ext cx="1524000" cy="952500"/>
    <xdr:pic>
      <xdr:nvPicPr>
        <xdr:cNvPr id="240" name="88d23706-e12b-4e97-a1d9-26598d4f81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eb8aeaebba4b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22</xdr:row>
      <xdr:rowOff>0</xdr:rowOff>
    </xdr:from>
    <xdr:ext cx="1524000" cy="952500"/>
    <xdr:pic>
      <xdr:nvPicPr>
        <xdr:cNvPr id="241" name="e7b7ad22-d56a-4db2-a28b-7dca9b6d85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ebddf164ef48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22</xdr:row>
      <xdr:rowOff>0</xdr:rowOff>
    </xdr:from>
    <xdr:ext cx="1524000" cy="952500"/>
    <xdr:pic>
      <xdr:nvPicPr>
        <xdr:cNvPr id="242" name="a364d4f8-fb7f-4779-b710-0c71eda7d7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195215cdf949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23</xdr:row>
      <xdr:rowOff>0</xdr:rowOff>
    </xdr:from>
    <xdr:ext cx="1524000" cy="952500"/>
    <xdr:pic>
      <xdr:nvPicPr>
        <xdr:cNvPr id="243" name="3c4ae9d0-c0f5-4c77-a07a-6012981e03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10566a06cd42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23</xdr:row>
      <xdr:rowOff>0</xdr:rowOff>
    </xdr:from>
    <xdr:ext cx="1524000" cy="952500"/>
    <xdr:pic>
      <xdr:nvPicPr>
        <xdr:cNvPr id="244" name="bcfefc5f-f3dc-4b65-a75d-d66e532e43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467ce001c041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23</xdr:row>
      <xdr:rowOff>0</xdr:rowOff>
    </xdr:from>
    <xdr:ext cx="1524000" cy="952500"/>
    <xdr:pic>
      <xdr:nvPicPr>
        <xdr:cNvPr id="245" name="02f4984c-0c7c-40d1-a0be-ab1837dac3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edea8046044d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24</xdr:row>
      <xdr:rowOff>0</xdr:rowOff>
    </xdr:from>
    <xdr:ext cx="1524000" cy="952500"/>
    <xdr:pic>
      <xdr:nvPicPr>
        <xdr:cNvPr id="246" name="d77f1f3a-c737-4530-866d-e83001607e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1526aac7ef4f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24</xdr:row>
      <xdr:rowOff>0</xdr:rowOff>
    </xdr:from>
    <xdr:ext cx="1524000" cy="952500"/>
    <xdr:pic>
      <xdr:nvPicPr>
        <xdr:cNvPr id="247" name="42154fd8-37eb-4ab6-b450-ab87e701e9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86d4e4774443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24</xdr:row>
      <xdr:rowOff>0</xdr:rowOff>
    </xdr:from>
    <xdr:ext cx="1524000" cy="952500"/>
    <xdr:pic>
      <xdr:nvPicPr>
        <xdr:cNvPr id="248" name="5dffecce-71b6-40a5-96f6-29aa5290fc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de4c54f9794c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28</xdr:row>
      <xdr:rowOff>0</xdr:rowOff>
    </xdr:from>
    <xdr:ext cx="1524000" cy="952500"/>
    <xdr:pic>
      <xdr:nvPicPr>
        <xdr:cNvPr id="249" name="a61db9da-503f-4565-afb0-3a9570f1d0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84f14c966149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28</xdr:row>
      <xdr:rowOff>0</xdr:rowOff>
    </xdr:from>
    <xdr:ext cx="1524000" cy="952500"/>
    <xdr:pic>
      <xdr:nvPicPr>
        <xdr:cNvPr id="250" name="d7eb014c-2657-462a-b516-7db8473bd5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c2d5885d6c4d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28</xdr:row>
      <xdr:rowOff>0</xdr:rowOff>
    </xdr:from>
    <xdr:ext cx="1524000" cy="952500"/>
    <xdr:pic>
      <xdr:nvPicPr>
        <xdr:cNvPr id="251" name="efdb1a36-6aad-40e5-b9cc-8095755151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b39f68868c43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28</xdr:row>
      <xdr:rowOff>0</xdr:rowOff>
    </xdr:from>
    <xdr:ext cx="1524000" cy="952500"/>
    <xdr:pic>
      <xdr:nvPicPr>
        <xdr:cNvPr id="252" name="89cf782f-66d2-4672-8e05-ea61129981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30f67ec61a48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29</xdr:row>
      <xdr:rowOff>0</xdr:rowOff>
    </xdr:from>
    <xdr:ext cx="1524000" cy="952500"/>
    <xdr:pic>
      <xdr:nvPicPr>
        <xdr:cNvPr id="253" name="2c466f90-546f-4ddd-a997-851e8b4549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37429974534f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29</xdr:row>
      <xdr:rowOff>0</xdr:rowOff>
    </xdr:from>
    <xdr:ext cx="1524000" cy="952500"/>
    <xdr:pic>
      <xdr:nvPicPr>
        <xdr:cNvPr id="254" name="0604c0e8-f382-439e-a53b-30a53bb4a2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871d98371f4d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29</xdr:row>
      <xdr:rowOff>0</xdr:rowOff>
    </xdr:from>
    <xdr:ext cx="1524000" cy="952500"/>
    <xdr:pic>
      <xdr:nvPicPr>
        <xdr:cNvPr id="255" name="a148f7a2-82ec-4f7e-b338-f798968fb5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4a4346d7414a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39</xdr:row>
      <xdr:rowOff>0</xdr:rowOff>
    </xdr:from>
    <xdr:ext cx="1524000" cy="952500"/>
    <xdr:pic>
      <xdr:nvPicPr>
        <xdr:cNvPr id="256" name="f9bd8d09-4228-4476-97ca-472be338d4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658863d3db49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39</xdr:row>
      <xdr:rowOff>0</xdr:rowOff>
    </xdr:from>
    <xdr:ext cx="1524000" cy="952500"/>
    <xdr:pic>
      <xdr:nvPicPr>
        <xdr:cNvPr id="257" name="3680e003-45be-40be-b018-e158908857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c0a614fcba4d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39</xdr:row>
      <xdr:rowOff>0</xdr:rowOff>
    </xdr:from>
    <xdr:ext cx="1524000" cy="952500"/>
    <xdr:pic>
      <xdr:nvPicPr>
        <xdr:cNvPr id="258" name="8dcec915-7bed-413e-9378-0e39e25659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c0eb44c3cf4b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40</xdr:row>
      <xdr:rowOff>0</xdr:rowOff>
    </xdr:from>
    <xdr:ext cx="1524000" cy="952500"/>
    <xdr:pic>
      <xdr:nvPicPr>
        <xdr:cNvPr id="259" name="4cc9ac9e-d48f-4a51-a98c-7886aa8212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792f62aaa84c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40</xdr:row>
      <xdr:rowOff>0</xdr:rowOff>
    </xdr:from>
    <xdr:ext cx="1524000" cy="952500"/>
    <xdr:pic>
      <xdr:nvPicPr>
        <xdr:cNvPr id="260" name="2e990394-6f95-43b9-a6ff-df7e33469c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2b39289b884c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41</xdr:row>
      <xdr:rowOff>0</xdr:rowOff>
    </xdr:from>
    <xdr:ext cx="1524000" cy="952500"/>
    <xdr:pic>
      <xdr:nvPicPr>
        <xdr:cNvPr id="261" name="1a08bf0a-be5b-4829-85c2-567b68e46d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9fdc909ac543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43</xdr:row>
      <xdr:rowOff>0</xdr:rowOff>
    </xdr:from>
    <xdr:ext cx="1524000" cy="952500"/>
    <xdr:pic>
      <xdr:nvPicPr>
        <xdr:cNvPr id="262" name="41b903ba-7ba6-4ee0-a3bd-1c1cf2a3f4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90b5216c594d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43</xdr:row>
      <xdr:rowOff>0</xdr:rowOff>
    </xdr:from>
    <xdr:ext cx="1524000" cy="952500"/>
    <xdr:pic>
      <xdr:nvPicPr>
        <xdr:cNvPr id="263" name="45971ea6-533e-4da7-8950-6321d67709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a0937c8e9a40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44</xdr:row>
      <xdr:rowOff>0</xdr:rowOff>
    </xdr:from>
    <xdr:ext cx="1524000" cy="952500"/>
    <xdr:pic>
      <xdr:nvPicPr>
        <xdr:cNvPr id="264" name="916f6027-05f5-4878-a469-0be57a0f0a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b22e6cae4245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45</xdr:row>
      <xdr:rowOff>0</xdr:rowOff>
    </xdr:from>
    <xdr:ext cx="1524000" cy="952500"/>
    <xdr:pic>
      <xdr:nvPicPr>
        <xdr:cNvPr id="265" name="693ee614-0363-4cfa-96a2-4bc51291f0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18df4df73a4e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45</xdr:row>
      <xdr:rowOff>0</xdr:rowOff>
    </xdr:from>
    <xdr:ext cx="1524000" cy="952500"/>
    <xdr:pic>
      <xdr:nvPicPr>
        <xdr:cNvPr id="266" name="44f2e32a-b45c-4585-8668-577c5b656f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5c705394bb4d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45</xdr:row>
      <xdr:rowOff>0</xdr:rowOff>
    </xdr:from>
    <xdr:ext cx="1524000" cy="952500"/>
    <xdr:pic>
      <xdr:nvPicPr>
        <xdr:cNvPr id="267" name="69448cca-1e70-4c18-90d9-80a0c69d06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56104070a94b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46</xdr:row>
      <xdr:rowOff>0</xdr:rowOff>
    </xdr:from>
    <xdr:ext cx="1524000" cy="952500"/>
    <xdr:pic>
      <xdr:nvPicPr>
        <xdr:cNvPr id="268" name="229492bb-b9fe-400a-918d-0353bedae9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8fd2493efe40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197</xdr:row>
      <xdr:rowOff>0</xdr:rowOff>
    </xdr:from>
    <xdr:ext cx="1524000" cy="952500"/>
    <xdr:pic>
      <xdr:nvPicPr>
        <xdr:cNvPr id="269" name="0b63e2dc-e6f0-46cf-8579-5430a1b056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ef046a4c6e46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197</xdr:row>
      <xdr:rowOff>0</xdr:rowOff>
    </xdr:from>
    <xdr:ext cx="1524000" cy="952500"/>
    <xdr:pic>
      <xdr:nvPicPr>
        <xdr:cNvPr id="270" name="7e7890f5-dbf7-428b-8a5e-d00a28790c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91f87d5d8a41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0</xdr:colOff>
      <xdr:row>197</xdr:row>
      <xdr:rowOff>0</xdr:rowOff>
    </xdr:from>
    <xdr:ext cx="1524000" cy="952500"/>
    <xdr:pic>
      <xdr:nvPicPr>
        <xdr:cNvPr id="271" name="9ff1e230-41dd-4c5e-93f5-01d2c5d16e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d61477198847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199</xdr:row>
      <xdr:rowOff>0</xdr:rowOff>
    </xdr:from>
    <xdr:ext cx="1524000" cy="952500"/>
    <xdr:pic>
      <xdr:nvPicPr>
        <xdr:cNvPr id="272" name="fc3252b1-bb16-435f-b177-2da1667363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e1d9adc84741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199</xdr:row>
      <xdr:rowOff>0</xdr:rowOff>
    </xdr:from>
    <xdr:ext cx="1524000" cy="952500"/>
    <xdr:pic>
      <xdr:nvPicPr>
        <xdr:cNvPr id="273" name="22591e96-85ee-4f27-ad48-0cef15b981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54e2f0ac234a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200</xdr:row>
      <xdr:rowOff>0</xdr:rowOff>
    </xdr:from>
    <xdr:ext cx="1524000" cy="952500"/>
    <xdr:pic>
      <xdr:nvPicPr>
        <xdr:cNvPr id="274" name="1c8c9b74-48c0-472a-b9c0-9a8371310f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243ea07a004a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0</xdr:colOff>
      <xdr:row>200</xdr:row>
      <xdr:rowOff>0</xdr:rowOff>
    </xdr:from>
    <xdr:ext cx="1524000" cy="952500"/>
    <xdr:pic>
      <xdr:nvPicPr>
        <xdr:cNvPr id="275" name="432f0a76-94bd-404e-a34a-9bba83904a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fa7dfbdf5046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14</xdr:col>
      <xdr:colOff>0</xdr:colOff>
      <xdr:row>200</xdr:row>
      <xdr:rowOff>0</xdr:rowOff>
    </xdr:from>
    <xdr:ext cx="1524000" cy="952500"/>
    <xdr:pic>
      <xdr:nvPicPr>
        <xdr:cNvPr id="276" name="4a7d6b23-94d4-4bd6-9123-e1a8242c78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fcd4717b9c42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201</xdr:row>
      <xdr:rowOff>0</xdr:rowOff>
    </xdr:from>
    <xdr:ext cx="1524000" cy="952500"/>
    <xdr:pic>
      <xdr:nvPicPr>
        <xdr:cNvPr id="277" name="f9a87477-c869-4445-be35-83e656d441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670d4436b444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201</xdr:row>
      <xdr:rowOff>0</xdr:rowOff>
    </xdr:from>
    <xdr:ext cx="1524000" cy="952500"/>
    <xdr:pic>
      <xdr:nvPicPr>
        <xdr:cNvPr id="278" name="715ee1d4-3b5a-4271-809d-9ceb9d9db3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b57b2bfcc54e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201</xdr:row>
      <xdr:rowOff>0</xdr:rowOff>
    </xdr:from>
    <xdr:ext cx="1524000" cy="952500"/>
    <xdr:pic>
      <xdr:nvPicPr>
        <xdr:cNvPr id="279" name="86b4c896-f889-4ff6-b010-edd8ebfaee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2ce1c8894244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202</xdr:row>
      <xdr:rowOff>0</xdr:rowOff>
    </xdr:from>
    <xdr:ext cx="1524000" cy="952500"/>
    <xdr:pic>
      <xdr:nvPicPr>
        <xdr:cNvPr id="280" name="e3ec9205-2cd9-4878-b843-c927764522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afa992b9eb46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204</xdr:row>
      <xdr:rowOff>0</xdr:rowOff>
    </xdr:from>
    <xdr:ext cx="1524000" cy="952500"/>
    <xdr:pic>
      <xdr:nvPicPr>
        <xdr:cNvPr id="281" name="2877e32a-7d74-4068-a6d0-1360a620ac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9ba62236de48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204</xdr:row>
      <xdr:rowOff>0</xdr:rowOff>
    </xdr:from>
    <xdr:ext cx="1524000" cy="952500"/>
    <xdr:pic>
      <xdr:nvPicPr>
        <xdr:cNvPr id="282" name="4d701522-e52e-4a77-b77f-24074a8e5b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89a15ff8444d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206</xdr:row>
      <xdr:rowOff>0</xdr:rowOff>
    </xdr:from>
    <xdr:ext cx="1524000" cy="952500"/>
    <xdr:pic>
      <xdr:nvPicPr>
        <xdr:cNvPr id="283" name="8c957286-c078-4ccd-b0fc-d9507cd6d5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32e35a5b2542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207</xdr:row>
      <xdr:rowOff>0</xdr:rowOff>
    </xdr:from>
    <xdr:ext cx="1524000" cy="952500"/>
    <xdr:pic>
      <xdr:nvPicPr>
        <xdr:cNvPr id="284" name="8153569c-9860-4f77-8cdd-d5d2296e10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46cf80928e4d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207</xdr:row>
      <xdr:rowOff>0</xdr:rowOff>
    </xdr:from>
    <xdr:ext cx="1524000" cy="952500"/>
    <xdr:pic>
      <xdr:nvPicPr>
        <xdr:cNvPr id="285" name="ad36e21f-c680-4a0a-a371-e395d6109d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64474b96234a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209</xdr:row>
      <xdr:rowOff>0</xdr:rowOff>
    </xdr:from>
    <xdr:ext cx="1524000" cy="952500"/>
    <xdr:pic>
      <xdr:nvPicPr>
        <xdr:cNvPr id="286" name="1b055e2e-c40b-4063-ad7c-7900d747b3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58ac325e714c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209</xdr:row>
      <xdr:rowOff>0</xdr:rowOff>
    </xdr:from>
    <xdr:ext cx="1524000" cy="952500"/>
    <xdr:pic>
      <xdr:nvPicPr>
        <xdr:cNvPr id="287" name="d6cd857f-2c96-46c4-ac9e-93fdc23571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9b7e6a135741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209</xdr:row>
      <xdr:rowOff>0</xdr:rowOff>
    </xdr:from>
    <xdr:ext cx="1524000" cy="952500"/>
    <xdr:pic>
      <xdr:nvPicPr>
        <xdr:cNvPr id="288" name="8f38e6e8-0f56-4977-a12d-bd637172f0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62256951df4d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212</xdr:row>
      <xdr:rowOff>0</xdr:rowOff>
    </xdr:from>
    <xdr:ext cx="1524000" cy="952500"/>
    <xdr:pic>
      <xdr:nvPicPr>
        <xdr:cNvPr id="289" name="5d3e9c5a-6879-4100-bed7-220efbb1b1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818232dfe54c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214</xdr:row>
      <xdr:rowOff>0</xdr:rowOff>
    </xdr:from>
    <xdr:ext cx="1524000" cy="952500"/>
    <xdr:pic>
      <xdr:nvPicPr>
        <xdr:cNvPr id="290" name="b54dffc1-57c6-4c9f-853a-878313a41c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03458a9d6544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" name="/xl/media/image21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b0047a13dd42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" name="/xl/media/image2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1173e36b984a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3" name="/xl/media/image21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56aa96fca84e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4" name="/xl/media/image21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d2a7480c2549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5" name="/xl/media/image22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272bffd93148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6" name="/xl/media/image21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b0047a13dd42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7" name="/xl/media/image22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a3969e81a24a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8" name="/xl/media/image22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5f31ecb8a643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9" name="/xl/media/image22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3388344b9d40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0" name="/xl/media/image22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40ce16663540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1" name="/xl/media/image22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c9bb04d5c442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2" name="/xl/media/image22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5806ca683c43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3" name="/xl/media/image22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409f7b32f64d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14" name="/xl/media/image22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4a8ca41cb340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15" name="/xl/media/image22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859cc6b69540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16" name="/xl/media/image23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209bd1b11c40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17" name="/xl/media/image23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758ee0ecb44e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18" name="/xl/media/image23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e15cf353e14c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19" name="/xl/media/image23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ed0db6c8df43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20" name="/xl/media/image23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52b070885c42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21" name="/xl/media/image23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2865b39c174e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2" name="/xl/media/image23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2c436edf8b49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3" name="/xl/media/image23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6d97c3369f4b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4" name="/xl/media/image23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0fc034c6e940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25" name="/xl/media/image23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df447ddf7a47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26" name="/xl/media/image24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5f7cd9b73942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7" name="/xl/media/image24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f224c7b57245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8" name="/xl/media/image24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52c973ef9b4d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9" name="/xl/media/image2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1173e36b984a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30" name="/xl/media/image21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56aa96fca84e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31" name="/xl/media/image22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5f31ecb8a643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32" name="/xl/media/image22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a3969e81a24a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33" name="/xl/media/image24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f224c7b57245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34" name="/xl/media/image21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56aa96fca84e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35" name="/xl/media/image22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5f31ecb8a643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36" name="/xl/media/image24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71b758a5b74a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37" name="/xl/media/image24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fe57b7a34848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38" name="/xl/media/image24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997fc62fb348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39" name="/xl/media/image24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0aff50914f4e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40" name="/xl/media/image24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0d57f3fbb24b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41" name="/xl/media/image24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4910a1325142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42" name="/xl/media/image24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47793d6d254a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43" name="/xl/media/image25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a3cd52e5b44b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44" name="/xl/media/image25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71d5b8a80c42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45" name="/xl/media/image25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affd20363048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46" name="/xl/media/image25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f32f4b04894a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47" name="/xl/media/image25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68beca392b49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48" name="/xl/media/image25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0f969517874e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49" name="/xl/media/image25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1d400bb4fd4b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50" name="/xl/media/image25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7c4cf1612149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51" name="/xl/media/image25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09351b8c0e43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52" name="/xl/media/image25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449f2559f34d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53" name="/xl/media/image26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2bbcb50d6847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54" name="/xl/media/image26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fccd5e3b334a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55" name="/xl/media/image26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e15f5166cc4d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56" name="/xl/media/image26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f7f30d0f6e46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57" name="/xl/media/image26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3b2b46e58c42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58" name="/xl/media/image26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22cd679e6d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59" name="/xl/media/image26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a48e9a527347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60" name="/xl/media/image26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cbae17e3dc42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61" name="/xl/media/image26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97db8192d04d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62" name="/xl/media/image26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2c0bec44384c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63" name="/xl/media/image27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c86b70ff3141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64" name="/xl/media/image27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30b4f07bc845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65" name="/xl/media/image27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4229fa331044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66" name="/xl/media/image27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483fea027946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67" name="/xl/media/image27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7ead58ac524d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68" name="/xl/media/image23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0fc034c6e940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69" name="/xl/media/image2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1173e36b984a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70" name="/xl/media/image22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5f31ecb8a643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71" name="/xl/media/image23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52b070885c42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72" name="/xl/media/image27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c12430b31045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73" name="/xl/media/image27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92661323304d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74" name="/xl/media/image27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829be1c45f4f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75" name="/xl/media/image26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3b2b46e58c42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76" name="/xl/media/image26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22cd679e6d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77" name="/xl/media/image26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f7f30d0f6e46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78" name="/xl/media/image22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3388344b9d40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79" name="/xl/media/image27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829be1c45f4f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80" name="/xl/media/image21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d2a7480c2549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81" name="/xl/media/image26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22cd679e6d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82" name="/xl/media/image21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b0047a13dd42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83" name="/xl/media/image27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c12430b31045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84" name="/xl/media/image27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92661323304d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85" name="/xl/media/image23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6d97c3369f4b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86" name="/xl/media/image23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6d97c3369f4b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87" name="/xl/media/image23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0fc034c6e940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88" name="/xl/media/image24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52c973ef9b4d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89" name="/xl/media/image2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1173e36b984a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90" name="/xl/media/image21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56aa96fca84e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91" name="/xl/media/image22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5f31ecb8a643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92" name="/xl/media/image23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2865b39c174e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93" name="/xl/media/image23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52b070885c42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94" name="/xl/media/image27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c12430b31045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95" name="/xl/media/image21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b0047a13dd42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96" name="/xl/media/image23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2c436edf8b49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97" name="/xl/media/image23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6d97c3369f4b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98" name="/xl/media/image23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0fc034c6e940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99" name="/xl/media/image22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a3969e81a24a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00" name="/xl/media/image24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f224c7b57245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01" name="/xl/media/image23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0fc034c6e940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02" name="/xl/media/image24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52c973ef9b4d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03" name="/xl/media/image2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1173e36b984a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04" name="/xl/media/image21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56aa96fca84e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05" name="/xl/media/image22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5f31ecb8a643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06" name="/xl/media/image2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1173e36b984a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07" name="/xl/media/image21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56aa96fca84e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08" name="/xl/media/image22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5f31ecb8a643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09" name="/xl/media/image2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1173e36b984a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10" name="/xl/media/image21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56aa96fca84e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11" name="/xl/media/image22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5f31ecb8a643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12" name="/xl/media/image22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a3969e81a24a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13" name="/xl/media/image24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f224c7b57245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14" name="/xl/media/image24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52c973ef9b4d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15" name="/xl/media/image23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6d97c3369f4b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116" name="/xl/media/image23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2865b39c174e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117" name="/xl/media/image23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52b070885c42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18" name="/xl/media/image22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a3969e81a24a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19" name="/xl/media/image24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f224c7b57245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20" name="/xl/media/image24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52c973ef9b4d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121" name="/xl/media/image23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2865b39c174e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122" name="/xl/media/image23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52b070885c42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123" name="/xl/media/image27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ef3675b78e43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24" name="/xl/media/image23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0fc034c6e940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25" name="/xl/media/image2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1173e36b984a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26" name="/xl/media/image26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3b2b46e58c42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27" name="/xl/media/image21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d2a7480c2549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28" name="/xl/media/image26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22cd679e6d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29" name="/xl/media/image26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f7f30d0f6e46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130" name="/xl/media/image24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5f7cd9b73942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131" name="/xl/media/image23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df447ddf7a47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132" name="/xl/media/image27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828c0f6c274b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33" name="/xl/media/image22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3388344b9d40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34" name="/xl/media/image23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6d97c3369f4b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35" name="/xl/media/image27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92661323304d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36" name="/xl/media/image28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0915f1750240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37" name="/xl/media/image28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727d88d13f4d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38" name="/xl/media/image28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a027422e014c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39" name="/xl/media/image28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1ae62c94bf40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40" name="/xl/media/image25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affd20363048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41" name="/xl/media/image28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e3ce1907b444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42" name="/xl/media/image25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f32f4b04894a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43" name="/xl/media/image25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68beca392b49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144" name="/xl/media/image23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2865b39c174e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145" name="/xl/media/image23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52b070885c42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146" name="/xl/media/image23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2865b39c174e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147" name="/xl/media/image23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52b070885c42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48" name="/xl/media/image2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1173e36b984a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49" name="/xl/media/image21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56aa96fca84e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50" name="/xl/media/image22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5f31ecb8a643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51" name="/xl/media/image28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770d11ffab45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52" name="/xl/media/image21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d2a7480c2549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153" name="/xl/media/image24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5f7cd9b73942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154" name="/xl/media/image23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df447ddf7a47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155" name="/xl/media/image27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828c0f6c274b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56" name="/xl/media/image28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770d11ffab45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57" name="/xl/media/image26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3b2b46e58c42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58" name="/xl/media/image21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d2a7480c2549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59" name="/xl/media/image26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22cd679e6d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60" name="/xl/media/image26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f7f30d0f6e46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61" name="/xl/media/image23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6d97c3369f4b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62" name="/xl/media/image27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92661323304d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63" name="/xl/media/image28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0915f1750240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64" name="/xl/media/image26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3b2b46e58c42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65" name="/xl/media/image21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d2a7480c2549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66" name="/xl/media/image26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22cd679e6d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67" name="/xl/media/image26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f7f30d0f6e46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68" name="/xl/media/image22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a3969e81a24a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69" name="/xl/media/image24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f224c7b57245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70" name="/xl/media/image23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0fc034c6e940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71" name="/xl/media/image24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52c973ef9b4d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72" name="/xl/media/image2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1173e36b984a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73" name="/xl/media/image21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56aa96fca84e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74" name="/xl/media/image22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5f31ecb8a643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75" name="/xl/media/image22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3388344b9d40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76" name="/xl/media/image27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829be1c45f4f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77" name="/xl/media/image28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770d11ffab45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78" name="/xl/media/image28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0915f1750240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179" name="/xl/media/image24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5f7cd9b73942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180" name="/xl/media/image23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df447ddf7a47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181" name="/xl/media/image27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828c0f6c274b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82" name="/xl/media/image26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3b2b46e58c42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183" name="/xl/media/image23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52b070885c42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84" name="/xl/media/image23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6d97c3369f4b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85" name="/xl/media/image23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0fc034c6e940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86" name="/xl/media/image23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6d97c3369f4b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87" name="/xl/media/image27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92661323304d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88" name="/xl/media/image22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a3969e81a24a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89" name="/xl/media/image24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f224c7b57245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90" name="/xl/media/image23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0fc034c6e940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91" name="/xl/media/image24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52c973ef9b4d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92" name="/xl/media/image2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1173e36b984a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93" name="/xl/media/image21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56aa96fca84e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94" name="/xl/media/image22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5f31ecb8a643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95" name="/xl/media/image22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a3969e81a24a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96" name="/xl/media/image24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f224c7b57245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97" name="/xl/media/image24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52c973ef9b4d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98" name="/xl/media/image2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1173e36b984a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99" name="/xl/media/image22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5f31ecb8a643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00" name="/xl/media/image22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a3969e81a24a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01" name="/xl/media/image24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f224c7b57245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02" name="/xl/media/image23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0fc034c6e940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03" name="/xl/media/image24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52c973ef9b4d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04" name="/xl/media/image2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1173e36b984a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05" name="/xl/media/image21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56aa96fca84e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06" name="/xl/media/image22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5f31ecb8a643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07" name="/xl/media/image23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2c436edf8b49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08" name="/xl/media/image23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6d97c3369f4b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09" name="/xl/media/image23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0fc034c6e940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10" name="/xl/media/image21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d2a7480c2549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211" name="/xl/media/image22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4a8ca41cb340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12" name="/xl/media/image21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b0047a13dd42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213" name="/xl/media/image23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209bd1b11c40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14" name="/xl/media/image26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3b2b46e58c42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215" name="/xl/media/image28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9dc693ec8140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216" name="/xl/media/image22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859cc6b69540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17" name="/xl/media/image28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a027422e014c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18" name="/xl/media/image28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1ae62c94bf40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19" name="/xl/media/image28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1ae62c94bf40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20" name="/xl/media/image22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a3969e81a24a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21" name="/xl/media/image24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f224c7b57245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22" name="/xl/media/image23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2c436edf8b49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69850</xdr:rowOff>
    </xdr:to>
    <xdr:pic>
      <xdr:nvPicPr>
        <xdr:cNvPr id="223" name="/xl/media/image28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4a293df4244a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69850</xdr:rowOff>
    </xdr:to>
    <xdr:pic>
      <xdr:nvPicPr>
        <xdr:cNvPr id="224" name="/xl/media/image28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fe1dfddcfc49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76200</xdr:rowOff>
    </xdr:to>
    <xdr:pic>
      <xdr:nvPicPr>
        <xdr:cNvPr id="225" name="/xl/media/image28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15530bbb5349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69850</xdr:rowOff>
    </xdr:to>
    <xdr:pic>
      <xdr:nvPicPr>
        <xdr:cNvPr id="226" name="/xl/media/image29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040727853346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69850</xdr:rowOff>
    </xdr:to>
    <xdr:pic>
      <xdr:nvPicPr>
        <xdr:cNvPr id="227" name="/xl/media/image29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410122eadc46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76200</xdr:rowOff>
    </xdr:to>
    <xdr:pic>
      <xdr:nvPicPr>
        <xdr:cNvPr id="228" name="/xl/media/image29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04aba6c45446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76200</xdr:rowOff>
    </xdr:to>
    <xdr:pic>
      <xdr:nvPicPr>
        <xdr:cNvPr id="229" name="/xl/media/image29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99d9e5aa6245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b859a54690449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aece5fbe0014d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6.752380847930908" customWidth="1"/>
    <x:col min="2" max="2" width="22" customWidth="1"/>
    <x:col min="3" max="3" width="32.5047607421875" customWidth="1"/>
    <x:col min="4" max="4" width="37.5047607421875" customWidth="1"/>
    <x:col min="5" max="5" width="35.63809585571289" customWidth="1"/>
    <x:col min="6" max="6" width="22" customWidth="1"/>
    <x:col min="7" max="7" width="40" customWidth="1"/>
    <x:col min="8" max="16" width="25.066667556762695" customWidth="0"/>
  </x:cols>
  <x:sheetData>
    <x:row r="1" ht="31.5" customHeight="1">
      <x:c r="A1" s="14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ht="75" customHeight="1">
      <x:c r="A2" s="15" t="str">
        <x:f>_xlfn.DISPIMG("ID_FDAADCBB346E40D38D00A37A72D8E251",1)</x:f>
        <x:v>=DISPIMG("ID_FDAADCBB346E40D38D00A37A72D8E251",1)</x:v>
      </x:c>
      <x:c r="B2" s="15" t="s">
        <x:v>7</x:v>
      </x:c>
      <x:c r="C2" s="15" t="s">
        <x:v>8</x:v>
      </x:c>
      <x:c r="D2" s="15" t="s">
        <x:v>9</x:v>
      </x:c>
      <x:c r="E2" s="16" t="s">
        <x:v>10</x:v>
      </x:c>
      <x:c r="F2" s="17" t="str">
        <x:f>_xlfn.DISPIMG("ID_A167EEADDC2245AF818C54A12378E1D0",1)</x:f>
        <x:v>=DISPIMG("ID_A167EEADDC2245AF818C54A12378E1D0",1)</x:v>
      </x:c>
      <x:c r="G2" s="18" t="s">
        <x:v>11</x:v>
      </x:c>
      <x:c r="H2" t="str">
        <x:f>_xlfn.DISPIMG("ID_EDCCDD0119E44B3298A70CA0B73A3472",1)</x:f>
        <x:v>=DISPIMG("ID_EDCCDD0119E44B3298A70CA0B73A3472",1)</x:v>
      </x:c>
      <x:c r="I2" t="str">
        <x:f>_xlfn.DISPIMG("ID_A618E1195DA54BD2AF8DE5FBAB0999B4",1)</x:f>
        <x:v>=DISPIMG("ID_A618E1195DA54BD2AF8DE5FBAB0999B4",1)</x:v>
      </x:c>
      <x:c r="J2" t="str">
        <x:f>_xlfn.DISPIMG("ID_B7EE20CF617B4C73A75F017667BE989A",1)</x:f>
        <x:v>=DISPIMG("ID_B7EE20CF617B4C73A75F017667BE989A",1)</x:v>
      </x:c>
      <x:c r="K2" t="str">
        <x:f>_xlfn.DISPIMG("ID_A1D39D392DE94FA99D19B2A368305E48",1)</x:f>
        <x:v>=DISPIMG("ID_A1D39D392DE94FA99D19B2A368305E48",1)</x:v>
      </x:c>
    </x:row>
    <x:row r="3" ht="75" customHeight="1">
      <x:c r="A3" s="5" t="str">
        <x:f>_xlfn.DISPIMG("ID_58B655CDCFF94556B7216CC6E09C157D",1)</x:f>
        <x:v>=DISPIMG("ID_58B655CDCFF94556B7216CC6E09C157D",1)</x:v>
      </x:c>
      <x:c r="B3" s="5" t="s">
        <x:v>7</x:v>
      </x:c>
      <x:c r="C3" s="5" t="s">
        <x:v>12</x:v>
      </x:c>
      <x:c r="D3" s="5" t="s">
        <x:v>13</x:v>
      </x:c>
      <x:c r="E3" s="6" t="s">
        <x:v>14</x:v>
      </x:c>
      <x:c r="F3" s="14" t="str">
        <x:f>_xlfn.DISPIMG("ID_8C3FAF2DF1BC4B44BBFA3775620235BB",1)</x:f>
        <x:v>=DISPIMG("ID_8C3FAF2DF1BC4B44BBFA3775620235BB",1)</x:v>
      </x:c>
      <x:c r="G3" s="7" t="s">
        <x:v>15</x:v>
      </x:c>
      <x:c r="H3" t="str">
        <x:f>_xlfn.DISPIMG("ID_F6EA401E4AEA4C56BF4638FF3F594CB0",1)</x:f>
        <x:v>=DISPIMG("ID_F6EA401E4AEA4C56BF4638FF3F594CB0",1)</x:v>
      </x:c>
      <x:c r="I3" t="str">
        <x:f>_xlfn.DISPIMG("ID_0E1D61AB5E994CDEB767B0B5AB090C60",1)</x:f>
        <x:v>=DISPIMG("ID_0E1D61AB5E994CDEB767B0B5AB090C60",1)</x:v>
      </x:c>
      <x:c r="K3" t="str">
        <x:f>_xlfn.DISPIMG("ID_38E4D6217AC1454094452911AAE587D8",1)</x:f>
        <x:v>=DISPIMG("ID_38E4D6217AC1454094452911AAE587D8",1)</x:v>
      </x:c>
      <x:c r="M3" t="str">
        <x:f>_xlfn.DISPIMG("ID_AB60A24F997A40858A7D75ECAA4751D6",1)</x:f>
        <x:v>=DISPIMG("ID_AB60A24F997A40858A7D75ECAA4751D6",1)</x:v>
      </x:c>
    </x:row>
    <x:row r="4" ht="75" customHeight="1">
      <x:c r="A4" s="15" t="str">
        <x:f>_xlfn.DISPIMG("ID_E5A006F8CE01430CBE0964A22B16F616",1)</x:f>
        <x:v>=DISPIMG("ID_E5A006F8CE01430CBE0964A22B16F616",1)</x:v>
      </x:c>
      <x:c r="B4" s="15" t="s">
        <x:v>7</x:v>
      </x:c>
      <x:c r="C4" s="15" t="s">
        <x:v>16</x:v>
      </x:c>
      <x:c r="D4" s="15" t="s">
        <x:v>17</x:v>
      </x:c>
      <x:c r="E4" s="16" t="s">
        <x:v>14</x:v>
      </x:c>
      <x:c r="F4" s="17" t="s">
        <x:v>7</x:v>
      </x:c>
      <x:c r="G4" s="18" t="s">
        <x:v>18</x:v>
      </x:c>
    </x:row>
    <x:row r="5" ht="75" customHeight="1">
      <x:c r="A5" s="5">
        <x:v>4</x:v>
      </x:c>
      <x:c r="B5" s="5" t="s">
        <x:v>7</x:v>
      </x:c>
      <x:c r="C5" s="5" t="s">
        <x:v>19</x:v>
      </x:c>
      <x:c r="D5" s="5" t="s">
        <x:v>20</x:v>
      </x:c>
      <x:c r="E5" s="6" t="s">
        <x:v>21</x:v>
      </x:c>
      <x:c r="F5" s="17" t="s">
        <x:v>7</x:v>
      </x:c>
      <x:c r="G5" s="7" t="s">
        <x:v>22</x:v>
      </x:c>
    </x:row>
    <x:row r="6" ht="75" customHeight="1">
      <x:c r="A6" s="15">
        <x:v>5</x:v>
      </x:c>
      <x:c r="B6" s="15" t="s">
        <x:v>7</x:v>
      </x:c>
      <x:c r="C6" s="15" t="s">
        <x:v>23</x:v>
      </x:c>
      <x:c r="D6" s="15" t="s">
        <x:v>24</x:v>
      </x:c>
      <x:c r="E6" s="16" t="s">
        <x:v>25</x:v>
      </x:c>
      <x:c r="F6" s="17" t="str">
        <x:f>_xlfn.DISPIMG("ID_335B2E692C5A4CC281D134C6533AD43F",1)</x:f>
        <x:v>=DISPIMG("ID_335B2E692C5A4CC281D134C6533AD43F",1)</x:v>
      </x:c>
      <x:c r="G6" s="18" t="s">
        <x:v>26</x:v>
      </x:c>
      <x:c r="H6" t="str">
        <x:f>_xlfn.DISPIMG("ID_7BAF465CFAE549D1B6F93C676278C02B",1)</x:f>
        <x:v>=DISPIMG("ID_7BAF465CFAE549D1B6F93C676278C02B",1)</x:v>
      </x:c>
    </x:row>
    <x:row r="7" ht="75" customHeight="1">
      <x:c r="A7" s="5">
        <x:v>6</x:v>
      </x:c>
      <x:c r="B7" s="5" t="s">
        <x:v>7</x:v>
      </x:c>
      <x:c r="C7" s="5" t="s">
        <x:v>27</x:v>
      </x:c>
      <x:c r="D7" s="5" t="s">
        <x:v>28</x:v>
      </x:c>
      <x:c r="E7" s="6" t="s">
        <x:v>29</x:v>
      </x:c>
      <x:c r="F7" s="17" t="s">
        <x:v>7</x:v>
      </x:c>
      <x:c r="G7" s="7" t="s">
        <x:v>30</x:v>
      </x:c>
    </x:row>
    <x:row r="8" ht="75" customHeight="1">
      <x:c r="A8" s="15">
        <x:v>7</x:v>
      </x:c>
      <x:c r="B8" s="15" t="s">
        <x:v>7</x:v>
      </x:c>
      <x:c r="C8" s="15" t="s">
        <x:v>31</x:v>
      </x:c>
      <x:c r="D8" s="15" t="s">
        <x:v>32</x:v>
      </x:c>
      <x:c r="E8" s="16" t="s">
        <x:v>33</x:v>
      </x:c>
      <x:c r="F8" s="17" t="s">
        <x:v>7</x:v>
      </x:c>
      <x:c r="G8" s="18" t="s">
        <x:v>34</x:v>
      </x:c>
    </x:row>
    <x:row r="9" ht="75" customHeight="1">
      <x:c r="A9" s="5">
        <x:v>8</x:v>
      </x:c>
      <x:c r="B9" s="5" t="s">
        <x:v>7</x:v>
      </x:c>
      <x:c r="C9" s="5" t="s">
        <x:v>35</x:v>
      </x:c>
      <x:c r="D9" s="5" t="s">
        <x:v>36</x:v>
      </x:c>
      <x:c r="E9" s="6" t="s">
        <x:v>33</x:v>
      </x:c>
      <x:c r="F9" s="17" t="s">
        <x:v>7</x:v>
      </x:c>
      <x:c r="G9" s="7" t="s">
        <x:v>37</x:v>
      </x:c>
    </x:row>
    <x:row r="10" ht="75" customHeight="1">
      <x:c r="A10" s="15">
        <x:v>9</x:v>
      </x:c>
      <x:c r="B10" s="15" t="s">
        <x:v>7</x:v>
      </x:c>
      <x:c r="C10" s="15" t="s">
        <x:v>38</x:v>
      </x:c>
      <x:c r="D10" s="15" t="s">
        <x:v>39</x:v>
      </x:c>
      <x:c r="E10" s="16" t="s">
        <x:v>40</x:v>
      </x:c>
      <x:c r="F10" s="17" t="str">
        <x:f>_xlfn.DISPIMG("ID_E89920E850EC405AA9F89C0011469EE2",1)</x:f>
        <x:v>=DISPIMG("ID_E89920E850EC405AA9F89C0011469EE2",1)</x:v>
      </x:c>
      <x:c r="G10" s="18" t="s">
        <x:v>41</x:v>
      </x:c>
      <x:c r="H10" t="str">
        <x:f>_xlfn.DISPIMG("ID_38EA58A7629C4812AEC339058AB39000",1)</x:f>
        <x:v>=DISPIMG("ID_38EA58A7629C4812AEC339058AB39000",1)</x:v>
      </x:c>
      <x:c r="I10" t="str">
        <x:f>_xlfn.DISPIMG("ID_F031E8497B4643F2BBF2FDA3E4B16287",1)</x:f>
        <x:v>=DISPIMG("ID_F031E8497B4643F2BBF2FDA3E4B16287",1)</x:v>
      </x:c>
    </x:row>
    <x:row r="11" ht="75" customHeight="1">
      <x:c r="A11" s="5">
        <x:v>10</x:v>
      </x:c>
      <x:c r="B11" s="5" t="s">
        <x:v>7</x:v>
      </x:c>
      <x:c r="C11" s="5" t="s">
        <x:v>42</x:v>
      </x:c>
      <x:c r="D11" s="5" t="s">
        <x:v>39</x:v>
      </x:c>
      <x:c r="E11" s="6" t="s">
        <x:v>40</x:v>
      </x:c>
      <x:c r="F11" s="17" t="str">
        <x:f>_xlfn.DISPIMG("ID_F2E4F80A086B41F9A55FD999F686E501",1)</x:f>
        <x:v>=DISPIMG("ID_F2E4F80A086B41F9A55FD999F686E501",1)</x:v>
      </x:c>
      <x:c r="G11" s="7" t="s">
        <x:v>43</x:v>
      </x:c>
      <x:c r="H11" t="str">
        <x:f>_xlfn.DISPIMG("ID_74670F0A0EDA43D0A873246B64C3F172",1)</x:f>
        <x:v>=DISPIMG("ID_74670F0A0EDA43D0A873246B64C3F172",1)</x:v>
      </x:c>
      <x:c r="J11" t="str">
        <x:f>_xlfn.DISPIMG("ID_4C27BD79080343C9ADD1DFA0F82171D3",1)</x:f>
        <x:v>=DISPIMG("ID_4C27BD79080343C9ADD1DFA0F82171D3",1)</x:v>
      </x:c>
      <x:c r="K11" t="str">
        <x:f>_xlfn.DISPIMG("ID_EB0C7FE8814C4CC291B712DCD4D0FC61",1)</x:f>
        <x:v>=DISPIMG("ID_EB0C7FE8814C4CC291B712DCD4D0FC61",1)</x:v>
      </x:c>
      <x:c r="L11" t="str">
        <x:f>_xlfn.DISPIMG("ID_071289AEB0D14726A4234CC01A22CF93",1)</x:f>
        <x:v>=DISPIMG("ID_071289AEB0D14726A4234CC01A22CF93",1)</x:v>
      </x:c>
      <x:c r="M11" t="str">
        <x:f>_xlfn.DISPIMG("ID_2340115EC9494FF480A16E82FC52F3DF",1)</x:f>
        <x:v>=DISPIMG("ID_2340115EC9494FF480A16E82FC52F3DF",1)</x:v>
      </x:c>
      <x:c r="N11" t="str">
        <x:f>_xlfn.DISPIMG("ID_7CA90EA462284CA984CF8043C5D7FCD9",1)</x:f>
        <x:v>=DISPIMG("ID_7CA90EA462284CA984CF8043C5D7FCD9",1)</x:v>
      </x:c>
      <x:c r="O11" t="str">
        <x:f>_xlfn.DISPIMG("ID_53CA4B6706814E36BEA569369BFD68B7",1)</x:f>
        <x:v>=DISPIMG("ID_53CA4B6706814E36BEA569369BFD68B7",1)</x:v>
      </x:c>
    </x:row>
    <x:row r="12" ht="75" customHeight="1">
      <x:c r="A12" s="15">
        <x:v>11</x:v>
      </x:c>
      <x:c r="B12" s="15" t="s">
        <x:v>7</x:v>
      </x:c>
      <x:c r="C12" s="15" t="s">
        <x:v>44</x:v>
      </x:c>
      <x:c r="D12" s="15" t="s">
        <x:v>45</x:v>
      </x:c>
      <x:c r="E12" s="16" t="s">
        <x:v>46</x:v>
      </x:c>
      <x:c r="F12" s="17" t="str">
        <x:f>_xlfn.DISPIMG("ID_B2DBC3AF441D440C96C5DE87B961F589",1)</x:f>
        <x:v>=DISPIMG("ID_B2DBC3AF441D440C96C5DE87B961F589",1)</x:v>
      </x:c>
      <x:c r="G12" s="18" t="s">
        <x:v>47</x:v>
      </x:c>
      <x:c r="H12" t="str">
        <x:f>_xlfn.DISPIMG("ID_2CCFAB19C73C48478E97FC63BEEA87B0",1)</x:f>
        <x:v>=DISPIMG("ID_2CCFAB19C73C48478E97FC63BEEA87B0",1)</x:v>
      </x:c>
    </x:row>
    <x:row r="13" ht="75" customHeight="1">
      <x:c r="A13" s="5">
        <x:v>12</x:v>
      </x:c>
      <x:c r="B13" s="5" t="s">
        <x:v>7</x:v>
      </x:c>
      <x:c r="C13" s="5" t="s">
        <x:v>48</x:v>
      </x:c>
      <x:c r="D13" s="5" t="s">
        <x:v>49</x:v>
      </x:c>
      <x:c r="E13" s="6" t="s">
        <x:v>21</x:v>
      </x:c>
      <x:c r="F13" s="17" t="s">
        <x:v>7</x:v>
      </x:c>
      <x:c r="G13" s="7" t="s">
        <x:v>50</x:v>
      </x:c>
    </x:row>
    <x:row r="14" ht="75" customHeight="1">
      <x:c r="A14" s="15">
        <x:v>13</x:v>
      </x:c>
      <x:c r="B14" s="15" t="s">
        <x:v>7</x:v>
      </x:c>
      <x:c r="C14" s="15" t="s">
        <x:v>51</x:v>
      </x:c>
      <x:c r="D14" s="15" t="s">
        <x:v>52</x:v>
      </x:c>
      <x:c r="E14" s="16" t="s">
        <x:v>53</x:v>
      </x:c>
      <x:c r="F14" s="17" t="s">
        <x:v>7</x:v>
      </x:c>
      <x:c r="G14" s="18" t="s">
        <x:v>54</x:v>
      </x:c>
    </x:row>
    <x:row r="15" ht="75" customHeight="1">
      <x:c r="A15" s="5">
        <x:v>14</x:v>
      </x:c>
      <x:c r="B15" s="5" t="s">
        <x:v>7</x:v>
      </x:c>
      <x:c r="C15" s="5" t="s">
        <x:v>55</x:v>
      </x:c>
      <x:c r="D15" s="5" t="s">
        <x:v>56</x:v>
      </x:c>
      <x:c r="E15" s="6" t="s">
        <x:v>57</x:v>
      </x:c>
      <x:c r="F15" s="17" t="s">
        <x:v>7</x:v>
      </x:c>
      <x:c r="G15" s="7" t="str">
        <x:f>_xlfn.DISPIMG("ID_B5F5C13F57964CD390FE7B8285D8B974",1)</x:f>
        <x:v>=DISPIMG("ID_B5F5C13F57964CD390FE7B8285D8B974",1)</x:v>
      </x:c>
    </x:row>
    <x:row r="16" ht="75" customHeight="1">
      <x:c r="A16" s="15">
        <x:v>15</x:v>
      </x:c>
      <x:c r="B16" s="15" t="s">
        <x:v>7</x:v>
      </x:c>
      <x:c r="C16" s="15" t="s">
        <x:v>58</x:v>
      </x:c>
      <x:c r="D16" s="15" t="s">
        <x:v>59</x:v>
      </x:c>
      <x:c r="E16" s="16" t="s">
        <x:v>60</x:v>
      </x:c>
      <x:c r="F16" s="17" t="s">
        <x:v>7</x:v>
      </x:c>
      <x:c r="G16" s="18" t="str">
        <x:f>_xlfn.DISPIMG("ID_86E0769088A84229A525E018BEE0C38A",1)</x:f>
        <x:v>=DISPIMG("ID_86E0769088A84229A525E018BEE0C38A",1)</x:v>
      </x:c>
    </x:row>
    <x:row r="17" ht="75" customHeight="1">
      <x:c r="A17" s="5">
        <x:v>16</x:v>
      </x:c>
      <x:c r="B17" s="5" t="s">
        <x:v>7</x:v>
      </x:c>
      <x:c r="C17" s="5" t="s">
        <x:v>61</x:v>
      </x:c>
      <x:c r="D17" s="5" t="s">
        <x:v>59</x:v>
      </x:c>
      <x:c r="E17" s="6" t="s">
        <x:v>60</x:v>
      </x:c>
      <x:c r="F17" s="17" t="str">
        <x:f>_xlfn.DISPIMG("ID_B9C88885FEF049A0BABD442F5DE6D5F5",1)</x:f>
        <x:v>=DISPIMG("ID_B9C88885FEF049A0BABD442F5DE6D5F5",1)</x:v>
      </x:c>
      <x:c r="G17" s="7" t="str">
        <x:f>_xlfn.DISPIMG("ID_760816B02C0443D0982204614E4FC66A",1)</x:f>
        <x:v>=DISPIMG("ID_760816B02C0443D0982204614E4FC66A",1)</x:v>
      </x:c>
    </x:row>
    <x:row r="18" ht="75" customHeight="1">
      <x:c r="A18" s="15">
        <x:v>17</x:v>
      </x:c>
      <x:c r="B18" s="15" t="s">
        <x:v>7</x:v>
      </x:c>
      <x:c r="C18" s="15" t="s">
        <x:v>62</x:v>
      </x:c>
      <x:c r="D18" s="15" t="s">
        <x:v>56</x:v>
      </x:c>
      <x:c r="E18" s="16" t="s">
        <x:v>57</x:v>
      </x:c>
      <x:c r="F18" s="17" t="s">
        <x:v>7</x:v>
      </x:c>
      <x:c r="G18" s="18" t="s">
        <x:v>63</x:v>
      </x:c>
    </x:row>
    <x:row r="19" ht="75" customHeight="1">
      <x:c r="A19" s="5">
        <x:v>18</x:v>
      </x:c>
      <x:c r="B19" s="5" t="s">
        <x:v>7</x:v>
      </x:c>
      <x:c r="C19" s="5" t="s">
        <x:v>64</x:v>
      </x:c>
      <x:c r="D19" s="5" t="s">
        <x:v>65</x:v>
      </x:c>
      <x:c r="E19" s="6" t="s">
        <x:v>66</x:v>
      </x:c>
      <x:c r="F19" s="17" t="s">
        <x:v>7</x:v>
      </x:c>
      <x:c r="G19" s="7" t="s">
        <x:v>67</x:v>
      </x:c>
    </x:row>
    <x:row r="20" ht="75" customHeight="1">
      <x:c r="A20" s="15">
        <x:v>19</x:v>
      </x:c>
      <x:c r="B20" s="15" t="s">
        <x:v>7</x:v>
      </x:c>
      <x:c r="C20" s="15" t="s">
        <x:v>68</x:v>
      </x:c>
      <x:c r="D20" s="15" t="s">
        <x:v>69</x:v>
      </x:c>
      <x:c r="E20" s="16" t="s">
        <x:v>57</x:v>
      </x:c>
      <x:c r="F20" s="17" t="s">
        <x:v>7</x:v>
      </x:c>
      <x:c r="G20" s="18" t="s">
        <x:v>70</x:v>
      </x:c>
    </x:row>
    <x:row r="21" ht="75" customHeight="1">
      <x:c r="A21" s="5">
        <x:v>20</x:v>
      </x:c>
      <x:c r="B21" s="5" t="s">
        <x:v>7</x:v>
      </x:c>
      <x:c r="C21" s="5" t="s">
        <x:v>71</x:v>
      </x:c>
      <x:c r="D21" s="5" t="s">
        <x:v>72</x:v>
      </x:c>
      <x:c r="E21" s="6" t="s">
        <x:v>73</x:v>
      </x:c>
      <x:c r="F21" s="17" t="s">
        <x:v>7</x:v>
      </x:c>
      <x:c r="G21" s="7" t="s">
        <x:v>74</x:v>
      </x:c>
    </x:row>
    <x:row r="22" ht="75" customHeight="1">
      <x:c r="A22" s="15">
        <x:v>21</x:v>
      </x:c>
      <x:c r="B22" s="15" t="s">
        <x:v>7</x:v>
      </x:c>
      <x:c r="C22" s="15" t="s">
        <x:v>75</x:v>
      </x:c>
      <x:c r="D22" s="15" t="s">
        <x:v>76</x:v>
      </x:c>
      <x:c r="E22" s="16" t="s">
        <x:v>77</x:v>
      </x:c>
      <x:c r="F22" s="17" t="s">
        <x:v>7</x:v>
      </x:c>
      <x:c r="G22" s="18" t="s">
        <x:v>78</x:v>
      </x:c>
    </x:row>
    <x:row r="23" ht="75" customHeight="1">
      <x:c r="A23" s="5">
        <x:v>22</x:v>
      </x:c>
      <x:c r="B23" s="5" t="s">
        <x:v>7</x:v>
      </x:c>
      <x:c r="C23" s="5" t="s">
        <x:v>79</x:v>
      </x:c>
      <x:c r="D23" s="5" t="s">
        <x:v>80</x:v>
      </x:c>
      <x:c r="E23" s="6" t="s">
        <x:v>81</x:v>
      </x:c>
      <x:c r="F23" s="17" t="s">
        <x:v>7</x:v>
      </x:c>
      <x:c r="G23" s="7" t="s">
        <x:v>82</x:v>
      </x:c>
    </x:row>
    <x:row r="24" ht="75" customHeight="1">
      <x:c r="A24" s="15">
        <x:v>23</x:v>
      </x:c>
      <x:c r="B24" s="15" t="s">
        <x:v>7</x:v>
      </x:c>
      <x:c r="C24" s="15" t="s">
        <x:v>83</x:v>
      </x:c>
      <x:c r="D24" s="15" t="s">
        <x:v>84</x:v>
      </x:c>
      <x:c r="E24" s="16" t="s">
        <x:v>85</x:v>
      </x:c>
      <x:c r="F24" s="17" t="s">
        <x:v>7</x:v>
      </x:c>
      <x:c r="G24" s="18" t="s">
        <x:v>86</x:v>
      </x:c>
    </x:row>
    <x:row r="25" ht="75" customHeight="1">
      <x:c r="A25" s="5">
        <x:v>24</x:v>
      </x:c>
      <x:c r="B25" s="5" t="s">
        <x:v>7</x:v>
      </x:c>
      <x:c r="C25" s="5" t="s">
        <x:v>87</x:v>
      </x:c>
      <x:c r="D25" s="5" t="s">
        <x:v>88</x:v>
      </x:c>
      <x:c r="E25" s="6" t="s">
        <x:v>89</x:v>
      </x:c>
      <x:c r="F25" s="17" t="s">
        <x:v>7</x:v>
      </x:c>
      <x:c r="G25" s="7" t="s">
        <x:v>90</x:v>
      </x:c>
    </x:row>
    <x:row r="26" ht="75" customHeight="1">
      <x:c r="A26" s="15">
        <x:v>25</x:v>
      </x:c>
      <x:c r="B26" s="15" t="s">
        <x:v>7</x:v>
      </x:c>
      <x:c r="C26" s="15" t="s">
        <x:v>91</x:v>
      </x:c>
      <x:c r="D26" s="15" t="s">
        <x:v>92</x:v>
      </x:c>
      <x:c r="E26" s="16" t="s">
        <x:v>93</x:v>
      </x:c>
      <x:c r="F26" s="17" t="s">
        <x:v>7</x:v>
      </x:c>
      <x:c r="G26" s="18" t="s">
        <x:v>94</x:v>
      </x:c>
    </x:row>
    <x:row r="27" ht="75" customHeight="1">
      <x:c r="A27" s="5">
        <x:v>26</x:v>
      </x:c>
      <x:c r="B27" s="5" t="s">
        <x:v>7</x:v>
      </x:c>
      <x:c r="C27" s="5" t="s">
        <x:v>95</x:v>
      </x:c>
      <x:c r="D27" s="5" t="s">
        <x:v>96</x:v>
      </x:c>
      <x:c r="E27" s="6" t="s">
        <x:v>97</x:v>
      </x:c>
      <x:c r="F27" s="17" t="s">
        <x:v>7</x:v>
      </x:c>
      <x:c r="G27" s="7" t="s">
        <x:v>98</x:v>
      </x:c>
    </x:row>
    <x:row r="28" ht="75" customHeight="1">
      <x:c r="A28" s="15">
        <x:v>27</x:v>
      </x:c>
      <x:c r="B28" s="15" t="s">
        <x:v>7</x:v>
      </x:c>
      <x:c r="C28" s="15" t="s">
        <x:v>99</x:v>
      </x:c>
      <x:c r="D28" s="15" t="s">
        <x:v>100</x:v>
      </x:c>
      <x:c r="E28" s="16" t="s">
        <x:v>101</x:v>
      </x:c>
      <x:c r="F28" s="17" t="str">
        <x:f>_xlfn.DISPIMG("ID_D04BEF2FAFF94E7DB6713EA3945E643E",1)</x:f>
        <x:v>=DISPIMG("ID_D04BEF2FAFF94E7DB6713EA3945E643E",1)</x:v>
      </x:c>
      <x:c r="G28" s="18" t="s">
        <x:v>102</x:v>
      </x:c>
      <x:c r="H28" t="str">
        <x:f>_xlfn.DISPIMG("ID_7DB598DB78964ED790090476F1815D98",1)</x:f>
        <x:v>=DISPIMG("ID_7DB598DB78964ED790090476F1815D98",1)</x:v>
      </x:c>
      <x:c r="I28" t="str">
        <x:f>_xlfn.DISPIMG("ID_2D23652714A44646A428005500F0233B",1)</x:f>
        <x:v>=DISPIMG("ID_2D23652714A44646A428005500F0233B",1)</x:v>
      </x:c>
      <x:c r="J28" t="str">
        <x:f>_xlfn.DISPIMG("ID_925D3E5A22BE430D9E26571A850912E7",1)</x:f>
        <x:v>=DISPIMG("ID_925D3E5A22BE430D9E26571A850912E7",1)</x:v>
      </x:c>
    </x:row>
    <x:row r="29" ht="75" customHeight="1">
      <x:c r="A29" s="5">
        <x:v>28</x:v>
      </x:c>
      <x:c r="B29" s="5" t="s">
        <x:v>7</x:v>
      </x:c>
      <x:c r="C29" s="5" t="s">
        <x:v>103</x:v>
      </x:c>
      <x:c r="D29" s="5" t="s">
        <x:v>104</x:v>
      </x:c>
      <x:c r="E29" s="6" t="s">
        <x:v>105</x:v>
      </x:c>
      <x:c r="F29" s="17" t="s">
        <x:v>7</x:v>
      </x:c>
      <x:c r="G29" s="7" t="s">
        <x:v>106</x:v>
      </x:c>
    </x:row>
    <x:row r="30" ht="75" customHeight="1">
      <x:c r="A30" s="15">
        <x:v>29</x:v>
      </x:c>
      <x:c r="B30" s="15" t="s">
        <x:v>7</x:v>
      </x:c>
      <x:c r="C30" s="15" t="s">
        <x:v>107</x:v>
      </x:c>
      <x:c r="D30" s="15" t="s">
        <x:v>108</x:v>
      </x:c>
      <x:c r="E30" s="16" t="s">
        <x:v>109</x:v>
      </x:c>
      <x:c r="F30" s="17" t="s">
        <x:v>7</x:v>
      </x:c>
      <x:c r="G30" s="18" t="s">
        <x:v>110</x:v>
      </x:c>
    </x:row>
    <x:row r="31" ht="75" customHeight="1">
      <x:c r="A31" s="5">
        <x:v>30</x:v>
      </x:c>
      <x:c r="B31" s="5" t="s">
        <x:v>7</x:v>
      </x:c>
      <x:c r="C31" s="5" t="s">
        <x:v>111</x:v>
      </x:c>
      <x:c r="D31" s="5" t="s">
        <x:v>112</x:v>
      </x:c>
      <x:c r="E31" s="6" t="s">
        <x:v>113</x:v>
      </x:c>
      <x:c r="F31" s="17" t="str">
        <x:f>_xlfn.DISPIMG("ID_5647154CA990459683961B6FA114CCA9",1)</x:f>
        <x:v>=DISPIMG("ID_5647154CA990459683961B6FA114CCA9",1)</x:v>
      </x:c>
      <x:c r="G31" s="7" t="s">
        <x:v>114</x:v>
      </x:c>
      <x:c r="H31" t="str">
        <x:f>_xlfn.DISPIMG("ID_84749AD97D5A4BF3970A2878B3185755",1)</x:f>
        <x:v>=DISPIMG("ID_84749AD97D5A4BF3970A2878B3185755",1)</x:v>
      </x:c>
      <x:c r="I31" t="str">
        <x:f>_xlfn.DISPIMG("ID_F4ECC5CC830440F289435518C2C48083",1)</x:f>
        <x:v>=DISPIMG("ID_F4ECC5CC830440F289435518C2C48083",1)</x:v>
      </x:c>
      <x:c r="J31" t="str">
        <x:f>_xlfn.DISPIMG("ID_AF7C74AA7A1943CC84CE025CE93AA379",1)</x:f>
        <x:v>=DISPIMG("ID_AF7C74AA7A1943CC84CE025CE93AA379",1)</x:v>
      </x:c>
    </x:row>
    <x:row r="32" ht="75" customHeight="1">
      <x:c r="A32" s="15">
        <x:v>31</x:v>
      </x:c>
      <x:c r="B32" s="15" t="s">
        <x:v>7</x:v>
      </x:c>
      <x:c r="C32" s="15" t="s">
        <x:v>115</x:v>
      </x:c>
      <x:c r="D32" s="15" t="s">
        <x:v>116</x:v>
      </x:c>
      <x:c r="E32" s="16" t="s">
        <x:v>117</x:v>
      </x:c>
      <x:c r="F32" s="17" t="s">
        <x:v>7</x:v>
      </x:c>
      <x:c r="G32" s="18" t="s">
        <x:v>118</x:v>
      </x:c>
    </x:row>
    <x:row r="33" ht="75" customHeight="1">
      <x:c r="A33" s="5">
        <x:v>32</x:v>
      </x:c>
      <x:c r="B33" s="5" t="s">
        <x:v>7</x:v>
      </x:c>
      <x:c r="C33" s="5" t="s">
        <x:v>119</x:v>
      </x:c>
      <x:c r="D33" s="5" t="s">
        <x:v>120</x:v>
      </x:c>
      <x:c r="E33" s="6" t="s">
        <x:v>121</x:v>
      </x:c>
      <x:c r="F33" s="14" t="str">
        <x:f>_xlfn.DISPIMG("ID_3E55377F47F247EF83F91634984E6DC5",1)</x:f>
        <x:v>=DISPIMG("ID_3E55377F47F247EF83F91634984E6DC5",1)</x:v>
      </x:c>
      <x:c r="G33" s="7" t="s">
        <x:v>122</x:v>
      </x:c>
      <x:c r="H33" t="str">
        <x:f>_xlfn.DISPIMG("ID_CF80855AF8084829824D5303E32D7078",1)</x:f>
        <x:v>=DISPIMG("ID_CF80855AF8084829824D5303E32D7078",1)</x:v>
      </x:c>
      <x:c r="I33" t="str">
        <x:f>_xlfn.DISPIMG("ID_B0183B978A9A4FCEACFDE134624C453B",1)</x:f>
        <x:v>=DISPIMG("ID_B0183B978A9A4FCEACFDE134624C453B",1)</x:v>
      </x:c>
      <x:c r="J33" t="str">
        <x:f>_xlfn.DISPIMG("ID_BB9C0161051A48FBBDC7D6067B5391A3",1)</x:f>
        <x:v>=DISPIMG("ID_BB9C0161051A48FBBDC7D6067B5391A3",1)</x:v>
      </x:c>
    </x:row>
    <x:row r="34" ht="75" customHeight="1">
      <x:c r="A34" s="15">
        <x:v>33</x:v>
      </x:c>
      <x:c r="B34" s="15" t="s">
        <x:v>7</x:v>
      </x:c>
      <x:c r="C34" s="15" t="s">
        <x:v>123</x:v>
      </x:c>
      <x:c r="D34" s="15" t="s">
        <x:v>124</x:v>
      </x:c>
      <x:c r="E34" s="16" t="s">
        <x:v>125</x:v>
      </x:c>
      <x:c r="F34" s="17"/>
      <x:c r="G34" s="18" t="s">
        <x:v>126</x:v>
      </x:c>
      <x:c r="H34" t="str">
        <x:f>_xlfn.DISPIMG("ID_C46D4145825B40F2A248D55362B14888",1)</x:f>
        <x:v>=DISPIMG("ID_C46D4145825B40F2A248D55362B14888",1)</x:v>
      </x:c>
      <x:c r="I34" t="str">
        <x:f>_xlfn.DISPIMG("ID_29D89B49FEB1493ABCDFD65AD204BCA0",1)</x:f>
        <x:v>=DISPIMG("ID_29D89B49FEB1493ABCDFD65AD204BCA0",1)</x:v>
      </x:c>
    </x:row>
    <x:row r="35" ht="75" customHeight="1">
      <x:c r="A35" s="5">
        <x:v>34</x:v>
      </x:c>
      <x:c r="B35" s="5" t="s">
        <x:v>7</x:v>
      </x:c>
      <x:c r="C35" s="5" t="s">
        <x:v>127</x:v>
      </x:c>
      <x:c r="D35" s="5" t="s">
        <x:v>128</x:v>
      </x:c>
      <x:c r="E35" s="6" t="s">
        <x:v>129</x:v>
      </x:c>
      <x:c r="F35" s="17" t="s">
        <x:v>7</x:v>
      </x:c>
      <x:c r="G35" s="7" t="s">
        <x:v>130</x:v>
      </x:c>
      <x:c r="H35" t="str">
        <x:f>_xlfn.DISPIMG("ID_116D75C90B0045B0B2239E07888BF650",1)</x:f>
        <x:v>=DISPIMG("ID_116D75C90B0045B0B2239E07888BF650",1)</x:v>
      </x:c>
      <x:c r="I35" t="str">
        <x:f>_xlfn.DISPIMG("ID_BB6BCE87B5C5482F96A2092AA8684FB0",1)</x:f>
        <x:v>=DISPIMG("ID_BB6BCE87B5C5482F96A2092AA8684FB0",1)</x:v>
      </x:c>
    </x:row>
    <x:row r="36" ht="75" customHeight="1">
      <x:c r="A36" s="15">
        <x:v>35</x:v>
      </x:c>
      <x:c r="B36" s="15" t="s">
        <x:v>7</x:v>
      </x:c>
      <x:c r="C36" s="15" t="s">
        <x:v>131</x:v>
      </x:c>
      <x:c r="D36" s="15" t="s">
        <x:v>132</x:v>
      </x:c>
      <x:c r="E36" s="16" t="s">
        <x:v>133</x:v>
      </x:c>
      <x:c r="F36" s="17" t="s">
        <x:v>7</x:v>
      </x:c>
      <x:c r="G36" s="18" t="s">
        <x:v>134</x:v>
      </x:c>
    </x:row>
    <x:row r="37" ht="75" customHeight="1">
      <x:c r="A37" s="5">
        <x:v>36</x:v>
      </x:c>
      <x:c r="B37" s="5" t="s">
        <x:v>7</x:v>
      </x:c>
      <x:c r="C37" s="5" t="s">
        <x:v>135</x:v>
      </x:c>
      <x:c r="D37" s="5" t="s">
        <x:v>132</x:v>
      </x:c>
      <x:c r="E37" s="6" t="s">
        <x:v>133</x:v>
      </x:c>
      <x:c r="F37" s="17" t="s">
        <x:v>7</x:v>
      </x:c>
      <x:c r="G37" s="7" t="s">
        <x:v>136</x:v>
      </x:c>
    </x:row>
    <x:row r="38" ht="75" customHeight="1">
      <x:c r="A38" s="15">
        <x:v>37</x:v>
      </x:c>
      <x:c r="B38" s="15" t="s">
        <x:v>7</x:v>
      </x:c>
      <x:c r="C38" s="15" t="s">
        <x:v>137</x:v>
      </x:c>
      <x:c r="D38" s="15" t="s">
        <x:v>138</x:v>
      </x:c>
      <x:c r="E38" s="16" t="s">
        <x:v>139</x:v>
      </x:c>
      <x:c r="F38" s="17" t="str">
        <x:f>_xlfn.DISPIMG("ID_BE09579C0E344AE28056BD5EF68D797A",1)</x:f>
        <x:v>=DISPIMG("ID_BE09579C0E344AE28056BD5EF68D797A",1)</x:v>
      </x:c>
      <x:c r="G38" s="18" t="s">
        <x:v>140</x:v>
      </x:c>
    </x:row>
    <x:row r="39" ht="75" customHeight="1">
      <x:c r="A39" s="5">
        <x:v>38</x:v>
      </x:c>
      <x:c r="B39" s="5" t="s">
        <x:v>7</x:v>
      </x:c>
      <x:c r="C39" s="5" t="s">
        <x:v>141</x:v>
      </x:c>
      <x:c r="D39" s="5" t="s">
        <x:v>142</x:v>
      </x:c>
      <x:c r="E39" s="6" t="s">
        <x:v>143</x:v>
      </x:c>
      <x:c r="F39" s="17" t="s">
        <x:v>7</x:v>
      </x:c>
      <x:c r="G39" s="7" t="s">
        <x:v>144</x:v>
      </x:c>
    </x:row>
    <x:row r="40" ht="75" customHeight="1">
      <x:c r="A40" s="15">
        <x:v>39</x:v>
      </x:c>
      <x:c r="B40" s="15" t="s">
        <x:v>7</x:v>
      </x:c>
      <x:c r="C40" s="15" t="s">
        <x:v>145</x:v>
      </x:c>
      <x:c r="D40" s="15" t="s">
        <x:v>146</x:v>
      </x:c>
      <x:c r="E40" s="16" t="s">
        <x:v>147</x:v>
      </x:c>
      <x:c r="F40" s="17" t="s">
        <x:v>7</x:v>
      </x:c>
      <x:c r="G40" s="18" t="s">
        <x:v>148</x:v>
      </x:c>
    </x:row>
    <x:row r="41" ht="75" customHeight="1">
      <x:c r="A41" s="5">
        <x:v>40</x:v>
      </x:c>
      <x:c r="B41" s="5" t="s">
        <x:v>7</x:v>
      </x:c>
      <x:c r="C41" s="5" t="s">
        <x:v>149</x:v>
      </x:c>
      <x:c r="D41" s="5" t="s">
        <x:v>150</x:v>
      </x:c>
      <x:c r="E41" s="6" t="s">
        <x:v>151</x:v>
      </x:c>
      <x:c r="F41" s="17" t="s">
        <x:v>7</x:v>
      </x:c>
      <x:c r="G41" s="7" t="s">
        <x:v>152</x:v>
      </x:c>
    </x:row>
    <x:row r="42" ht="75" customHeight="1">
      <x:c r="A42" s="15">
        <x:v>41</x:v>
      </x:c>
      <x:c r="B42" s="15" t="s">
        <x:v>7</x:v>
      </x:c>
      <x:c r="C42" s="15" t="s">
        <x:v>153</x:v>
      </x:c>
      <x:c r="D42" s="15" t="s">
        <x:v>150</x:v>
      </x:c>
      <x:c r="E42" s="16" t="s">
        <x:v>151</x:v>
      </x:c>
      <x:c r="F42" s="17" t="s">
        <x:v>7</x:v>
      </x:c>
      <x:c r="G42" s="18" t="s">
        <x:v>154</x:v>
      </x:c>
    </x:row>
    <x:row r="43" ht="75" customHeight="1">
      <x:c r="A43" s="5">
        <x:v>42</x:v>
      </x:c>
      <x:c r="B43" s="5" t="s">
        <x:v>7</x:v>
      </x:c>
      <x:c r="C43" s="5" t="s">
        <x:v>155</x:v>
      </x:c>
      <x:c r="D43" s="5" t="s">
        <x:v>150</x:v>
      </x:c>
      <x:c r="E43" s="6" t="s">
        <x:v>151</x:v>
      </x:c>
      <x:c r="F43" s="17" t="s">
        <x:v>7</x:v>
      </x:c>
      <x:c r="G43" s="7" t="s">
        <x:v>156</x:v>
      </x:c>
    </x:row>
    <x:row r="44" ht="75" customHeight="1">
      <x:c r="A44" s="15">
        <x:v>43</x:v>
      </x:c>
      <x:c r="B44" s="15" t="s">
        <x:v>7</x:v>
      </x:c>
      <x:c r="C44" s="15" t="s">
        <x:v>157</x:v>
      </x:c>
      <x:c r="D44" s="15" t="s">
        <x:v>150</x:v>
      </x:c>
      <x:c r="E44" s="16" t="s">
        <x:v>151</x:v>
      </x:c>
      <x:c r="F44" s="17" t="s">
        <x:v>7</x:v>
      </x:c>
      <x:c r="G44" s="18" t="s">
        <x:v>158</x:v>
      </x:c>
    </x:row>
    <x:row r="45" ht="75" customHeight="1">
      <x:c r="A45" s="5">
        <x:v>44</x:v>
      </x:c>
      <x:c r="B45" s="5" t="s">
        <x:v>7</x:v>
      </x:c>
      <x:c r="C45" s="5" t="s">
        <x:v>159</x:v>
      </x:c>
      <x:c r="D45" s="5" t="s">
        <x:v>150</x:v>
      </x:c>
      <x:c r="E45" s="6" t="s">
        <x:v>151</x:v>
      </x:c>
      <x:c r="F45" s="17" t="s">
        <x:v>7</x:v>
      </x:c>
      <x:c r="G45" s="7" t="s">
        <x:v>160</x:v>
      </x:c>
    </x:row>
    <x:row r="46" ht="75" customHeight="1">
      <x:c r="A46" s="15">
        <x:v>45</x:v>
      </x:c>
      <x:c r="B46" s="15" t="s">
        <x:v>7</x:v>
      </x:c>
      <x:c r="C46" s="15" t="s">
        <x:v>161</x:v>
      </x:c>
      <x:c r="D46" s="15" t="s">
        <x:v>162</x:v>
      </x:c>
      <x:c r="E46" s="16" t="s">
        <x:v>163</x:v>
      </x:c>
      <x:c r="F46" s="17" t="s">
        <x:v>7</x:v>
      </x:c>
      <x:c r="G46" s="18" t="s">
        <x:v>164</x:v>
      </x:c>
    </x:row>
    <x:row r="47" ht="75" customHeight="1">
      <x:c r="A47" s="5">
        <x:v>46</x:v>
      </x:c>
      <x:c r="B47" s="5" t="s">
        <x:v>7</x:v>
      </x:c>
      <x:c r="C47" s="5" t="s">
        <x:v>165</x:v>
      </x:c>
      <x:c r="D47" s="5" t="s">
        <x:v>162</x:v>
      </x:c>
      <x:c r="E47" s="6" t="s">
        <x:v>163</x:v>
      </x:c>
      <x:c r="F47" s="17" t="str">
        <x:f>_xlfn.DISPIMG("ID_134BBC3C62B54543BD31752C4B7E6C1D",1)</x:f>
        <x:v>=DISPIMG("ID_134BBC3C62B54543BD31752C4B7E6C1D",1)</x:v>
      </x:c>
      <x:c r="G47" s="7" t="s">
        <x:v>166</x:v>
      </x:c>
    </x:row>
    <x:row r="48" ht="75" customHeight="1">
      <x:c r="A48" s="15">
        <x:v>47</x:v>
      </x:c>
      <x:c r="B48" s="15" t="s">
        <x:v>7</x:v>
      </x:c>
      <x:c r="C48" s="15" t="s">
        <x:v>167</x:v>
      </x:c>
      <x:c r="D48" s="15" t="s">
        <x:v>168</x:v>
      </x:c>
      <x:c r="E48" s="16" t="s">
        <x:v>169</x:v>
      </x:c>
      <x:c r="F48" s="17" t="s">
        <x:v>7</x:v>
      </x:c>
      <x:c r="G48" s="18" t="s">
        <x:v>170</x:v>
      </x:c>
    </x:row>
    <x:row r="49" ht="75" customHeight="1">
      <x:c r="A49" s="5">
        <x:v>48</x:v>
      </x:c>
      <x:c r="B49" s="5" t="s">
        <x:v>7</x:v>
      </x:c>
      <x:c r="C49" s="5" t="s">
        <x:v>171</x:v>
      </x:c>
      <x:c r="D49" s="5" t="s">
        <x:v>172</x:v>
      </x:c>
      <x:c r="E49" s="6" t="s">
        <x:v>173</x:v>
      </x:c>
      <x:c r="F49" s="17" t="s">
        <x:v>7</x:v>
      </x:c>
      <x:c r="G49" s="7" t="s">
        <x:v>174</x:v>
      </x:c>
    </x:row>
    <x:row r="50" ht="75" customHeight="1">
      <x:c r="A50" s="15">
        <x:v>49</x:v>
      </x:c>
      <x:c r="B50" s="15" t="s">
        <x:v>7</x:v>
      </x:c>
      <x:c r="C50" s="15" t="s">
        <x:v>175</x:v>
      </x:c>
      <x:c r="D50" s="15" t="s">
        <x:v>176</x:v>
      </x:c>
      <x:c r="E50" s="16" t="s">
        <x:v>177</x:v>
      </x:c>
      <x:c r="F50" s="17" t="str">
        <x:f>_xlfn.DISPIMG("ID_F760045FA2584052B5F265E979F471CA",1)</x:f>
        <x:v>=DISPIMG("ID_F760045FA2584052B5F265E979F471CA",1)</x:v>
      </x:c>
      <x:c r="G50" s="18" t="s">
        <x:v>178</x:v>
      </x:c>
      <x:c r="H50" t="str">
        <x:f>_xlfn.DISPIMG("ID_655DDDC7F8704867A19664D1F87E93E2",1)</x:f>
        <x:v>=DISPIMG("ID_655DDDC7F8704867A19664D1F87E93E2",1)</x:v>
      </x:c>
      <x:c r="I50" t="str">
        <x:f>_xlfn.DISPIMG("ID_84EBB66BA9FC4140A23534DA8D50C3DB",1)</x:f>
        <x:v>=DISPIMG("ID_84EBB66BA9FC4140A23534DA8D50C3DB",1)</x:v>
      </x:c>
    </x:row>
    <x:row r="51" ht="75" customHeight="1">
      <x:c r="A51" s="5">
        <x:v>50</x:v>
      </x:c>
      <x:c r="B51" s="5" t="s">
        <x:v>7</x:v>
      </x:c>
      <x:c r="C51" s="5" t="s">
        <x:v>179</x:v>
      </x:c>
      <x:c r="D51" s="5" t="s">
        <x:v>180</x:v>
      </x:c>
      <x:c r="E51" s="6" t="s">
        <x:v>181</x:v>
      </x:c>
      <x:c r="F51" s="17" t="s">
        <x:v>7</x:v>
      </x:c>
      <x:c r="G51" s="7" t="s">
        <x:v>182</x:v>
      </x:c>
    </x:row>
    <x:row r="52" ht="75" customHeight="1">
      <x:c r="A52" s="15">
        <x:v>51</x:v>
      </x:c>
      <x:c r="B52" s="15" t="s">
        <x:v>7</x:v>
      </x:c>
      <x:c r="C52" s="15" t="s">
        <x:v>183</x:v>
      </x:c>
      <x:c r="D52" s="15" t="s">
        <x:v>184</x:v>
      </x:c>
      <x:c r="E52" s="16" t="s">
        <x:v>185</x:v>
      </x:c>
      <x:c r="F52" s="17" t="str">
        <x:f>_xlfn.DISPIMG("ID_3E87433DA7D14803BDCE896DE6FB10DA",1)</x:f>
        <x:v>=DISPIMG("ID_3E87433DA7D14803BDCE896DE6FB10DA",1)</x:v>
      </x:c>
      <x:c r="G52" s="18" t="s">
        <x:v>186</x:v>
      </x:c>
      <x:c r="H52" t="str">
        <x:f>_xlfn.DISPIMG("ID_708379F88BA346CEAB4D450F565BF6C2",1)</x:f>
        <x:v>=DISPIMG("ID_708379F88BA346CEAB4D450F565BF6C2",1)</x:v>
      </x:c>
      <x:c r="I52" s="14" t="s">
        <x:v>187</x:v>
      </x:c>
    </x:row>
    <x:row r="53" ht="75" customHeight="1">
      <x:c r="A53" s="5">
        <x:v>52</x:v>
      </x:c>
      <x:c r="B53" s="5" t="s">
        <x:v>7</x:v>
      </x:c>
      <x:c r="C53" s="5" t="s">
        <x:v>188</x:v>
      </x:c>
      <x:c r="D53" s="5" t="s">
        <x:v>189</x:v>
      </x:c>
      <x:c r="E53" s="6" t="s">
        <x:v>190</x:v>
      </x:c>
      <x:c r="F53" s="17" t="str">
        <x:f>_xlfn.DISPIMG("ID_A94E504BEB3744E4ABF46FE0B97B07E9",1)</x:f>
        <x:v>=DISPIMG("ID_A94E504BEB3744E4ABF46FE0B97B07E9",1)</x:v>
      </x:c>
      <x:c r="G53" s="7" t="s">
        <x:v>191</x:v>
      </x:c>
      <x:c r="H53" t="str">
        <x:f>_xlfn.DISPIMG("ID_61A9821159604C018248F06F5B7DE2E5",1)</x:f>
        <x:v>=DISPIMG("ID_61A9821159604C018248F06F5B7DE2E5",1)</x:v>
      </x:c>
      <x:c r="I53" t="str">
        <x:f>_xlfn.DISPIMG("ID_2FABF6AD3E80476E90DEC2275E8091EE",1)</x:f>
        <x:v>=DISPIMG("ID_2FABF6AD3E80476E90DEC2275E8091EE",1)</x:v>
      </x:c>
    </x:row>
    <x:row r="54" ht="75" customHeight="1">
      <x:c r="A54" s="15">
        <x:v>53</x:v>
      </x:c>
      <x:c r="B54" s="15" t="s">
        <x:v>7</x:v>
      </x:c>
      <x:c r="C54" s="15" t="s">
        <x:v>192</x:v>
      </x:c>
      <x:c r="D54" s="15" t="s">
        <x:v>193</x:v>
      </x:c>
      <x:c r="E54" s="16" t="s">
        <x:v>194</x:v>
      </x:c>
      <x:c r="F54" s="17" t="str">
        <x:f>_xlfn.DISPIMG("ID_1B3AC788F6894B288C4FBAA8DADB0392",1)</x:f>
        <x:v>=DISPIMG("ID_1B3AC788F6894B288C4FBAA8DADB0392",1)</x:v>
      </x:c>
      <x:c r="G54" s="18" t="s">
        <x:v>195</x:v>
      </x:c>
      <x:c r="H54" t="str">
        <x:f>_xlfn.DISPIMG("ID_C27199D35AAC4B718F8A84FAABD5B45A",1)</x:f>
        <x:v>=DISPIMG("ID_C27199D35AAC4B718F8A84FAABD5B45A",1)</x:v>
      </x:c>
      <x:c r="I54" t="str">
        <x:f>_xlfn.DISPIMG("ID_66750093CB6449FD9C91752E3B2D2A24",1)</x:f>
        <x:v>=DISPIMG("ID_66750093CB6449FD9C91752E3B2D2A24",1)</x:v>
      </x:c>
    </x:row>
    <x:row r="55" ht="75" customHeight="1">
      <x:c r="A55" s="5">
        <x:v>54</x:v>
      </x:c>
      <x:c r="B55" s="5" t="s">
        <x:v>7</x:v>
      </x:c>
      <x:c r="C55" s="5" t="s">
        <x:v>196</x:v>
      </x:c>
      <x:c r="D55" s="5" t="s">
        <x:v>197</x:v>
      </x:c>
      <x:c r="E55" s="6" t="s">
        <x:v>198</x:v>
      </x:c>
      <x:c r="F55" s="17" t="s">
        <x:v>7</x:v>
      </x:c>
      <x:c r="G55" s="7" t="s">
        <x:v>199</x:v>
      </x:c>
    </x:row>
    <x:row r="56" ht="75" customHeight="1">
      <x:c r="A56" s="15">
        <x:v>55</x:v>
      </x:c>
      <x:c r="B56" s="15" t="s">
        <x:v>7</x:v>
      </x:c>
      <x:c r="C56" s="15" t="s">
        <x:v>200</x:v>
      </x:c>
      <x:c r="D56" s="15" t="s">
        <x:v>201</x:v>
      </x:c>
      <x:c r="E56" s="16" t="s">
        <x:v>202</x:v>
      </x:c>
      <x:c r="F56" s="17" t="str">
        <x:f>_xlfn.DISPIMG("ID_DBC98A00794445008461441D558C4686",1)</x:f>
        <x:v>=DISPIMG("ID_DBC98A00794445008461441D558C4686",1)</x:v>
      </x:c>
      <x:c r="G56" s="18" t="str">
        <x:f>_xlfn.DISPIMG("ID_EFF09D4096E0482285679000D2F0FF21",1)</x:f>
        <x:v>=DISPIMG("ID_EFF09D4096E0482285679000D2F0FF21",1)</x:v>
      </x:c>
      <x:c r="H56" t="str">
        <x:f>_xlfn.DISPIMG("ID_696B0E850E0A44BA918D679BF69AF32F",1)</x:f>
        <x:v>=DISPIMG("ID_696B0E850E0A44BA918D679BF69AF32F",1)</x:v>
      </x:c>
      <x:c r="I56" t="str">
        <x:f>_xlfn.DISPIMG("ID_88C0F4B217D846F887ACBF792A0D7ADD",1)</x:f>
        <x:v>=DISPIMG("ID_88C0F4B217D846F887ACBF792A0D7ADD",1)</x:v>
      </x:c>
      <x:c r="J56" t="str">
        <x:f>_xlfn.DISPIMG("ID_337B176DC6074085B8DA668DBF9EA68C",1)</x:f>
        <x:v>=DISPIMG("ID_337B176DC6074085B8DA668DBF9EA68C",1)</x:v>
      </x:c>
    </x:row>
    <x:row r="57" ht="75" customHeight="1">
      <x:c r="A57" s="5">
        <x:v>56</x:v>
      </x:c>
      <x:c r="B57" s="5" t="s">
        <x:v>7</x:v>
      </x:c>
      <x:c r="C57" s="5" t="s">
        <x:v>203</x:v>
      </x:c>
      <x:c r="D57" s="5" t="s">
        <x:v>204</x:v>
      </x:c>
      <x:c r="E57" s="6" t="s">
        <x:v>205</x:v>
      </x:c>
      <x:c r="F57" s="17" t="s">
        <x:v>7</x:v>
      </x:c>
      <x:c r="G57" s="7" t="s">
        <x:v>206</x:v>
      </x:c>
    </x:row>
    <x:row r="58" ht="75" customHeight="1">
      <x:c r="A58" s="15">
        <x:v>57</x:v>
      </x:c>
      <x:c r="B58" s="15" t="s">
        <x:v>7</x:v>
      </x:c>
      <x:c r="C58" s="15" t="s">
        <x:v>207</x:v>
      </x:c>
      <x:c r="D58" s="15" t="s">
        <x:v>208</x:v>
      </x:c>
      <x:c r="E58" s="16" t="s">
        <x:v>209</x:v>
      </x:c>
      <x:c r="F58" s="17" t="s">
        <x:v>7</x:v>
      </x:c>
      <x:c r="G58" s="18" t="s">
        <x:v>210</x:v>
      </x:c>
    </x:row>
    <x:row r="59" ht="75" customHeight="1">
      <x:c r="A59" s="5">
        <x:v>58</x:v>
      </x:c>
      <x:c r="B59" s="5" t="s">
        <x:v>7</x:v>
      </x:c>
      <x:c r="C59" s="5" t="s">
        <x:v>211</x:v>
      </x:c>
      <x:c r="D59" s="5" t="s">
        <x:v>212</x:v>
      </x:c>
      <x:c r="E59" s="6" t="s">
        <x:v>213</x:v>
      </x:c>
      <x:c r="F59" s="17" t="s">
        <x:v>7</x:v>
      </x:c>
      <x:c r="G59" s="7" t="s">
        <x:v>214</x:v>
      </x:c>
    </x:row>
    <x:row r="60" ht="75" customHeight="1">
      <x:c r="A60" s="15">
        <x:v>59</x:v>
      </x:c>
      <x:c r="B60" s="15" t="s">
        <x:v>7</x:v>
      </x:c>
      <x:c r="C60" s="15" t="s">
        <x:v>215</x:v>
      </x:c>
      <x:c r="D60" s="15" t="s">
        <x:v>216</x:v>
      </x:c>
      <x:c r="E60" s="16" t="s">
        <x:v>217</x:v>
      </x:c>
      <x:c r="F60" s="17" t="s">
        <x:v>7</x:v>
      </x:c>
      <x:c r="G60" s="18" t="s">
        <x:v>218</x:v>
      </x:c>
    </x:row>
    <x:row r="61" ht="75" customHeight="1">
      <x:c r="A61" s="5">
        <x:v>60</x:v>
      </x:c>
      <x:c r="B61" s="5" t="s">
        <x:v>7</x:v>
      </x:c>
      <x:c r="C61" s="5" t="s">
        <x:v>219</x:v>
      </x:c>
      <x:c r="D61" s="5" t="s">
        <x:v>220</x:v>
      </x:c>
      <x:c r="E61" s="6" t="s">
        <x:v>221</x:v>
      </x:c>
      <x:c r="F61" s="17" t="s">
        <x:v>7</x:v>
      </x:c>
      <x:c r="G61" s="7" t="s">
        <x:v>222</x:v>
      </x:c>
    </x:row>
    <x:row r="62" ht="75" customHeight="1">
      <x:c r="A62" s="15">
        <x:v>61</x:v>
      </x:c>
      <x:c r="B62" s="15" t="s">
        <x:v>7</x:v>
      </x:c>
      <x:c r="C62" s="15" t="s">
        <x:v>223</x:v>
      </x:c>
      <x:c r="D62" s="15" t="s">
        <x:v>224</x:v>
      </x:c>
      <x:c r="E62" s="16" t="s">
        <x:v>225</x:v>
      </x:c>
      <x:c r="F62" s="17" t="s">
        <x:v>7</x:v>
      </x:c>
      <x:c r="G62" s="18" t="s">
        <x:v>226</x:v>
      </x:c>
    </x:row>
    <x:row r="63" ht="75" customHeight="1">
      <x:c r="A63" s="5">
        <x:v>62</x:v>
      </x:c>
      <x:c r="B63" s="5" t="s">
        <x:v>7</x:v>
      </x:c>
      <x:c r="C63" s="5" t="s">
        <x:v>227</x:v>
      </x:c>
      <x:c r="D63" s="5" t="s">
        <x:v>228</x:v>
      </x:c>
      <x:c r="E63" s="6" t="s">
        <x:v>229</x:v>
      </x:c>
      <x:c r="F63" s="17" t="s">
        <x:v>7</x:v>
      </x:c>
      <x:c r="G63" s="7" t="s">
        <x:v>230</x:v>
      </x:c>
    </x:row>
    <x:row r="64" ht="75" customHeight="1">
      <x:c r="A64" s="15">
        <x:v>63</x:v>
      </x:c>
      <x:c r="B64" s="15" t="s">
        <x:v>7</x:v>
      </x:c>
      <x:c r="C64" s="15" t="s">
        <x:v>231</x:v>
      </x:c>
      <x:c r="D64" s="15" t="s">
        <x:v>232</x:v>
      </x:c>
      <x:c r="E64" s="16" t="s">
        <x:v>233</x:v>
      </x:c>
      <x:c r="F64" s="17" t="s">
        <x:v>7</x:v>
      </x:c>
      <x:c r="G64" s="18" t="s">
        <x:v>234</x:v>
      </x:c>
    </x:row>
    <x:row r="65" ht="75" customHeight="1">
      <x:c r="A65" s="5">
        <x:v>64</x:v>
      </x:c>
      <x:c r="B65" s="5" t="s">
        <x:v>7</x:v>
      </x:c>
      <x:c r="C65" s="5" t="s">
        <x:v>235</x:v>
      </x:c>
      <x:c r="D65" s="5" t="s">
        <x:v>236</x:v>
      </x:c>
      <x:c r="E65" s="6" t="s">
        <x:v>237</x:v>
      </x:c>
      <x:c r="F65" s="17" t="s">
        <x:v>7</x:v>
      </x:c>
      <x:c r="G65" s="7" t="s">
        <x:v>238</x:v>
      </x:c>
    </x:row>
    <x:row r="66" ht="75" customHeight="1">
      <x:c r="A66" s="15">
        <x:v>65</x:v>
      </x:c>
      <x:c r="B66" s="15" t="s">
        <x:v>7</x:v>
      </x:c>
      <x:c r="C66" s="15" t="s">
        <x:v>239</x:v>
      </x:c>
      <x:c r="D66" s="15" t="s">
        <x:v>240</x:v>
      </x:c>
      <x:c r="E66" s="16" t="s">
        <x:v>241</x:v>
      </x:c>
      <x:c r="F66" s="17" t="s">
        <x:v>7</x:v>
      </x:c>
      <x:c r="G66" s="18" t="s">
        <x:v>242</x:v>
      </x:c>
    </x:row>
    <x:row r="67" ht="75" customHeight="1">
      <x:c r="A67" s="5">
        <x:v>66</x:v>
      </x:c>
      <x:c r="B67" s="5" t="s">
        <x:v>7</x:v>
      </x:c>
      <x:c r="C67" s="5" t="s">
        <x:v>243</x:v>
      </x:c>
      <x:c r="D67" s="5" t="s">
        <x:v>244</x:v>
      </x:c>
      <x:c r="E67" s="6" t="s">
        <x:v>245</x:v>
      </x:c>
      <x:c r="F67" s="17" t="s">
        <x:v>7</x:v>
      </x:c>
      <x:c r="G67" s="7" t="s">
        <x:v>246</x:v>
      </x:c>
    </x:row>
    <x:row r="68" ht="75" customHeight="1">
      <x:c r="A68" s="15">
        <x:v>67</x:v>
      </x:c>
      <x:c r="B68" s="15" t="s">
        <x:v>7</x:v>
      </x:c>
      <x:c r="C68" s="15" t="s">
        <x:v>247</x:v>
      </x:c>
      <x:c r="D68" s="15" t="s">
        <x:v>248</x:v>
      </x:c>
      <x:c r="E68" s="16" t="s">
        <x:v>249</x:v>
      </x:c>
      <x:c r="F68" s="17" t="s">
        <x:v>7</x:v>
      </x:c>
      <x:c r="G68" s="18" t="s">
        <x:v>250</x:v>
      </x:c>
    </x:row>
    <x:row r="69" ht="75" customHeight="1">
      <x:c r="A69" s="5">
        <x:v>68</x:v>
      </x:c>
      <x:c r="B69" s="5" t="s">
        <x:v>7</x:v>
      </x:c>
      <x:c r="C69" s="5" t="s">
        <x:v>251</x:v>
      </x:c>
      <x:c r="D69" s="5" t="s">
        <x:v>252</x:v>
      </x:c>
      <x:c r="E69" s="6" t="s">
        <x:v>253</x:v>
      </x:c>
      <x:c r="F69" s="17" t="s">
        <x:v>7</x:v>
      </x:c>
      <x:c r="G69" s="7" t="s">
        <x:v>254</x:v>
      </x:c>
    </x:row>
    <x:row r="70" ht="75" customHeight="1">
      <x:c r="A70" s="15">
        <x:v>69</x:v>
      </x:c>
      <x:c r="B70" s="15" t="s">
        <x:v>7</x:v>
      </x:c>
      <x:c r="C70" s="15" t="s">
        <x:v>255</x:v>
      </x:c>
      <x:c r="D70" s="15" t="s">
        <x:v>256</x:v>
      </x:c>
      <x:c r="E70" s="16" t="s">
        <x:v>257</x:v>
      </x:c>
      <x:c r="F70" s="17" t="s">
        <x:v>7</x:v>
      </x:c>
      <x:c r="G70" s="18" t="s">
        <x:v>258</x:v>
      </x:c>
    </x:row>
    <x:row r="71" ht="75" customHeight="1">
      <x:c r="A71" s="5">
        <x:v>70</x:v>
      </x:c>
      <x:c r="B71" s="5" t="s">
        <x:v>7</x:v>
      </x:c>
      <x:c r="C71" s="5" t="s">
        <x:v>259</x:v>
      </x:c>
      <x:c r="D71" s="5" t="s">
        <x:v>260</x:v>
      </x:c>
      <x:c r="E71" s="6" t="s">
        <x:v>261</x:v>
      </x:c>
      <x:c r="F71" s="17" t="s">
        <x:v>7</x:v>
      </x:c>
      <x:c r="G71" s="7" t="s">
        <x:v>262</x:v>
      </x:c>
    </x:row>
    <x:row r="72" ht="75" customHeight="1">
      <x:c r="A72" s="15">
        <x:v>71</x:v>
      </x:c>
      <x:c r="B72" s="15" t="s">
        <x:v>7</x:v>
      </x:c>
      <x:c r="C72" s="15" t="s">
        <x:v>263</x:v>
      </x:c>
      <x:c r="D72" s="15" t="s">
        <x:v>264</x:v>
      </x:c>
      <x:c r="E72" s="16" t="s">
        <x:v>265</x:v>
      </x:c>
      <x:c r="F72" s="17" t="s">
        <x:v>7</x:v>
      </x:c>
      <x:c r="G72" s="18" t="s">
        <x:v>266</x:v>
      </x:c>
    </x:row>
    <x:row r="73" ht="75" customHeight="1">
      <x:c r="A73" s="5">
        <x:v>72</x:v>
      </x:c>
      <x:c r="B73" s="5" t="s">
        <x:v>7</x:v>
      </x:c>
      <x:c r="C73" s="5" t="s">
        <x:v>267</x:v>
      </x:c>
      <x:c r="D73" s="5" t="s">
        <x:v>268</x:v>
      </x:c>
      <x:c r="E73" s="6" t="s">
        <x:v>269</x:v>
      </x:c>
      <x:c r="F73" s="17"/>
      <x:c r="G73" s="7" t="s">
        <x:v>270</x:v>
      </x:c>
    </x:row>
    <x:row r="74" ht="75" customHeight="1">
      <x:c r="A74" s="15">
        <x:v>73</x:v>
      </x:c>
      <x:c r="B74" s="15" t="s">
        <x:v>7</x:v>
      </x:c>
      <x:c r="C74" s="15" t="s">
        <x:v>271</x:v>
      </x:c>
      <x:c r="D74" s="15" t="s">
        <x:v>272</x:v>
      </x:c>
      <x:c r="E74" s="16" t="s">
        <x:v>273</x:v>
      </x:c>
      <x:c r="F74" s="17" t="s">
        <x:v>7</x:v>
      </x:c>
      <x:c r="G74" s="18" t="s">
        <x:v>274</x:v>
      </x:c>
    </x:row>
    <x:row r="75" ht="75" customHeight="1">
      <x:c r="A75" s="5">
        <x:v>74</x:v>
      </x:c>
      <x:c r="B75" s="5" t="s">
        <x:v>7</x:v>
      </x:c>
      <x:c r="C75" s="5" t="s">
        <x:v>275</x:v>
      </x:c>
      <x:c r="D75" s="5" t="s">
        <x:v>276</x:v>
      </x:c>
      <x:c r="E75" s="6" t="s">
        <x:v>277</x:v>
      </x:c>
      <x:c r="F75" s="17"/>
      <x:c r="G75" s="7" t="s">
        <x:v>278</x:v>
      </x:c>
    </x:row>
    <x:row r="76" ht="75" customHeight="1">
      <x:c r="A76" s="15">
        <x:v>75</x:v>
      </x:c>
      <x:c r="B76" s="15" t="s">
        <x:v>7</x:v>
      </x:c>
      <x:c r="C76" s="15" t="s">
        <x:v>279</x:v>
      </x:c>
      <x:c r="D76" s="15" t="s">
        <x:v>280</x:v>
      </x:c>
      <x:c r="E76" s="16" t="s">
        <x:v>281</x:v>
      </x:c>
      <x:c r="F76" s="17" t="s">
        <x:v>7</x:v>
      </x:c>
      <x:c r="G76" s="18" t="s">
        <x:v>282</x:v>
      </x:c>
    </x:row>
    <x:row r="77" ht="75" customHeight="1">
      <x:c r="A77" s="5">
        <x:v>76</x:v>
      </x:c>
      <x:c r="B77" s="5" t="s">
        <x:v>7</x:v>
      </x:c>
      <x:c r="C77" s="5" t="s">
        <x:v>283</x:v>
      </x:c>
      <x:c r="D77" s="5" t="s">
        <x:v>284</x:v>
      </x:c>
      <x:c r="E77" s="6" t="s">
        <x:v>285</x:v>
      </x:c>
      <x:c r="F77" s="17" t="s">
        <x:v>7</x:v>
      </x:c>
      <x:c r="G77" s="7" t="s">
        <x:v>286</x:v>
      </x:c>
    </x:row>
    <x:row r="78" ht="75" customHeight="1">
      <x:c r="A78" s="15">
        <x:v>77</x:v>
      </x:c>
      <x:c r="B78" s="15" t="s">
        <x:v>7</x:v>
      </x:c>
      <x:c r="C78" s="15" t="s">
        <x:v>287</x:v>
      </x:c>
      <x:c r="D78" s="15" t="s">
        <x:v>288</x:v>
      </x:c>
      <x:c r="E78" s="16" t="s">
        <x:v>289</x:v>
      </x:c>
      <x:c r="F78" s="17" t="s">
        <x:v>7</x:v>
      </x:c>
      <x:c r="G78" s="18" t="s">
        <x:v>290</x:v>
      </x:c>
    </x:row>
    <x:row r="79" ht="75" customHeight="1">
      <x:c r="A79" s="5">
        <x:v>78</x:v>
      </x:c>
      <x:c r="B79" s="5" t="s">
        <x:v>7</x:v>
      </x:c>
      <x:c r="C79" s="5" t="s">
        <x:v>291</x:v>
      </x:c>
      <x:c r="D79" s="5" t="s">
        <x:v>292</x:v>
      </x:c>
      <x:c r="E79" s="6" t="s">
        <x:v>293</x:v>
      </x:c>
      <x:c r="F79" s="17" t="str">
        <x:f>_xlfn.DISPIMG("ID_0B5777D5D9BA44E99DE261A579609578",1)</x:f>
        <x:v>=DISPIMG("ID_0B5777D5D9BA44E99DE261A579609578",1)</x:v>
      </x:c>
      <x:c r="G79" s="7" t="s">
        <x:v>294</x:v>
      </x:c>
      <x:c r="H79" t="str">
        <x:f>_xlfn.DISPIMG("ID_DED5ABBE003D463A96711D01D811913B",1)</x:f>
        <x:v>=DISPIMG("ID_DED5ABBE003D463A96711D01D811913B",1)</x:v>
      </x:c>
      <x:c r="I79" t="str">
        <x:f>_xlfn.DISPIMG("ID_6C0D282EB0734DB5B9D6447D146ED4B3",1)</x:f>
        <x:v>=DISPIMG("ID_6C0D282EB0734DB5B9D6447D146ED4B3",1)</x:v>
      </x:c>
      <x:c r="J79" t="str">
        <x:f>_xlfn.DISPIMG("ID_15F5415C35DF4BEABABA8759723135B3",1)</x:f>
        <x:v>=DISPIMG("ID_15F5415C35DF4BEABABA8759723135B3",1)</x:v>
      </x:c>
      <x:c r="K79" t="str">
        <x:f>_xlfn.DISPIMG("ID_BC0D24A7EBAD40FCA28216F2DD38F5B6",1)</x:f>
        <x:v>=DISPIMG("ID_BC0D24A7EBAD40FCA28216F2DD38F5B6",1)</x:v>
      </x:c>
      <x:c r="L79" t="str">
        <x:f>_xlfn.DISPIMG("ID_66C7FBEB51C34B6E9CA58715718E9EE2",1)</x:f>
        <x:v>=DISPIMG("ID_66C7FBEB51C34B6E9CA58715718E9EE2",1)</x:v>
      </x:c>
      <x:c r="M79" t="str">
        <x:f>_xlfn.DISPIMG("ID_4D7243E0C38349D0AEBAB92F4C5D13B0",1)</x:f>
        <x:v>=DISPIMG("ID_4D7243E0C38349D0AEBAB92F4C5D13B0",1)</x:v>
      </x:c>
      <x:c r="N79" t="str">
        <x:f>_xlfn.DISPIMG("ID_9AEDE376F3ED49919ABB51A1A101057C",1)</x:f>
        <x:v>=DISPIMG("ID_9AEDE376F3ED49919ABB51A1A101057C",1)</x:v>
      </x:c>
      <x:c r="O79" t="str">
        <x:f>_xlfn.DISPIMG("ID_4C1E1BB974884057B51D946BCA5EE6E9",1)</x:f>
        <x:v>=DISPIMG("ID_4C1E1BB974884057B51D946BCA5EE6E9",1)</x:v>
      </x:c>
    </x:row>
    <x:row r="80" ht="75" customHeight="1">
      <x:c r="A80" s="15">
        <x:v>79</x:v>
      </x:c>
      <x:c r="B80" s="15" t="s">
        <x:v>7</x:v>
      </x:c>
      <x:c r="C80" s="15" t="s">
        <x:v>295</x:v>
      </x:c>
      <x:c r="D80" s="15" t="s">
        <x:v>296</x:v>
      </x:c>
      <x:c r="E80" s="16" t="s">
        <x:v>297</x:v>
      </x:c>
      <x:c r="F80" s="17" t="str">
        <x:f>_xlfn.DISPIMG("ID_BFC45EA44F854B41B2272E722F2F8E66",1)</x:f>
        <x:v>=DISPIMG("ID_BFC45EA44F854B41B2272E722F2F8E66",1)</x:v>
      </x:c>
      <x:c r="G80" s="18" t="s">
        <x:v>298</x:v>
      </x:c>
    </x:row>
    <x:row r="81" ht="75" customHeight="1">
      <x:c r="A81" s="5">
        <x:v>80</x:v>
      </x:c>
      <x:c r="B81" s="5" t="s">
        <x:v>7</x:v>
      </x:c>
      <x:c r="C81" s="5" t="s">
        <x:v>299</x:v>
      </x:c>
      <x:c r="D81" s="5" t="s">
        <x:v>300</x:v>
      </x:c>
      <x:c r="E81" s="6" t="s">
        <x:v>301</x:v>
      </x:c>
      <x:c r="F81" s="17" t="str">
        <x:f>_xlfn.DISPIMG("ID_FB6FA55F31EC4DA997D951142EBCAAD0",1)</x:f>
        <x:v>=DISPIMG("ID_FB6FA55F31EC4DA997D951142EBCAAD0",1)</x:v>
      </x:c>
      <x:c r="G81" s="7" t="s">
        <x:v>302</x:v>
      </x:c>
      <x:c r="H81" t="str">
        <x:f>_xlfn.DISPIMG("ID_C403B82D80CC44AAA2AE7C87D4F032C7",1)</x:f>
        <x:v>=DISPIMG("ID_C403B82D80CC44AAA2AE7C87D4F032C7",1)</x:v>
      </x:c>
      <x:c r="I81" t="str">
        <x:f>_xlfn.DISPIMG("ID_4AC2995E82B94D09BDAEEDE3F139B4A9",1)</x:f>
        <x:v>=DISPIMG("ID_4AC2995E82B94D09BDAEEDE3F139B4A9",1)</x:v>
      </x:c>
      <x:c r="J81" t="str">
        <x:f>_xlfn.DISPIMG("ID_9C4123C0C86F42079F13AD2EB99DED44",1)</x:f>
        <x:v>=DISPIMG("ID_9C4123C0C86F42079F13AD2EB99DED44",1)</x:v>
      </x:c>
      <x:c r="K81" t="str">
        <x:f>_xlfn.DISPIMG("ID_C34EBC4217C2401699C3BAB5CC66CDCF",1)</x:f>
        <x:v>=DISPIMG("ID_C34EBC4217C2401699C3BAB5CC66CDCF",1)</x:v>
      </x:c>
    </x:row>
    <x:row r="82" ht="75" customHeight="1">
      <x:c r="A82" s="15">
        <x:v>81</x:v>
      </x:c>
      <x:c r="B82" s="15" t="s">
        <x:v>7</x:v>
      </x:c>
      <x:c r="C82" s="15" t="s">
        <x:v>303</x:v>
      </x:c>
      <x:c r="D82" s="15" t="s">
        <x:v>304</x:v>
      </x:c>
      <x:c r="E82" s="16" t="s">
        <x:v>305</x:v>
      </x:c>
      <x:c r="F82" s="17" t="s">
        <x:v>7</x:v>
      </x:c>
      <x:c r="G82" s="18" t="s">
        <x:v>306</x:v>
      </x:c>
    </x:row>
    <x:row r="83" ht="75" customHeight="1">
      <x:c r="A83" s="5">
        <x:v>82</x:v>
      </x:c>
      <x:c r="B83" s="5" t="s">
        <x:v>7</x:v>
      </x:c>
      <x:c r="C83" s="5" t="s">
        <x:v>307</x:v>
      </x:c>
      <x:c r="D83" s="5" t="s">
        <x:v>308</x:v>
      </x:c>
      <x:c r="E83" s="6" t="s">
        <x:v>309</x:v>
      </x:c>
      <x:c r="F83" s="17" t="s">
        <x:v>7</x:v>
      </x:c>
      <x:c r="G83" s="7" t="s">
        <x:v>310</x:v>
      </x:c>
    </x:row>
    <x:row r="84" ht="75" customHeight="1">
      <x:c r="A84" s="15">
        <x:v>83</x:v>
      </x:c>
      <x:c r="B84" s="15" t="s">
        <x:v>7</x:v>
      </x:c>
      <x:c r="C84" s="15" t="s">
        <x:v>311</x:v>
      </x:c>
      <x:c r="D84" s="15" t="s">
        <x:v>312</x:v>
      </x:c>
      <x:c r="E84" s="16" t="s">
        <x:v>313</x:v>
      </x:c>
      <x:c r="F84" s="17" t="str">
        <x:f>_xlfn.DISPIMG("ID_AA93BCB27C634B2F9760FE352CF4FA5F",1)</x:f>
        <x:v>=DISPIMG("ID_AA93BCB27C634B2F9760FE352CF4FA5F",1)</x:v>
      </x:c>
      <x:c r="G84" s="18" t="s">
        <x:v>314</x:v>
      </x:c>
      <x:c r="H84" t="str">
        <x:f>_xlfn.DISPIMG("ID_474B65E52A6541FEAD6ABE91BD0A0079",1)</x:f>
        <x:v>=DISPIMG("ID_474B65E52A6541FEAD6ABE91BD0A0079",1)</x:v>
      </x:c>
      <x:c r="J84" t="str">
        <x:f>_xlfn.DISPIMG("ID_F63707C935F14C538A9A0F00A6D2BCA8",1)</x:f>
        <x:v>=DISPIMG("ID_F63707C935F14C538A9A0F00A6D2BCA8",1)</x:v>
      </x:c>
      <x:c r="K84" t="str">
        <x:f>_xlfn.DISPIMG("ID_A1BA8CC857D343F5850ED37B91DB1418",1)</x:f>
        <x:v>=DISPIMG("ID_A1BA8CC857D343F5850ED37B91DB1418",1)</x:v>
      </x:c>
      <x:c r="L84" t="str">
        <x:f>_xlfn.DISPIMG("ID_C95F3E139A7C4D7181C536A7DC04FEA6",1)</x:f>
        <x:v>=DISPIMG("ID_C95F3E139A7C4D7181C536A7DC04FEA6",1)</x:v>
      </x:c>
      <x:c r="M84" t="str">
        <x:f>_xlfn.DISPIMG("ID_1B292DA7F9E147D7B5BF01C02928A3CB",1)</x:f>
        <x:v>=DISPIMG("ID_1B292DA7F9E147D7B5BF01C02928A3CB",1)</x:v>
      </x:c>
      <x:c r="N84" t="str">
        <x:f>_xlfn.DISPIMG("ID_6FD410C7BD384D8AAFF1F2A4477C6792",1)</x:f>
        <x:v>=DISPIMG("ID_6FD410C7BD384D8AAFF1F2A4477C6792",1)</x:v>
      </x:c>
    </x:row>
    <x:row r="85" ht="75" customHeight="1">
      <x:c r="A85" s="5">
        <x:v>84</x:v>
      </x:c>
      <x:c r="B85" s="5" t="s">
        <x:v>7</x:v>
      </x:c>
      <x:c r="C85" s="5" t="s">
        <x:v>315</x:v>
      </x:c>
      <x:c r="D85" s="5" t="s">
        <x:v>316</x:v>
      </x:c>
      <x:c r="E85" s="6" t="s">
        <x:v>317</x:v>
      </x:c>
      <x:c r="F85" s="17" t="str">
        <x:f>_xlfn.DISPIMG("ID_60A54A1793BB4BF0BFF5C9F0DD702FD4",1)</x:f>
        <x:v>=DISPIMG("ID_60A54A1793BB4BF0BFF5C9F0DD702FD4",1)</x:v>
      </x:c>
      <x:c r="G85" s="7" t="s">
        <x:v>318</x:v>
      </x:c>
      <x:c r="H85" t="str">
        <x:f>_xlfn.DISPIMG("ID_C6B5D45549CA43549D8514AF8FC5417C",1)</x:f>
        <x:v>=DISPIMG("ID_C6B5D45549CA43549D8514AF8FC5417C",1)</x:v>
      </x:c>
      <x:c r="I85" t="str">
        <x:f>_xlfn.DISPIMG("ID_6D87976DCF9C4DACBC70C7D5CD7D9440",1)</x:f>
        <x:v>=DISPIMG("ID_6D87976DCF9C4DACBC70C7D5CD7D9440",1)</x:v>
      </x:c>
      <x:c r="J85" t="str">
        <x:f>_xlfn.DISPIMG("ID_EF09BE60BD4342AEB49DEA90C402563B",1)</x:f>
        <x:v>=DISPIMG("ID_EF09BE60BD4342AEB49DEA90C402563B",1)</x:v>
      </x:c>
      <x:c r="K85" t="str">
        <x:f>_xlfn.DISPIMG("ID_848482AC4C1E4B38944B2658096B917F",1)</x:f>
        <x:v>=DISPIMG("ID_848482AC4C1E4B38944B2658096B917F",1)</x:v>
      </x:c>
    </x:row>
    <x:row r="86" ht="75" customHeight="1">
      <x:c r="A86" s="15">
        <x:v>85</x:v>
      </x:c>
      <x:c r="B86" s="15" t="s">
        <x:v>7</x:v>
      </x:c>
      <x:c r="C86" s="15" t="s">
        <x:v>319</x:v>
      </x:c>
      <x:c r="D86" s="15" t="s">
        <x:v>320</x:v>
      </x:c>
      <x:c r="E86" s="16" t="s">
        <x:v>321</x:v>
      </x:c>
      <x:c r="F86" s="17" t="str">
        <x:f>_xlfn.DISPIMG("ID_175BC5D79BEC48CF99BB9414EA2AD732",1)</x:f>
        <x:v>=DISPIMG("ID_175BC5D79BEC48CF99BB9414EA2AD732",1)</x:v>
      </x:c>
      <x:c r="G86" s="18" t="s">
        <x:v>322</x:v>
      </x:c>
      <x:c r="H86" t="str">
        <x:f>_xlfn.DISPIMG("ID_1950CA0C554343888AF0496CD99F0D6B",1)</x:f>
        <x:v>=DISPIMG("ID_1950CA0C554343888AF0496CD99F0D6B",1)</x:v>
      </x:c>
      <x:c r="I86" t="str">
        <x:f>_xlfn.DISPIMG("ID_5AF723B3BBB045A5B34CB0DC5296EF82",1)</x:f>
        <x:v>=DISPIMG("ID_5AF723B3BBB045A5B34CB0DC5296EF82",1)</x:v>
      </x:c>
    </x:row>
    <x:row r="87" ht="75" customHeight="1">
      <x:c r="A87" s="5">
        <x:v>86</x:v>
      </x:c>
      <x:c r="B87" s="5" t="s">
        <x:v>7</x:v>
      </x:c>
      <x:c r="C87" s="5" t="s">
        <x:v>323</x:v>
      </x:c>
      <x:c r="D87" s="5" t="s">
        <x:v>324</x:v>
      </x:c>
      <x:c r="E87" s="6" t="s">
        <x:v>325</x:v>
      </x:c>
      <x:c r="F87" s="17" t="s">
        <x:v>7</x:v>
      </x:c>
      <x:c r="G87" s="7" t="s">
        <x:v>326</x:v>
      </x:c>
    </x:row>
    <x:row r="88" ht="75" customHeight="1">
      <x:c r="A88" s="15">
        <x:v>87</x:v>
      </x:c>
      <x:c r="B88" s="15" t="s">
        <x:v>7</x:v>
      </x:c>
      <x:c r="C88" s="15" t="s">
        <x:v>327</x:v>
      </x:c>
      <x:c r="D88" s="15" t="s">
        <x:v>328</x:v>
      </x:c>
      <x:c r="E88" s="16" t="s">
        <x:v>329</x:v>
      </x:c>
      <x:c r="F88" s="17" t="str">
        <x:f>_xlfn.DISPIMG("ID_31B0D354A84946D18C1D7DF6D4E8176C",1)</x:f>
        <x:v>=DISPIMG("ID_31B0D354A84946D18C1D7DF6D4E8176C",1)</x:v>
      </x:c>
      <x:c r="G88" s="18" t="s">
        <x:v>330</x:v>
      </x:c>
      <x:c r="H88" t="str">
        <x:f>_xlfn.DISPIMG("ID_39FA25C521554A8EABA2D6794E93679B",1)</x:f>
        <x:v>=DISPIMG("ID_39FA25C521554A8EABA2D6794E93679B",1)</x:v>
      </x:c>
    </x:row>
    <x:row r="89" ht="75" customHeight="1">
      <x:c r="A89" s="5">
        <x:v>88</x:v>
      </x:c>
      <x:c r="B89" s="5" t="s">
        <x:v>7</x:v>
      </x:c>
      <x:c r="C89" s="5" t="s">
        <x:v>331</x:v>
      </x:c>
      <x:c r="D89" s="5" t="s">
        <x:v>332</x:v>
      </x:c>
      <x:c r="E89" s="6" t="s">
        <x:v>333</x:v>
      </x:c>
      <x:c r="F89" s="17" t="str">
        <x:f>_xlfn.DISPIMG("ID_562BBA2761A247C9960A3E0EA8D6D5E2",1)</x:f>
        <x:v>=DISPIMG("ID_562BBA2761A247C9960A3E0EA8D6D5E2",1)</x:v>
      </x:c>
      <x:c r="G89" s="7" t="s">
        <x:v>334</x:v>
      </x:c>
      <x:c r="H89" t="str">
        <x:f>_xlfn.DISPIMG("ID_D334405134024293B128E7E1FB4CEA71",1)</x:f>
        <x:v>=DISPIMG("ID_D334405134024293B128E7E1FB4CEA71",1)</x:v>
      </x:c>
    </x:row>
    <x:row r="90" ht="75" customHeight="1">
      <x:c r="A90" s="15">
        <x:v>89</x:v>
      </x:c>
      <x:c r="B90" s="15" t="s">
        <x:v>7</x:v>
      </x:c>
      <x:c r="C90" s="15" t="s">
        <x:v>335</x:v>
      </x:c>
      <x:c r="D90" s="15" t="s">
        <x:v>336</x:v>
      </x:c>
      <x:c r="E90" s="16" t="s">
        <x:v>337</x:v>
      </x:c>
      <x:c r="F90" s="17" t="s">
        <x:v>7</x:v>
      </x:c>
      <x:c r="G90" s="18" t="s">
        <x:v>338</x:v>
      </x:c>
    </x:row>
    <x:row r="91" ht="75" customHeight="1">
      <x:c r="A91" s="5">
        <x:v>90</x:v>
      </x:c>
      <x:c r="B91" s="5" t="s">
        <x:v>7</x:v>
      </x:c>
      <x:c r="C91" s="5" t="s">
        <x:v>339</x:v>
      </x:c>
      <x:c r="D91" s="5" t="s">
        <x:v>340</x:v>
      </x:c>
      <x:c r="E91" s="6" t="s">
        <x:v>341</x:v>
      </x:c>
      <x:c r="F91" s="17" t="s">
        <x:v>7</x:v>
      </x:c>
      <x:c r="G91" s="7" t="s">
        <x:v>342</x:v>
      </x:c>
    </x:row>
    <x:row r="92" ht="75" customHeight="1">
      <x:c r="A92" s="15">
        <x:v>91</x:v>
      </x:c>
      <x:c r="B92" s="15" t="s">
        <x:v>7</x:v>
      </x:c>
      <x:c r="C92" s="15" t="s">
        <x:v>343</x:v>
      </x:c>
      <x:c r="D92" s="15" t="s">
        <x:v>344</x:v>
      </x:c>
      <x:c r="E92" s="16" t="s">
        <x:v>345</x:v>
      </x:c>
      <x:c r="F92" s="17" t="s">
        <x:v>7</x:v>
      </x:c>
      <x:c r="G92" s="18" t="s">
        <x:v>346</x:v>
      </x:c>
    </x:row>
    <x:row r="93" ht="75" customHeight="1">
      <x:c r="A93" s="5">
        <x:v>92</x:v>
      </x:c>
      <x:c r="B93" s="5" t="s">
        <x:v>7</x:v>
      </x:c>
      <x:c r="C93" s="5" t="s">
        <x:v>347</x:v>
      </x:c>
      <x:c r="D93" s="5" t="s">
        <x:v>348</x:v>
      </x:c>
      <x:c r="E93" s="6" t="s">
        <x:v>349</x:v>
      </x:c>
      <x:c r="F93" s="17" t="s">
        <x:v>7</x:v>
      </x:c>
      <x:c r="G93" s="7" t="s">
        <x:v>350</x:v>
      </x:c>
    </x:row>
    <x:row r="94" ht="75" customHeight="1">
      <x:c r="A94" s="15">
        <x:v>93</x:v>
      </x:c>
      <x:c r="B94" s="15" t="s">
        <x:v>7</x:v>
      </x:c>
      <x:c r="C94" s="15" t="s">
        <x:v>351</x:v>
      </x:c>
      <x:c r="D94" s="15" t="s">
        <x:v>352</x:v>
      </x:c>
      <x:c r="E94" s="16" t="s">
        <x:v>353</x:v>
      </x:c>
      <x:c r="F94" s="17" t="s">
        <x:v>7</x:v>
      </x:c>
      <x:c r="G94" s="18" t="s">
        <x:v>354</x:v>
      </x:c>
    </x:row>
    <x:row r="95" ht="75" customHeight="1">
      <x:c r="A95" s="5">
        <x:v>94</x:v>
      </x:c>
      <x:c r="B95" s="5" t="s">
        <x:v>7</x:v>
      </x:c>
      <x:c r="C95" s="5" t="s">
        <x:v>355</x:v>
      </x:c>
      <x:c r="D95" s="5" t="s">
        <x:v>356</x:v>
      </x:c>
      <x:c r="E95" s="6" t="s">
        <x:v>357</x:v>
      </x:c>
      <x:c r="F95" s="17" t="s">
        <x:v>7</x:v>
      </x:c>
      <x:c r="G95" s="7" t="s">
        <x:v>358</x:v>
      </x:c>
    </x:row>
    <x:row r="96" ht="75" customHeight="1">
      <x:c r="A96" s="15">
        <x:v>95</x:v>
      </x:c>
      <x:c r="B96" s="15" t="s">
        <x:v>7</x:v>
      </x:c>
      <x:c r="C96" s="15" t="s">
        <x:v>359</x:v>
      </x:c>
      <x:c r="D96" s="15" t="s">
        <x:v>360</x:v>
      </x:c>
      <x:c r="E96" s="16" t="s">
        <x:v>361</x:v>
      </x:c>
      <x:c r="F96" s="17" t="s">
        <x:v>7</x:v>
      </x:c>
      <x:c r="G96" s="18" t="s">
        <x:v>362</x:v>
      </x:c>
    </x:row>
    <x:row r="97" ht="75" customHeight="1">
      <x:c r="A97" s="5">
        <x:v>96</x:v>
      </x:c>
      <x:c r="B97" s="5" t="s">
        <x:v>7</x:v>
      </x:c>
      <x:c r="C97" s="5" t="s">
        <x:v>363</x:v>
      </x:c>
      <x:c r="D97" s="5" t="s">
        <x:v>364</x:v>
      </x:c>
      <x:c r="E97" s="6" t="s">
        <x:v>365</x:v>
      </x:c>
      <x:c r="F97" s="17"/>
      <x:c r="G97" s="7" t="s">
        <x:v>366</x:v>
      </x:c>
      <x:c r="H97" t="str">
        <x:f>_xlfn.DISPIMG("ID_BC0E9528B2D14D21AABB6A864B6A2FFA",1)</x:f>
        <x:v>=DISPIMG("ID_BC0E9528B2D14D21AABB6A864B6A2FFA",1)</x:v>
      </x:c>
    </x:row>
    <x:row r="98" ht="75" customHeight="1">
      <x:c r="A98" s="15">
        <x:v>97</x:v>
      </x:c>
      <x:c r="B98" s="15" t="s">
        <x:v>7</x:v>
      </x:c>
      <x:c r="C98" s="15" t="s">
        <x:v>367</x:v>
      </x:c>
      <x:c r="D98" s="15" t="s">
        <x:v>368</x:v>
      </x:c>
      <x:c r="E98" s="16" t="s">
        <x:v>369</x:v>
      </x:c>
      <x:c r="F98" s="17" t="s">
        <x:v>7</x:v>
      </x:c>
      <x:c r="G98" s="18" t="s">
        <x:v>370</x:v>
      </x:c>
    </x:row>
    <x:row r="99" ht="75" customHeight="1">
      <x:c r="A99" s="5">
        <x:v>98</x:v>
      </x:c>
      <x:c r="B99" s="5" t="s">
        <x:v>7</x:v>
      </x:c>
      <x:c r="C99" s="5" t="s">
        <x:v>371</x:v>
      </x:c>
      <x:c r="D99" s="5" t="s">
        <x:v>372</x:v>
      </x:c>
      <x:c r="E99" s="6" t="s">
        <x:v>373</x:v>
      </x:c>
      <x:c r="F99" s="17" t="s">
        <x:v>7</x:v>
      </x:c>
      <x:c r="G99" s="7" t="s">
        <x:v>374</x:v>
      </x:c>
    </x:row>
    <x:row r="100" ht="75" customHeight="1">
      <x:c r="A100" s="15">
        <x:v>99</x:v>
      </x:c>
      <x:c r="B100" s="15" t="s">
        <x:v>7</x:v>
      </x:c>
      <x:c r="C100" s="15" t="s">
        <x:v>375</x:v>
      </x:c>
      <x:c r="D100" s="15" t="s">
        <x:v>376</x:v>
      </x:c>
      <x:c r="E100" s="16" t="s">
        <x:v>377</x:v>
      </x:c>
      <x:c r="F100" s="17" t="str">
        <x:f>_xlfn.DISPIMG("ID_E9AA99CF5B62418EA08C92C2D50A3611",1)</x:f>
        <x:v>=DISPIMG("ID_E9AA99CF5B62418EA08C92C2D50A3611",1)</x:v>
      </x:c>
      <x:c r="G100" s="18" t="s">
        <x:v>378</x:v>
      </x:c>
      <x:c r="H100" t="str">
        <x:f>_xlfn.DISPIMG("ID_AE291ED07D794C1F8CAA7192F17ECA1E",1)</x:f>
        <x:v>=DISPIMG("ID_AE291ED07D794C1F8CAA7192F17ECA1E",1)</x:v>
      </x:c>
      <x:c r="I100" t="str">
        <x:f>_xlfn.DISPIMG("ID_44F657384B6D497EB142D1C75DA7F3F2",1)</x:f>
        <x:v>=DISPIMG("ID_44F657384B6D497EB142D1C75DA7F3F2",1)</x:v>
      </x:c>
    </x:row>
    <x:row r="101" ht="75" customHeight="1">
      <x:c r="A101" s="5">
        <x:v>100</x:v>
      </x:c>
      <x:c r="B101" s="5" t="s">
        <x:v>7</x:v>
      </x:c>
      <x:c r="C101" s="5" t="s">
        <x:v>379</x:v>
      </x:c>
      <x:c r="D101" s="5" t="s">
        <x:v>380</x:v>
      </x:c>
      <x:c r="E101" s="6" t="s">
        <x:v>381</x:v>
      </x:c>
      <x:c r="F101" s="17" t="str">
        <x:f>_xlfn.DISPIMG("ID_CA22B5CAE60C4AEB9F51E0A5276D5D15",1)</x:f>
        <x:v>=DISPIMG("ID_CA22B5CAE60C4AEB9F51E0A5276D5D15",1)</x:v>
      </x:c>
      <x:c r="G101" s="7" t="s">
        <x:v>382</x:v>
      </x:c>
      <x:c r="H101" t="str">
        <x:f>_xlfn.DISPIMG("ID_97E11A7FAF1B4E18BEB954DAEE9B909E",1)</x:f>
        <x:v>=DISPIMG("ID_97E11A7FAF1B4E18BEB954DAEE9B909E",1)</x:v>
      </x:c>
      <x:c r="I101" t="str">
        <x:f>_xlfn.DISPIMG("ID_1EC0DD01D0194B2CAFC85CAC74E5F5EC",1)</x:f>
        <x:v>=DISPIMG("ID_1EC0DD01D0194B2CAFC85CAC74E5F5EC",1)</x:v>
      </x:c>
    </x:row>
    <x:row r="102" ht="75" customHeight="1">
      <x:c r="A102" s="15">
        <x:v>101</x:v>
      </x:c>
      <x:c r="B102" s="15" t="s">
        <x:v>7</x:v>
      </x:c>
      <x:c r="C102" s="15" t="s">
        <x:v>383</x:v>
      </x:c>
      <x:c r="D102" s="15" t="s">
        <x:v>384</x:v>
      </x:c>
      <x:c r="E102" s="16" t="s">
        <x:v>385</x:v>
      </x:c>
      <x:c r="F102" s="17"/>
      <x:c r="G102" s="18" t="s">
        <x:v>386</x:v>
      </x:c>
    </x:row>
    <x:row r="103" ht="75" customHeight="1">
      <x:c r="A103" s="5">
        <x:v>102</x:v>
      </x:c>
      <x:c r="B103" s="5" t="s">
        <x:v>7</x:v>
      </x:c>
      <x:c r="C103" s="5" t="s">
        <x:v>387</x:v>
      </x:c>
      <x:c r="D103" s="5" t="s">
        <x:v>388</x:v>
      </x:c>
      <x:c r="E103" s="6" t="s">
        <x:v>389</x:v>
      </x:c>
      <x:c r="F103" s="17" t="s">
        <x:v>7</x:v>
      </x:c>
      <x:c r="G103" s="7" t="s">
        <x:v>390</x:v>
      </x:c>
    </x:row>
    <x:row r="104" ht="75" customHeight="1">
      <x:c r="A104" s="15">
        <x:v>103</x:v>
      </x:c>
      <x:c r="B104" s="15" t="s">
        <x:v>7</x:v>
      </x:c>
      <x:c r="C104" s="15" t="s">
        <x:v>391</x:v>
      </x:c>
      <x:c r="D104" s="15" t="s">
        <x:v>392</x:v>
      </x:c>
      <x:c r="E104" s="16" t="s">
        <x:v>393</x:v>
      </x:c>
      <x:c r="F104" s="17" t="s">
        <x:v>7</x:v>
      </x:c>
      <x:c r="G104" s="18" t="s">
        <x:v>394</x:v>
      </x:c>
    </x:row>
    <x:row r="105" ht="75" customHeight="1">
      <x:c r="A105" s="5">
        <x:v>104</x:v>
      </x:c>
      <x:c r="B105" s="5" t="s">
        <x:v>7</x:v>
      </x:c>
      <x:c r="C105" s="5" t="s">
        <x:v>395</x:v>
      </x:c>
      <x:c r="D105" s="5" t="s">
        <x:v>396</x:v>
      </x:c>
      <x:c r="E105" s="6" t="s">
        <x:v>397</x:v>
      </x:c>
      <x:c r="F105" s="17" t="s">
        <x:v>7</x:v>
      </x:c>
      <x:c r="G105" s="7" t="s">
        <x:v>398</x:v>
      </x:c>
    </x:row>
    <x:row r="106" ht="75" customHeight="1">
      <x:c r="A106" s="15">
        <x:v>105</x:v>
      </x:c>
      <x:c r="B106" s="15" t="s">
        <x:v>7</x:v>
      </x:c>
      <x:c r="C106" s="15" t="s">
        <x:v>399</x:v>
      </x:c>
      <x:c r="D106" s="15" t="s">
        <x:v>400</x:v>
      </x:c>
      <x:c r="E106" s="16" t="s">
        <x:v>401</x:v>
      </x:c>
      <x:c r="F106" s="17" t="s">
        <x:v>7</x:v>
      </x:c>
      <x:c r="G106" s="18" t="s">
        <x:v>402</x:v>
      </x:c>
    </x:row>
    <x:row r="107" ht="75" customHeight="1">
      <x:c r="A107" s="5">
        <x:v>106</x:v>
      </x:c>
      <x:c r="B107" s="5" t="s">
        <x:v>7</x:v>
      </x:c>
      <x:c r="C107" s="5" t="s">
        <x:v>403</x:v>
      </x:c>
      <x:c r="D107" s="5" t="s">
        <x:v>404</x:v>
      </x:c>
      <x:c r="E107" s="6" t="s">
        <x:v>405</x:v>
      </x:c>
      <x:c r="F107" s="17" t="s">
        <x:v>7</x:v>
      </x:c>
      <x:c r="G107" s="7" t="s">
        <x:v>406</x:v>
      </x:c>
    </x:row>
    <x:row r="108" ht="75" customHeight="1">
      <x:c r="A108" s="15">
        <x:v>107</x:v>
      </x:c>
      <x:c r="B108" s="15" t="s">
        <x:v>7</x:v>
      </x:c>
      <x:c r="C108" s="15" t="s">
        <x:v>407</x:v>
      </x:c>
      <x:c r="D108" s="15" t="s">
        <x:v>408</x:v>
      </x:c>
      <x:c r="E108" s="16" t="s">
        <x:v>409</x:v>
      </x:c>
      <x:c r="F108" s="17" t="s">
        <x:v>7</x:v>
      </x:c>
      <x:c r="G108" s="18" t="s">
        <x:v>410</x:v>
      </x:c>
    </x:row>
    <x:row r="109" ht="75" customHeight="1">
      <x:c r="A109" s="5">
        <x:v>108</x:v>
      </x:c>
      <x:c r="B109" s="5" t="s">
        <x:v>7</x:v>
      </x:c>
      <x:c r="C109" s="5" t="s">
        <x:v>411</x:v>
      </x:c>
      <x:c r="D109" s="5" t="s">
        <x:v>412</x:v>
      </x:c>
      <x:c r="E109" s="6" t="s">
        <x:v>413</x:v>
      </x:c>
      <x:c r="F109" s="17" t="s">
        <x:v>7</x:v>
      </x:c>
      <x:c r="G109" s="7" t="s">
        <x:v>414</x:v>
      </x:c>
    </x:row>
    <x:row r="110" ht="75" customHeight="1">
      <x:c r="A110" s="15">
        <x:v>109</x:v>
      </x:c>
      <x:c r="B110" s="15" t="s">
        <x:v>7</x:v>
      </x:c>
      <x:c r="C110" s="15" t="s">
        <x:v>415</x:v>
      </x:c>
      <x:c r="D110" s="15" t="s">
        <x:v>416</x:v>
      </x:c>
      <x:c r="E110" s="16" t="s">
        <x:v>417</x:v>
      </x:c>
      <x:c r="F110" s="17" t="s">
        <x:v>7</x:v>
      </x:c>
      <x:c r="G110" s="18" t="s">
        <x:v>418</x:v>
      </x:c>
    </x:row>
    <x:row r="111" ht="75" customHeight="1">
      <x:c r="A111" s="5">
        <x:v>110</x:v>
      </x:c>
      <x:c r="B111" s="5" t="s">
        <x:v>7</x:v>
      </x:c>
      <x:c r="C111" s="5" t="s">
        <x:v>419</x:v>
      </x:c>
      <x:c r="D111" s="5" t="s">
        <x:v>420</x:v>
      </x:c>
      <x:c r="E111" s="6" t="s">
        <x:v>421</x:v>
      </x:c>
      <x:c r="F111" s="17" t="s">
        <x:v>7</x:v>
      </x:c>
      <x:c r="G111" s="7" t="s">
        <x:v>422</x:v>
      </x:c>
    </x:row>
    <x:row r="112" ht="75" customHeight="1">
      <x:c r="A112" s="15">
        <x:v>111</x:v>
      </x:c>
      <x:c r="B112" s="15" t="s">
        <x:v>7</x:v>
      </x:c>
      <x:c r="C112" s="15" t="s">
        <x:v>423</x:v>
      </x:c>
      <x:c r="D112" s="15" t="s">
        <x:v>424</x:v>
      </x:c>
      <x:c r="E112" s="16" t="s">
        <x:v>425</x:v>
      </x:c>
      <x:c r="F112" s="17" t="s">
        <x:v>7</x:v>
      </x:c>
      <x:c r="G112" s="18" t="s">
        <x:v>426</x:v>
      </x:c>
    </x:row>
    <x:row r="113" ht="75" customHeight="1">
      <x:c r="A113" s="5">
        <x:v>112</x:v>
      </x:c>
      <x:c r="B113" s="5" t="s">
        <x:v>7</x:v>
      </x:c>
      <x:c r="C113" s="5" t="s">
        <x:v>427</x:v>
      </x:c>
      <x:c r="D113" s="5" t="s">
        <x:v>428</x:v>
      </x:c>
      <x:c r="E113" s="6" t="s">
        <x:v>429</x:v>
      </x:c>
      <x:c r="F113" s="17" t="str">
        <x:f>_xlfn.DISPIMG("ID_EAFBA31626CB42B1B4F009BAC4B817C7",1)</x:f>
        <x:v>=DISPIMG("ID_EAFBA31626CB42B1B4F009BAC4B817C7",1)</x:v>
      </x:c>
      <x:c r="G113" s="7" t="s">
        <x:v>430</x:v>
      </x:c>
      <x:c r="H113" t="str">
        <x:f>_xlfn.DISPIMG("ID_CEC6E5DD2E744AC889799E62DC992832",1)</x:f>
        <x:v>=DISPIMG("ID_CEC6E5DD2E744AC889799E62DC992832",1)</x:v>
      </x:c>
      <x:c r="I113" t="str">
        <x:f>_xlfn.DISPIMG("ID_C3ECA834AAC3425CAF53DD8AB6C276C3",1)</x:f>
        <x:v>=DISPIMG("ID_C3ECA834AAC3425CAF53DD8AB6C276C3",1)</x:v>
      </x:c>
      <x:c r="J113" t="str">
        <x:f>_xlfn.DISPIMG("ID_F8186D03F81A4C4597B80813B22B5E37",1)</x:f>
        <x:v>=DISPIMG("ID_F8186D03F81A4C4597B80813B22B5E37",1)</x:v>
      </x:c>
      <x:c r="K113" t="str">
        <x:f>_xlfn.DISPIMG("ID_4AD70E72C2714775B757F9F63C5B611E",1)</x:f>
        <x:v>=DISPIMG("ID_4AD70E72C2714775B757F9F63C5B611E",1)</x:v>
      </x:c>
      <x:c r="L113" t="str">
        <x:f>_xlfn.DISPIMG("ID_B4EF09F0A5E544FB96E4AEC4DA6A7E81",1)</x:f>
        <x:v>=DISPIMG("ID_B4EF09F0A5E544FB96E4AEC4DA6A7E81",1)</x:v>
      </x:c>
      <x:c r="M113" t="str">
        <x:f>_xlfn.DISPIMG("ID_E0B9063DAB254D3F847A794DB399927A",1)</x:f>
        <x:v>=DISPIMG("ID_E0B9063DAB254D3F847A794DB399927A",1)</x:v>
      </x:c>
    </x:row>
    <x:row r="114" ht="75" customHeight="1">
      <x:c r="A114" s="15">
        <x:v>113</x:v>
      </x:c>
      <x:c r="B114" s="15" t="s">
        <x:v>7</x:v>
      </x:c>
      <x:c r="C114" s="15" t="s">
        <x:v>431</x:v>
      </x:c>
      <x:c r="D114" s="15" t="s">
        <x:v>432</x:v>
      </x:c>
      <x:c r="E114" s="16" t="s">
        <x:v>433</x:v>
      </x:c>
      <x:c r="F114" s="17" t="str">
        <x:f>_xlfn.DISPIMG("ID_B3E79353E0AC4120A9AFA35443488347",1)</x:f>
        <x:v>=DISPIMG("ID_B3E79353E0AC4120A9AFA35443488347",1)</x:v>
      </x:c>
      <x:c r="G114" s="18" t="s">
        <x:v>434</x:v>
      </x:c>
      <x:c r="H114" t="str">
        <x:f>_xlfn.DISPIMG("ID_7E87B9AC3E3942B18A3849A502925853",1)</x:f>
        <x:v>=DISPIMG("ID_7E87B9AC3E3942B18A3849A502925853",1)</x:v>
      </x:c>
      <x:c r="I114" t="str">
        <x:f>_xlfn.DISPIMG("ID_BFE9E3531AFA46B6A233E51FF233229A",1)</x:f>
        <x:v>=DISPIMG("ID_BFE9E3531AFA46B6A233E51FF233229A",1)</x:v>
      </x:c>
    </x:row>
    <x:row r="115" ht="75" customHeight="1">
      <x:c r="A115" s="5">
        <x:v>114</x:v>
      </x:c>
      <x:c r="B115" s="5" t="s">
        <x:v>7</x:v>
      </x:c>
      <x:c r="C115" s="5" t="s">
        <x:v>435</x:v>
      </x:c>
      <x:c r="D115" s="5" t="s">
        <x:v>436</x:v>
      </x:c>
      <x:c r="E115" s="6" t="s">
        <x:v>437</x:v>
      </x:c>
      <x:c r="F115" s="17" t="s">
        <x:v>7</x:v>
      </x:c>
      <x:c r="G115" s="7" t="s">
        <x:v>438</x:v>
      </x:c>
    </x:row>
    <x:row r="116" ht="75" customHeight="1">
      <x:c r="A116" s="15">
        <x:v>115</x:v>
      </x:c>
      <x:c r="B116" s="15" t="s">
        <x:v>7</x:v>
      </x:c>
      <x:c r="C116" s="15" t="s">
        <x:v>439</x:v>
      </x:c>
      <x:c r="D116" s="15" t="s">
        <x:v>440</x:v>
      </x:c>
      <x:c r="E116" s="16" t="s">
        <x:v>441</x:v>
      </x:c>
      <x:c r="F116" s="17" t="s">
        <x:v>7</x:v>
      </x:c>
      <x:c r="G116" s="18" t="s">
        <x:v>442</x:v>
      </x:c>
    </x:row>
    <x:row r="117" ht="75" customHeight="1">
      <x:c r="A117" s="5">
        <x:v>116</x:v>
      </x:c>
      <x:c r="B117" s="5" t="s">
        <x:v>7</x:v>
      </x:c>
      <x:c r="C117" s="5" t="s">
        <x:v>443</x:v>
      </x:c>
      <x:c r="D117" s="5" t="s">
        <x:v>444</x:v>
      </x:c>
      <x:c r="E117" s="6" t="s">
        <x:v>445</x:v>
      </x:c>
      <x:c r="F117" s="17" t="str">
        <x:f>_xlfn.DISPIMG("ID_92C3C9E972E24C97B66D5BD42C0A40A6",1)</x:f>
        <x:v>=DISPIMG("ID_92C3C9E972E24C97B66D5BD42C0A40A6",1)</x:v>
      </x:c>
      <x:c r="G117" s="7" t="s">
        <x:v>446</x:v>
      </x:c>
      <x:c r="H117" t="str">
        <x:f>_xlfn.DISPIMG("ID_4FF9214FEA5146F89051A74AE9338969",1)</x:f>
        <x:v>=DISPIMG("ID_4FF9214FEA5146F89051A74AE9338969",1)</x:v>
      </x:c>
      <x:c r="I117" t="str">
        <x:f>_xlfn.DISPIMG("ID_EBB26FB916DB40839ADAC213D8889A35",1)</x:f>
        <x:v>=DISPIMG("ID_EBB26FB916DB40839ADAC213D8889A35",1)</x:v>
      </x:c>
    </x:row>
    <x:row r="118" ht="75" customHeight="1">
      <x:c r="A118" s="15">
        <x:v>117</x:v>
      </x:c>
      <x:c r="B118" s="15" t="s">
        <x:v>7</x:v>
      </x:c>
      <x:c r="C118" s="15" t="s">
        <x:v>447</x:v>
      </x:c>
      <x:c r="D118" s="15" t="s">
        <x:v>448</x:v>
      </x:c>
      <x:c r="E118" s="16" t="s">
        <x:v>449</x:v>
      </x:c>
      <x:c r="F118" s="17" t="str">
        <x:f>_xlfn.DISPIMG("ID_888629AC656445F68B1B67ADBC50050A",1)</x:f>
        <x:v>=DISPIMG("ID_888629AC656445F68B1B67ADBC50050A",1)</x:v>
      </x:c>
      <x:c r="G118" s="18" t="s">
        <x:v>450</x:v>
      </x:c>
      <x:c r="H118" t="str">
        <x:f>_xlfn.DISPIMG("ID_265FD14A681144B8AB4BB56F38FB1AC0",1)</x:f>
        <x:v>=DISPIMG("ID_265FD14A681144B8AB4BB56F38FB1AC0",1)</x:v>
      </x:c>
      <x:c r="I118" t="str">
        <x:f>_xlfn.DISPIMG("ID_83732012E8E949FFACF4F512C5E55E42",1)</x:f>
        <x:v>=DISPIMG("ID_83732012E8E949FFACF4F512C5E55E42",1)</x:v>
      </x:c>
    </x:row>
    <x:row r="119" ht="75" customHeight="1">
      <x:c r="A119" s="5">
        <x:v>118</x:v>
      </x:c>
      <x:c r="B119" s="5" t="s">
        <x:v>7</x:v>
      </x:c>
      <x:c r="C119" s="5" t="s">
        <x:v>451</x:v>
      </x:c>
      <x:c r="D119" s="5" t="s">
        <x:v>452</x:v>
      </x:c>
      <x:c r="E119" s="6" t="s">
        <x:v>453</x:v>
      </x:c>
      <x:c r="F119" s="17" t="s">
        <x:v>7</x:v>
      </x:c>
      <x:c r="G119" s="7" t="s">
        <x:v>454</x:v>
      </x:c>
    </x:row>
    <x:row r="120" ht="75" customHeight="1">
      <x:c r="A120" s="15">
        <x:v>119</x:v>
      </x:c>
      <x:c r="B120" s="15" t="s">
        <x:v>7</x:v>
      </x:c>
      <x:c r="C120" s="15" t="s">
        <x:v>455</x:v>
      </x:c>
      <x:c r="D120" s="15" t="s">
        <x:v>456</x:v>
      </x:c>
      <x:c r="E120" s="16" t="s">
        <x:v>457</x:v>
      </x:c>
      <x:c r="F120" s="17" t="s">
        <x:v>7</x:v>
      </x:c>
      <x:c r="G120" s="18" t="s">
        <x:v>458</x:v>
      </x:c>
    </x:row>
    <x:row r="121" ht="75" customHeight="1">
      <x:c r="A121" s="5">
        <x:v>120</x:v>
      </x:c>
      <x:c r="B121" s="5" t="s">
        <x:v>7</x:v>
      </x:c>
      <x:c r="C121" s="5" t="s">
        <x:v>459</x:v>
      </x:c>
      <x:c r="D121" s="5" t="s">
        <x:v>460</x:v>
      </x:c>
      <x:c r="E121" s="6" t="s">
        <x:v>461</x:v>
      </x:c>
      <x:c r="F121" s="17" t="s">
        <x:v>7</x:v>
      </x:c>
      <x:c r="G121" s="7" t="s">
        <x:v>462</x:v>
      </x:c>
    </x:row>
    <x:row r="122" ht="75" customHeight="1">
      <x:c r="A122" s="15">
        <x:v>121</x:v>
      </x:c>
      <x:c r="B122" s="15" t="s">
        <x:v>7</x:v>
      </x:c>
      <x:c r="C122" s="15" t="s">
        <x:v>463</x:v>
      </x:c>
      <x:c r="D122" s="15" t="s">
        <x:v>464</x:v>
      </x:c>
      <x:c r="E122" s="16" t="s">
        <x:v>465</x:v>
      </x:c>
      <x:c r="F122" s="17" t="s">
        <x:v>7</x:v>
      </x:c>
      <x:c r="G122" s="18" t="s">
        <x:v>466</x:v>
      </x:c>
    </x:row>
    <x:row r="123" ht="75" customHeight="1">
      <x:c r="A123" s="5">
        <x:v>122</x:v>
      </x:c>
      <x:c r="B123" s="5" t="s">
        <x:v>7</x:v>
      </x:c>
      <x:c r="C123" s="5" t="s">
        <x:v>467</x:v>
      </x:c>
      <x:c r="D123" s="5" t="s">
        <x:v>468</x:v>
      </x:c>
      <x:c r="E123" s="6" t="s">
        <x:v>469</x:v>
      </x:c>
      <x:c r="F123" s="17" t="s">
        <x:v>7</x:v>
      </x:c>
      <x:c r="G123" s="7" t="s">
        <x:v>470</x:v>
      </x:c>
    </x:row>
    <x:row r="124" ht="75" customHeight="1">
      <x:c r="A124" s="15">
        <x:v>123</x:v>
      </x:c>
      <x:c r="B124" s="15" t="s">
        <x:v>7</x:v>
      </x:c>
      <x:c r="C124" s="15" t="s">
        <x:v>471</x:v>
      </x:c>
      <x:c r="D124" s="15" t="s">
        <x:v>472</x:v>
      </x:c>
      <x:c r="E124" s="16" t="s">
        <x:v>473</x:v>
      </x:c>
      <x:c r="F124" s="17" t="s">
        <x:v>7</x:v>
      </x:c>
      <x:c r="G124" s="18" t="s">
        <x:v>474</x:v>
      </x:c>
    </x:row>
    <x:row r="125" ht="75" customHeight="1">
      <x:c r="A125" s="5">
        <x:v>124</x:v>
      </x:c>
      <x:c r="B125" s="5" t="s">
        <x:v>7</x:v>
      </x:c>
      <x:c r="C125" s="5" t="s">
        <x:v>475</x:v>
      </x:c>
      <x:c r="D125" s="5" t="s">
        <x:v>476</x:v>
      </x:c>
      <x:c r="E125" s="6" t="s">
        <x:v>477</x:v>
      </x:c>
      <x:c r="F125" s="17" t="s">
        <x:v>7</x:v>
      </x:c>
      <x:c r="G125" s="7" t="s">
        <x:v>478</x:v>
      </x:c>
    </x:row>
    <x:row r="126" ht="75" customHeight="1">
      <x:c r="A126" s="15">
        <x:v>125</x:v>
      </x:c>
      <x:c r="B126" s="15" t="s">
        <x:v>7</x:v>
      </x:c>
      <x:c r="C126" s="15" t="s">
        <x:v>479</x:v>
      </x:c>
      <x:c r="D126" s="15" t="s">
        <x:v>480</x:v>
      </x:c>
      <x:c r="E126" s="16" t="s">
        <x:v>481</x:v>
      </x:c>
      <x:c r="F126" s="17" t="s">
        <x:v>7</x:v>
      </x:c>
      <x:c r="G126" s="18" t="s">
        <x:v>482</x:v>
      </x:c>
    </x:row>
    <x:row r="127" ht="75" customHeight="1">
      <x:c r="A127" s="5">
        <x:v>126</x:v>
      </x:c>
      <x:c r="B127" s="5" t="s">
        <x:v>7</x:v>
      </x:c>
      <x:c r="C127" s="5" t="s">
        <x:v>483</x:v>
      </x:c>
      <x:c r="D127" s="5" t="s">
        <x:v>484</x:v>
      </x:c>
      <x:c r="E127" s="6" t="s">
        <x:v>485</x:v>
      </x:c>
      <x:c r="F127" s="17" t="s">
        <x:v>7</x:v>
      </x:c>
      <x:c r="G127" s="7" t="s">
        <x:v>486</x:v>
      </x:c>
    </x:row>
    <x:row r="128" ht="75" customHeight="1">
      <x:c r="A128" s="15">
        <x:v>127</x:v>
      </x:c>
      <x:c r="B128" s="15" t="s">
        <x:v>7</x:v>
      </x:c>
      <x:c r="C128" s="15" t="s">
        <x:v>487</x:v>
      </x:c>
      <x:c r="D128" s="15" t="s">
        <x:v>488</x:v>
      </x:c>
      <x:c r="E128" s="16" t="s">
        <x:v>489</x:v>
      </x:c>
      <x:c r="F128" s="17" t="s">
        <x:v>7</x:v>
      </x:c>
      <x:c r="G128" s="18" t="s">
        <x:v>490</x:v>
      </x:c>
    </x:row>
    <x:row r="129" ht="75" customHeight="1">
      <x:c r="A129" s="5">
        <x:v>128</x:v>
      </x:c>
      <x:c r="B129" s="5" t="s">
        <x:v>7</x:v>
      </x:c>
      <x:c r="C129" s="5" t="s">
        <x:v>491</x:v>
      </x:c>
      <x:c r="D129" s="5" t="s">
        <x:v>492</x:v>
      </x:c>
      <x:c r="E129" s="6" t="s">
        <x:v>493</x:v>
      </x:c>
      <x:c r="F129" s="17" t="s">
        <x:v>7</x:v>
      </x:c>
      <x:c r="G129" s="7" t="s">
        <x:v>494</x:v>
      </x:c>
    </x:row>
    <x:row r="130" ht="75" customHeight="1">
      <x:c r="A130" s="15">
        <x:v>129</x:v>
      </x:c>
      <x:c r="B130" s="15" t="s">
        <x:v>7</x:v>
      </x:c>
      <x:c r="C130" s="15" t="s">
        <x:v>495</x:v>
      </x:c>
      <x:c r="D130" s="15" t="s">
        <x:v>496</x:v>
      </x:c>
      <x:c r="E130" s="16" t="s">
        <x:v>497</x:v>
      </x:c>
      <x:c r="F130" s="17" t="s">
        <x:v>7</x:v>
      </x:c>
      <x:c r="G130" s="18" t="s">
        <x:v>498</x:v>
      </x:c>
    </x:row>
    <x:row r="131" ht="75" customHeight="1">
      <x:c r="A131" s="5">
        <x:v>130</x:v>
      </x:c>
      <x:c r="B131" s="5" t="s">
        <x:v>7</x:v>
      </x:c>
      <x:c r="C131" s="5" t="s">
        <x:v>499</x:v>
      </x:c>
      <x:c r="D131" s="5" t="s">
        <x:v>500</x:v>
      </x:c>
      <x:c r="E131" s="6" t="s">
        <x:v>501</x:v>
      </x:c>
      <x:c r="F131" s="17" t="s">
        <x:v>7</x:v>
      </x:c>
      <x:c r="G131" s="7" t="s">
        <x:v>502</x:v>
      </x:c>
    </x:row>
    <x:row r="132" ht="75" customHeight="1">
      <x:c r="A132" s="15">
        <x:v>131</x:v>
      </x:c>
      <x:c r="B132" s="15" t="s">
        <x:v>7</x:v>
      </x:c>
      <x:c r="C132" s="15" t="s">
        <x:v>503</x:v>
      </x:c>
      <x:c r="D132" s="15" t="s">
        <x:v>504</x:v>
      </x:c>
      <x:c r="E132" s="16" t="s">
        <x:v>505</x:v>
      </x:c>
      <x:c r="F132" s="17" t="s">
        <x:v>7</x:v>
      </x:c>
      <x:c r="G132" s="18" t="s">
        <x:v>506</x:v>
      </x:c>
    </x:row>
    <x:row r="133" ht="75" customHeight="1">
      <x:c r="A133" s="5">
        <x:v>132</x:v>
      </x:c>
      <x:c r="B133" s="5" t="s">
        <x:v>7</x:v>
      </x:c>
      <x:c r="C133" s="5" t="s">
        <x:v>507</x:v>
      </x:c>
      <x:c r="D133" s="5" t="s">
        <x:v>508</x:v>
      </x:c>
      <x:c r="E133" s="6" t="s">
        <x:v>509</x:v>
      </x:c>
      <x:c r="F133" s="17" t="s">
        <x:v>7</x:v>
      </x:c>
      <x:c r="G133" s="7" t="s">
        <x:v>510</x:v>
      </x:c>
    </x:row>
    <x:row r="134" ht="75" customHeight="1">
      <x:c r="A134" s="15">
        <x:v>133</x:v>
      </x:c>
      <x:c r="B134" s="15" t="s">
        <x:v>7</x:v>
      </x:c>
      <x:c r="C134" s="15" t="s">
        <x:v>511</x:v>
      </x:c>
      <x:c r="D134" s="15" t="s">
        <x:v>512</x:v>
      </x:c>
      <x:c r="E134" s="16" t="s">
        <x:v>513</x:v>
      </x:c>
      <x:c r="F134" s="17" t="s">
        <x:v>7</x:v>
      </x:c>
      <x:c r="G134" s="18" t="s">
        <x:v>514</x:v>
      </x:c>
    </x:row>
    <x:row r="135" ht="75" customHeight="1">
      <x:c r="A135" s="5">
        <x:v>134</x:v>
      </x:c>
      <x:c r="B135" s="5" t="s">
        <x:v>7</x:v>
      </x:c>
      <x:c r="C135" s="5" t="s">
        <x:v>515</x:v>
      </x:c>
      <x:c r="D135" s="5" t="s">
        <x:v>516</x:v>
      </x:c>
      <x:c r="E135" s="6" t="s">
        <x:v>517</x:v>
      </x:c>
      <x:c r="F135" s="17" t="s">
        <x:v>7</x:v>
      </x:c>
      <x:c r="G135" s="7" t="s">
        <x:v>518</x:v>
      </x:c>
    </x:row>
    <x:row r="136" ht="75" customHeight="1">
      <x:c r="A136" s="15">
        <x:v>135</x:v>
      </x:c>
      <x:c r="B136" s="15" t="s">
        <x:v>7</x:v>
      </x:c>
      <x:c r="C136" s="15" t="s">
        <x:v>519</x:v>
      </x:c>
      <x:c r="D136" s="15" t="s">
        <x:v>520</x:v>
      </x:c>
      <x:c r="E136" s="16" t="s">
        <x:v>521</x:v>
      </x:c>
      <x:c r="F136" s="17" t="s">
        <x:v>7</x:v>
      </x:c>
      <x:c r="G136" s="18" t="s">
        <x:v>522</x:v>
      </x:c>
    </x:row>
    <x:row r="137" ht="75" customHeight="1">
      <x:c r="A137" s="5">
        <x:v>136</x:v>
      </x:c>
      <x:c r="B137" s="5" t="s">
        <x:v>7</x:v>
      </x:c>
      <x:c r="C137" s="5" t="s">
        <x:v>523</x:v>
      </x:c>
      <x:c r="D137" s="5" t="s">
        <x:v>524</x:v>
      </x:c>
      <x:c r="E137" s="6" t="s">
        <x:v>525</x:v>
      </x:c>
      <x:c r="F137" s="17" t="s">
        <x:v>7</x:v>
      </x:c>
      <x:c r="G137" s="7" t="s">
        <x:v>526</x:v>
      </x:c>
    </x:row>
    <x:row r="138" ht="75" customHeight="1">
      <x:c r="A138" s="15">
        <x:v>137</x:v>
      </x:c>
      <x:c r="B138" s="15" t="s">
        <x:v>7</x:v>
      </x:c>
      <x:c r="C138" s="15" t="s">
        <x:v>527</x:v>
      </x:c>
      <x:c r="D138" s="15" t="s">
        <x:v>528</x:v>
      </x:c>
      <x:c r="E138" s="16" t="s">
        <x:v>529</x:v>
      </x:c>
      <x:c r="F138" s="17" t="s">
        <x:v>7</x:v>
      </x:c>
      <x:c r="G138" s="18" t="s">
        <x:v>530</x:v>
      </x:c>
    </x:row>
    <x:row r="139" ht="75" customHeight="1">
      <x:c r="A139" s="5">
        <x:v>138</x:v>
      </x:c>
      <x:c r="B139" s="5" t="s">
        <x:v>7</x:v>
      </x:c>
      <x:c r="C139" s="5" t="s">
        <x:v>531</x:v>
      </x:c>
      <x:c r="D139" s="5" t="s">
        <x:v>532</x:v>
      </x:c>
      <x:c r="E139" s="6" t="s">
        <x:v>533</x:v>
      </x:c>
      <x:c r="F139" s="17" t="s">
        <x:v>7</x:v>
      </x:c>
      <x:c r="G139" s="7" t="s">
        <x:v>534</x:v>
      </x:c>
    </x:row>
    <x:row r="140" ht="75" customHeight="1">
      <x:c r="A140" s="15">
        <x:v>139</x:v>
      </x:c>
      <x:c r="B140" s="15" t="s">
        <x:v>7</x:v>
      </x:c>
      <x:c r="C140" s="15" t="s">
        <x:v>535</x:v>
      </x:c>
      <x:c r="D140" s="15" t="s">
        <x:v>536</x:v>
      </x:c>
      <x:c r="E140" s="16" t="s">
        <x:v>537</x:v>
      </x:c>
      <x:c r="F140" s="17" t="s">
        <x:v>7</x:v>
      </x:c>
      <x:c r="G140" s="18" t="s">
        <x:v>538</x:v>
      </x:c>
    </x:row>
    <x:row r="141" ht="75" customHeight="1">
      <x:c r="A141" s="5">
        <x:v>140</x:v>
      </x:c>
      <x:c r="B141" s="5" t="s">
        <x:v>7</x:v>
      </x:c>
      <x:c r="C141" s="5" t="s">
        <x:v>539</x:v>
      </x:c>
      <x:c r="D141" s="5" t="s">
        <x:v>540</x:v>
      </x:c>
      <x:c r="E141" s="6" t="s">
        <x:v>541</x:v>
      </x:c>
      <x:c r="F141" s="17" t="s">
        <x:v>7</x:v>
      </x:c>
      <x:c r="G141" s="7" t="s">
        <x:v>542</x:v>
      </x:c>
    </x:row>
    <x:row r="142" ht="75" customHeight="1">
      <x:c r="A142" s="15">
        <x:v>141</x:v>
      </x:c>
      <x:c r="B142" s="15" t="s">
        <x:v>7</x:v>
      </x:c>
      <x:c r="C142" s="15" t="s">
        <x:v>543</x:v>
      </x:c>
      <x:c r="D142" s="15" t="s">
        <x:v>544</x:v>
      </x:c>
      <x:c r="E142" s="16" t="s">
        <x:v>545</x:v>
      </x:c>
      <x:c r="F142" s="17" t="s">
        <x:v>7</x:v>
      </x:c>
      <x:c r="G142" s="18" t="s">
        <x:v>546</x:v>
      </x:c>
    </x:row>
    <x:row r="143" ht="75" customHeight="1">
      <x:c r="A143" s="5">
        <x:v>142</x:v>
      </x:c>
      <x:c r="B143" s="5" t="s">
        <x:v>7</x:v>
      </x:c>
      <x:c r="C143" s="5" t="s">
        <x:v>547</x:v>
      </x:c>
      <x:c r="D143" s="5" t="s">
        <x:v>548</x:v>
      </x:c>
      <x:c r="E143" s="6" t="s">
        <x:v>549</x:v>
      </x:c>
      <x:c r="F143" s="17" t="s">
        <x:v>7</x:v>
      </x:c>
      <x:c r="G143" s="7" t="s">
        <x:v>550</x:v>
      </x:c>
    </x:row>
    <x:row r="144" ht="75" customHeight="1">
      <x:c r="A144" s="15">
        <x:v>143</x:v>
      </x:c>
      <x:c r="B144" s="15" t="s">
        <x:v>7</x:v>
      </x:c>
      <x:c r="C144" s="15" t="s">
        <x:v>551</x:v>
      </x:c>
      <x:c r="D144" s="15" t="s">
        <x:v>552</x:v>
      </x:c>
      <x:c r="E144" s="16" t="s">
        <x:v>553</x:v>
      </x:c>
      <x:c r="F144" s="17" t="s">
        <x:v>7</x:v>
      </x:c>
      <x:c r="G144" s="18" t="s">
        <x:v>554</x:v>
      </x:c>
    </x:row>
    <x:row r="145" ht="75" customHeight="1">
      <x:c r="A145" s="5">
        <x:v>144</x:v>
      </x:c>
      <x:c r="B145" s="5" t="s">
        <x:v>7</x:v>
      </x:c>
      <x:c r="C145" s="5" t="s">
        <x:v>555</x:v>
      </x:c>
      <x:c r="D145" s="5" t="s">
        <x:v>556</x:v>
      </x:c>
      <x:c r="E145" s="6" t="s">
        <x:v>557</x:v>
      </x:c>
      <x:c r="F145" s="17" t="str">
        <x:f>_xlfn.DISPIMG("ID_B792FCF5697D423C8AF0485511DB39F9",1)</x:f>
        <x:v>=DISPIMG("ID_B792FCF5697D423C8AF0485511DB39F9",1)</x:v>
      </x:c>
      <x:c r="G145" s="7" t="s">
        <x:v>558</x:v>
      </x:c>
      <x:c r="H145" t="str">
        <x:f>_xlfn.DISPIMG("ID_608E8BC9CD1740CDA7232166DE314B43",1)</x:f>
        <x:v>=DISPIMG("ID_608E8BC9CD1740CDA7232166DE314B43",1)</x:v>
      </x:c>
      <x:c r="I145" t="str">
        <x:f>_xlfn.DISPIMG("ID_5DAFD7B50A614FAF88A811855B1D52A2",1)</x:f>
        <x:v>=DISPIMG("ID_5DAFD7B50A614FAF88A811855B1D52A2",1)</x:v>
      </x:c>
      <x:c r="J145" t="str">
        <x:f>_xlfn.DISPIMG("ID_95AF05B4BC7245EEBE1018A27A04C8DB",1)</x:f>
        <x:v>=DISPIMG("ID_95AF05B4BC7245EEBE1018A27A04C8DB",1)</x:v>
      </x:c>
      <x:c r="K145" t="str">
        <x:f>_xlfn.DISPIMG("ID_3E0EDC75357B4C1E8DE23C0C274C3144",1)</x:f>
        <x:v>=DISPIMG("ID_3E0EDC75357B4C1E8DE23C0C274C3144",1)</x:v>
      </x:c>
    </x:row>
    <x:row r="146" ht="75" customHeight="1">
      <x:c r="A146" s="15">
        <x:v>145</x:v>
      </x:c>
      <x:c r="B146" s="15" t="s">
        <x:v>7</x:v>
      </x:c>
      <x:c r="C146" s="15" t="s">
        <x:v>559</x:v>
      </x:c>
      <x:c r="D146" s="15" t="s">
        <x:v>560</x:v>
      </x:c>
      <x:c r="E146" s="16" t="s">
        <x:v>561</x:v>
      </x:c>
      <x:c r="F146" s="17" t="str">
        <x:f>_xlfn.DISPIMG("ID_4640CC9CA55243A3804516C3F6C394E9",1)</x:f>
        <x:v>=DISPIMG("ID_4640CC9CA55243A3804516C3F6C394E9",1)</x:v>
      </x:c>
      <x:c r="G146" s="18" t="s">
        <x:v>562</x:v>
      </x:c>
      <x:c r="H146" t="str">
        <x:f>_xlfn.DISPIMG("ID_9B7E1F340F2D4292BBB218D8E0868780",1)</x:f>
        <x:v>=DISPIMG("ID_9B7E1F340F2D4292BBB218D8E0868780",1)</x:v>
      </x:c>
      <x:c r="I146" t="str">
        <x:f>_xlfn.DISPIMG("ID_38DCE9F5D2B94BEBBE0AE07FB299C117",1)</x:f>
        <x:v>=DISPIMG("ID_38DCE9F5D2B94BEBBE0AE07FB299C117",1)</x:v>
      </x:c>
      <x:c r="J146" t="str">
        <x:f>_xlfn.DISPIMG("ID_5D121D29486249F3B2FCDAF87F2EF370",1)</x:f>
        <x:v>=DISPIMG("ID_5D121D29486249F3B2FCDAF87F2EF370",1)</x:v>
      </x:c>
      <x:c r="K146" s="14"/>
    </x:row>
    <x:row r="147" ht="75" customHeight="1">
      <x:c r="A147" s="5">
        <x:v>146</x:v>
      </x:c>
      <x:c r="B147" s="5" t="s">
        <x:v>7</x:v>
      </x:c>
      <x:c r="C147" s="5" t="s">
        <x:v>563</x:v>
      </x:c>
      <x:c r="D147" s="5" t="s">
        <x:v>564</x:v>
      </x:c>
      <x:c r="E147" s="6" t="s">
        <x:v>565</x:v>
      </x:c>
      <x:c r="F147" s="17" t="s">
        <x:v>7</x:v>
      </x:c>
      <x:c r="G147" s="7" t="s">
        <x:v>566</x:v>
      </x:c>
      <x:c r="H147" t="str">
        <x:f>_xlfn.DISPIMG("ID_4B6C0DD2B01645928BB81E2B050FBC5D",1)</x:f>
        <x:v>=DISPIMG("ID_4B6C0DD2B01645928BB81E2B050FBC5D",1)</x:v>
      </x:c>
      <x:c r="I147" t="str">
        <x:f>_xlfn.DISPIMG("ID_4DFA35BA87BD4987877EF1F49D678858",1)</x:f>
        <x:v>=DISPIMG("ID_4DFA35BA87BD4987877EF1F49D678858",1)</x:v>
      </x:c>
      <x:c r="K147" t="str">
        <x:f>_xlfn.DISPIMG("ID_96E9EAA30E494485B92B6F57E91DE9A4",1)</x:f>
        <x:v>=DISPIMG("ID_96E9EAA30E494485B92B6F57E91DE9A4",1)</x:v>
      </x:c>
    </x:row>
    <x:row r="148" ht="75" customHeight="1">
      <x:c r="A148" s="15">
        <x:v>147</x:v>
      </x:c>
      <x:c r="B148" s="15" t="s">
        <x:v>7</x:v>
      </x:c>
      <x:c r="C148" s="15" t="s">
        <x:v>567</x:v>
      </x:c>
      <x:c r="D148" s="15" t="s">
        <x:v>568</x:v>
      </x:c>
      <x:c r="E148" s="16" t="s">
        <x:v>569</x:v>
      </x:c>
      <x:c r="F148" s="17" t="str">
        <x:f>_xlfn.DISPIMG("ID_CE0B73FFAAD1466D9FB5DA06C4558C18",1)</x:f>
        <x:v>=DISPIMG("ID_CE0B73FFAAD1466D9FB5DA06C4558C18",1)</x:v>
      </x:c>
      <x:c r="G148" s="18" t="s">
        <x:v>570</x:v>
      </x:c>
      <x:c r="H148" t="str">
        <x:f>_xlfn.DISPIMG("ID_F130E737B8AF4E5D8C01B24E493EC2BB",1)</x:f>
        <x:v>=DISPIMG("ID_F130E737B8AF4E5D8C01B24E493EC2BB",1)</x:v>
      </x:c>
      <x:c r="I148" t="str">
        <x:f>_xlfn.DISPIMG("ID_DEE297ED136D44DB83D757E28FDEC7E9",1)</x:f>
        <x:v>=DISPIMG("ID_DEE297ED136D44DB83D757E28FDEC7E9",1)</x:v>
      </x:c>
    </x:row>
    <x:row r="149" ht="75" customHeight="1">
      <x:c r="A149" s="5">
        <x:v>148</x:v>
      </x:c>
      <x:c r="B149" s="5" t="s">
        <x:v>7</x:v>
      </x:c>
      <x:c r="C149" s="5" t="s">
        <x:v>571</x:v>
      </x:c>
      <x:c r="D149" s="5" t="s">
        <x:v>572</x:v>
      </x:c>
      <x:c r="E149" s="6" t="s">
        <x:v>573</x:v>
      </x:c>
      <x:c r="F149" s="17" t="str">
        <x:f>_xlfn.DISPIMG("ID_397188E65A7345A4AB884DCB05C3A570",1)</x:f>
        <x:v>=DISPIMG("ID_397188E65A7345A4AB884DCB05C3A570",1)</x:v>
      </x:c>
      <x:c r="G149" s="7" t="s">
        <x:v>574</x:v>
      </x:c>
      <x:c r="H149" t="str">
        <x:f>_xlfn.DISPIMG("ID_7B36BA26A3CF4887A9F2824C6DA4B9DD",1)</x:f>
        <x:v>=DISPIMG("ID_7B36BA26A3CF4887A9F2824C6DA4B9DD",1)</x:v>
      </x:c>
      <x:c r="I149" t="str">
        <x:f>_xlfn.DISPIMG("ID_DCFEE78B795F49CBA7B51C5E8C5E9FA9",1)</x:f>
        <x:v>=DISPIMG("ID_DCFEE78B795F49CBA7B51C5E8C5E9FA9",1)</x:v>
      </x:c>
    </x:row>
    <x:row r="150" ht="75" customHeight="1">
      <x:c r="A150" s="15">
        <x:v>149</x:v>
      </x:c>
      <x:c r="B150" s="15" t="s">
        <x:v>7</x:v>
      </x:c>
      <x:c r="C150" s="15" t="s">
        <x:v>575</x:v>
      </x:c>
      <x:c r="D150" s="15" t="s">
        <x:v>576</x:v>
      </x:c>
      <x:c r="E150" s="16" t="s">
        <x:v>577</x:v>
      </x:c>
      <x:c r="F150" s="17" t="s">
        <x:v>7</x:v>
      </x:c>
      <x:c r="G150" s="18" t="s">
        <x:v>578</x:v>
      </x:c>
    </x:row>
    <x:row r="151" ht="75" customHeight="1">
      <x:c r="A151" s="5">
        <x:v>150</x:v>
      </x:c>
      <x:c r="B151" s="5" t="s">
        <x:v>7</x:v>
      </x:c>
      <x:c r="C151" s="5" t="s">
        <x:v>579</x:v>
      </x:c>
      <x:c r="D151" s="5" t="s">
        <x:v>580</x:v>
      </x:c>
      <x:c r="E151" s="6" t="s">
        <x:v>581</x:v>
      </x:c>
      <x:c r="F151" s="17" t="s">
        <x:v>7</x:v>
      </x:c>
      <x:c r="G151" s="7" t="s">
        <x:v>582</x:v>
      </x:c>
    </x:row>
    <x:row r="152" ht="75" customHeight="1">
      <x:c r="A152" s="15">
        <x:v>151</x:v>
      </x:c>
      <x:c r="B152" s="15" t="s">
        <x:v>7</x:v>
      </x:c>
      <x:c r="C152" s="15" t="s">
        <x:v>583</x:v>
      </x:c>
      <x:c r="D152" s="15" t="s">
        <x:v>584</x:v>
      </x:c>
      <x:c r="E152" s="16" t="s">
        <x:v>585</x:v>
      </x:c>
      <x:c r="F152" s="17" t="str">
        <x:f>_xlfn.DISPIMG("ID_5F0EF19680BF42BC8325F344A5B5F26D",1)</x:f>
        <x:v>=DISPIMG("ID_5F0EF19680BF42BC8325F344A5B5F26D",1)</x:v>
      </x:c>
      <x:c r="G152" s="18" t="s">
        <x:v>586</x:v>
      </x:c>
      <x:c r="H152" t="str">
        <x:f>_xlfn.DISPIMG("ID_E5E986C20E1F4FF0AFB5DFC495486C45",1)</x:f>
        <x:v>=DISPIMG("ID_E5E986C20E1F4FF0AFB5DFC495486C45",1)</x:v>
      </x:c>
      <x:c r="I152" t="str">
        <x:f>_xlfn.DISPIMG("ID_C765803F099C48CFA6E7C54CAAA662F4",1)</x:f>
        <x:v>=DISPIMG("ID_C765803F099C48CFA6E7C54CAAA662F4",1)</x:v>
      </x:c>
      <x:c r="J152" t="str">
        <x:f>_xlfn.DISPIMG("ID_8F78659795174A0984BC1AFF18C70A9A",1)</x:f>
        <x:v>=DISPIMG("ID_8F78659795174A0984BC1AFF18C70A9A",1)</x:v>
      </x:c>
      <x:c r="K152" t="str">
        <x:f>_xlfn.DISPIMG("ID_D2416348B4554A308E6B3B5215B68198",1)</x:f>
        <x:v>=DISPIMG("ID_D2416348B4554A308E6B3B5215B68198",1)</x:v>
      </x:c>
    </x:row>
    <x:row r="153" ht="75" customHeight="1">
      <x:c r="A153" s="5">
        <x:v>152</x:v>
      </x:c>
      <x:c r="B153" s="5" t="s">
        <x:v>7</x:v>
      </x:c>
      <x:c r="C153" s="5" t="s">
        <x:v>587</x:v>
      </x:c>
      <x:c r="D153" s="5" t="s">
        <x:v>588</x:v>
      </x:c>
      <x:c r="E153" s="6" t="s">
        <x:v>589</x:v>
      </x:c>
      <x:c r="F153" s="17" t="s">
        <x:v>7</x:v>
      </x:c>
      <x:c r="G153" s="7" t="s">
        <x:v>590</x:v>
      </x:c>
    </x:row>
    <x:row r="154" ht="75" customHeight="1">
      <x:c r="A154" s="15">
        <x:v>153</x:v>
      </x:c>
      <x:c r="B154" s="15" t="s">
        <x:v>7</x:v>
      </x:c>
      <x:c r="C154" s="15" t="s">
        <x:v>591</x:v>
      </x:c>
      <x:c r="D154" s="15" t="s">
        <x:v>592</x:v>
      </x:c>
      <x:c r="E154" s="16" t="s">
        <x:v>593</x:v>
      </x:c>
      <x:c r="F154" s="17" t="s">
        <x:v>7</x:v>
      </x:c>
      <x:c r="G154" s="18" t="s">
        <x:v>594</x:v>
      </x:c>
    </x:row>
    <x:row r="155" ht="75" customHeight="1">
      <x:c r="A155" s="5">
        <x:v>154</x:v>
      </x:c>
      <x:c r="B155" s="5" t="s">
        <x:v>7</x:v>
      </x:c>
      <x:c r="C155" s="5" t="s">
        <x:v>595</x:v>
      </x:c>
      <x:c r="D155" s="5" t="s">
        <x:v>596</x:v>
      </x:c>
      <x:c r="E155" s="6" t="s">
        <x:v>597</x:v>
      </x:c>
      <x:c r="F155" s="17" t="s">
        <x:v>7</x:v>
      </x:c>
      <x:c r="G155" s="7" t="s">
        <x:v>598</x:v>
      </x:c>
    </x:row>
    <x:row r="156" ht="75" customHeight="1">
      <x:c r="A156" s="15">
        <x:v>155</x:v>
      </x:c>
      <x:c r="B156" s="15" t="s">
        <x:v>7</x:v>
      </x:c>
      <x:c r="C156" s="15" t="s">
        <x:v>599</x:v>
      </x:c>
      <x:c r="D156" s="15" t="s">
        <x:v>600</x:v>
      </x:c>
      <x:c r="E156" s="16" t="s">
        <x:v>601</x:v>
      </x:c>
      <x:c r="F156" s="17" t="s">
        <x:v>7</x:v>
      </x:c>
      <x:c r="G156" s="18" t="s">
        <x:v>602</x:v>
      </x:c>
    </x:row>
    <x:row r="157" ht="75" customHeight="1">
      <x:c r="A157" s="5">
        <x:v>156</x:v>
      </x:c>
      <x:c r="B157" s="5" t="s">
        <x:v>7</x:v>
      </x:c>
      <x:c r="C157" s="5" t="s">
        <x:v>603</x:v>
      </x:c>
      <x:c r="D157" s="5" t="s">
        <x:v>604</x:v>
      </x:c>
      <x:c r="E157" s="6" t="s">
        <x:v>605</x:v>
      </x:c>
      <x:c r="F157" s="17" t="s">
        <x:v>7</x:v>
      </x:c>
      <x:c r="G157" s="7" t="s">
        <x:v>606</x:v>
      </x:c>
    </x:row>
    <x:row r="158" ht="75" customHeight="1">
      <x:c r="A158" s="15">
        <x:v>157</x:v>
      </x:c>
      <x:c r="B158" s="15" t="s">
        <x:v>7</x:v>
      </x:c>
      <x:c r="C158" s="15" t="s">
        <x:v>607</x:v>
      </x:c>
      <x:c r="D158" s="15" t="s">
        <x:v>608</x:v>
      </x:c>
      <x:c r="E158" s="16" t="s">
        <x:v>609</x:v>
      </x:c>
      <x:c r="F158" s="17" t="s">
        <x:v>7</x:v>
      </x:c>
      <x:c r="G158" s="18" t="s">
        <x:v>610</x:v>
      </x:c>
    </x:row>
    <x:row r="159" ht="75" customHeight="1">
      <x:c r="A159" s="5">
        <x:v>158</x:v>
      </x:c>
      <x:c r="B159" s="5" t="s">
        <x:v>7</x:v>
      </x:c>
      <x:c r="C159" s="5" t="s">
        <x:v>611</x:v>
      </x:c>
      <x:c r="D159" s="5" t="s">
        <x:v>612</x:v>
      </x:c>
      <x:c r="E159" s="6" t="s">
        <x:v>613</x:v>
      </x:c>
      <x:c r="F159" s="17" t="str">
        <x:f>_xlfn.DISPIMG("ID_35983C152CD54AF5B22B62F9A1E84E11",1)</x:f>
        <x:v>=DISPIMG("ID_35983C152CD54AF5B22B62F9A1E84E11",1)</x:v>
      </x:c>
      <x:c r="G159" s="7" t="s">
        <x:v>614</x:v>
      </x:c>
      <x:c r="H159"/>
      <x:c r="I159" t="str">
        <x:f>_xlfn.DISPIMG("ID_3045D4DBEECD4DE186E50EA8127A004A",1)</x:f>
        <x:v>=DISPIMG("ID_3045D4DBEECD4DE186E50EA8127A004A",1)</x:v>
      </x:c>
      <x:c r="J159" t="str">
        <x:f>_xlfn.DISPIMG("ID_8154B74887F9408B9074DEFE5F28816F",1)</x:f>
        <x:v>=DISPIMG("ID_8154B74887F9408B9074DEFE5F28816F",1)</x:v>
      </x:c>
      <x:c r="K159" t="str">
        <x:f>_xlfn.DISPIMG("ID_8719AE3B0198436FB807E69B5D8CBDA3",1)</x:f>
        <x:v>=DISPIMG("ID_8719AE3B0198436FB807E69B5D8CBDA3",1)</x:v>
      </x:c>
      <x:c r="L159" t="str">
        <x:f>_xlfn.DISPIMG("ID_C232C4B1A1B244129DACC0BD7A7C5919",1)</x:f>
        <x:v>=DISPIMG("ID_C232C4B1A1B244129DACC0BD7A7C5919",1)</x:v>
      </x:c>
      <x:c r="M159" t="str">
        <x:f>_xlfn.DISPIMG("ID_1A05E40C2C594CC4A5B77950C0F6BDCB",1)</x:f>
        <x:v>=DISPIMG("ID_1A05E40C2C594CC4A5B77950C0F6BDCB",1)</x:v>
      </x:c>
      <x:c r="N159" t="str">
        <x:f>_xlfn.DISPIMG("ID_F6C1FEFC0C574DD6992EA42C41C5FF2C",1)</x:f>
        <x:v>=DISPIMG("ID_F6C1FEFC0C574DD6992EA42C41C5FF2C",1)</x:v>
      </x:c>
      <x:c r="O159" t="str">
        <x:f>_xlfn.DISPIMG("ID_5C8D8A3B0C074D44832A5B327766E3AC",1)</x:f>
        <x:v>=DISPIMG("ID_5C8D8A3B0C074D44832A5B327766E3AC",1)</x:v>
      </x:c>
      <x:c r="P159" t="str">
        <x:f>_xlfn.DISPIMG("ID_9B0724F9F3D24CBEBC0D9860008E3C93",1)</x:f>
        <x:v>=DISPIMG("ID_9B0724F9F3D24CBEBC0D9860008E3C93",1)</x:v>
      </x:c>
    </x:row>
    <x:row r="160" ht="75" customHeight="1">
      <x:c r="A160" s="15">
        <x:v>159</x:v>
      </x:c>
      <x:c r="B160" s="15" t="s">
        <x:v>7</x:v>
      </x:c>
      <x:c r="C160" s="15" t="s">
        <x:v>615</x:v>
      </x:c>
      <x:c r="D160" s="15" t="s">
        <x:v>616</x:v>
      </x:c>
      <x:c r="E160" s="16" t="s">
        <x:v>617</x:v>
      </x:c>
      <x:c r="F160" s="17" t="str">
        <x:f>_xlfn.DISPIMG("ID_B4E3402ADBE0427FABA7D131BC344CB0",1)</x:f>
        <x:v>=DISPIMG("ID_B4E3402ADBE0427FABA7D131BC344CB0",1)</x:v>
      </x:c>
      <x:c r="G160" s="18" t="s">
        <x:v>618</x:v>
      </x:c>
    </x:row>
    <x:row r="161" ht="75" customHeight="1">
      <x:c r="A161" s="5">
        <x:v>160</x:v>
      </x:c>
      <x:c r="B161" s="5" t="s">
        <x:v>7</x:v>
      </x:c>
      <x:c r="C161" s="5" t="s">
        <x:v>619</x:v>
      </x:c>
      <x:c r="D161" s="5" t="s">
        <x:v>620</x:v>
      </x:c>
      <x:c r="E161" s="6" t="s">
        <x:v>621</x:v>
      </x:c>
      <x:c r="F161" s="17" t="s">
        <x:v>7</x:v>
      </x:c>
      <x:c r="G161" s="7" t="s">
        <x:v>622</x:v>
      </x:c>
    </x:row>
    <x:row r="162" ht="75" customHeight="1">
      <x:c r="A162" s="15">
        <x:v>161</x:v>
      </x:c>
      <x:c r="B162" s="15" t="s">
        <x:v>7</x:v>
      </x:c>
      <x:c r="C162" s="15" t="s">
        <x:v>623</x:v>
      </x:c>
      <x:c r="D162" s="15" t="s">
        <x:v>624</x:v>
      </x:c>
      <x:c r="E162" s="16" t="s">
        <x:v>625</x:v>
      </x:c>
      <x:c r="F162" s="17" t="s">
        <x:v>7</x:v>
      </x:c>
      <x:c r="G162" s="18" t="s">
        <x:v>626</x:v>
      </x:c>
    </x:row>
    <x:row r="163" ht="75" customHeight="1">
      <x:c r="A163" s="5">
        <x:v>162</x:v>
      </x:c>
      <x:c r="B163" s="5" t="s">
        <x:v>7</x:v>
      </x:c>
      <x:c r="C163" s="5" t="s">
        <x:v>627</x:v>
      </x:c>
      <x:c r="D163" s="5" t="s">
        <x:v>628</x:v>
      </x:c>
      <x:c r="E163" s="6" t="s">
        <x:v>629</x:v>
      </x:c>
      <x:c r="F163" s="17" t="s">
        <x:v>7</x:v>
      </x:c>
      <x:c r="G163" s="7" t="s">
        <x:v>630</x:v>
      </x:c>
    </x:row>
    <x:row r="164" ht="75" customHeight="1">
      <x:c r="A164" s="15">
        <x:v>163</x:v>
      </x:c>
      <x:c r="B164" s="15" t="s">
        <x:v>7</x:v>
      </x:c>
      <x:c r="C164" s="15" t="s">
        <x:v>631</x:v>
      </x:c>
      <x:c r="D164" s="15" t="s">
        <x:v>632</x:v>
      </x:c>
      <x:c r="E164" s="16" t="s">
        <x:v>633</x:v>
      </x:c>
      <x:c r="F164" s="17" t="s">
        <x:v>7</x:v>
      </x:c>
      <x:c r="G164" s="18" t="s">
        <x:v>634</x:v>
      </x:c>
    </x:row>
    <x:row r="165" ht="75" customHeight="1">
      <x:c r="A165" s="5">
        <x:v>164</x:v>
      </x:c>
      <x:c r="B165" s="5" t="s">
        <x:v>7</x:v>
      </x:c>
      <x:c r="C165" s="5" t="s">
        <x:v>635</x:v>
      </x:c>
      <x:c r="D165" s="5" t="s">
        <x:v>636</x:v>
      </x:c>
      <x:c r="E165" s="6" t="s">
        <x:v>637</x:v>
      </x:c>
      <x:c r="F165" s="17" t="s">
        <x:v>7</x:v>
      </x:c>
      <x:c r="G165" s="7" t="s">
        <x:v>638</x:v>
      </x:c>
    </x:row>
    <x:row r="166" ht="75" customHeight="1">
      <x:c r="A166" s="15">
        <x:v>165</x:v>
      </x:c>
      <x:c r="B166" s="15" t="s">
        <x:v>7</x:v>
      </x:c>
      <x:c r="C166" s="15" t="s">
        <x:v>639</x:v>
      </x:c>
      <x:c r="D166" s="15" t="s">
        <x:v>640</x:v>
      </x:c>
      <x:c r="E166" s="16" t="s">
        <x:v>641</x:v>
      </x:c>
      <x:c r="F166" s="17" t="s">
        <x:v>7</x:v>
      </x:c>
      <x:c r="G166" s="18" t="s">
        <x:v>642</x:v>
      </x:c>
    </x:row>
    <x:row r="167" ht="75" customHeight="1">
      <x:c r="A167" s="5">
        <x:v>166</x:v>
      </x:c>
      <x:c r="B167" s="5" t="s">
        <x:v>7</x:v>
      </x:c>
      <x:c r="C167" s="5" t="s">
        <x:v>643</x:v>
      </x:c>
      <x:c r="D167" s="5" t="s">
        <x:v>644</x:v>
      </x:c>
      <x:c r="E167" s="6" t="s">
        <x:v>645</x:v>
      </x:c>
      <x:c r="F167" s="17" t="s">
        <x:v>7</x:v>
      </x:c>
      <x:c r="G167" s="7" t="s">
        <x:v>646</x:v>
      </x:c>
    </x:row>
    <x:row r="168" ht="75" customHeight="1">
      <x:c r="A168" s="15">
        <x:v>167</x:v>
      </x:c>
      <x:c r="B168" s="15" t="s">
        <x:v>7</x:v>
      </x:c>
      <x:c r="C168" s="15" t="s">
        <x:v>647</x:v>
      </x:c>
      <x:c r="D168" s="15" t="s">
        <x:v>648</x:v>
      </x:c>
      <x:c r="E168" s="16" t="s">
        <x:v>649</x:v>
      </x:c>
      <x:c r="F168" s="17" t="s">
        <x:v>7</x:v>
      </x:c>
      <x:c r="G168" s="18" t="s">
        <x:v>650</x:v>
      </x:c>
    </x:row>
    <x:row r="169" ht="75" customHeight="1">
      <x:c r="A169" s="5">
        <x:v>168</x:v>
      </x:c>
      <x:c r="B169" s="5" t="s">
        <x:v>7</x:v>
      </x:c>
      <x:c r="C169" s="5" t="s">
        <x:v>651</x:v>
      </x:c>
      <x:c r="D169" s="5" t="s">
        <x:v>652</x:v>
      </x:c>
      <x:c r="E169" s="6" t="s">
        <x:v>653</x:v>
      </x:c>
      <x:c r="F169" s="17" t="s">
        <x:v>7</x:v>
      </x:c>
      <x:c r="G169" s="7" t="s">
        <x:v>654</x:v>
      </x:c>
    </x:row>
    <x:row r="170" ht="75" customHeight="1">
      <x:c r="A170" s="15">
        <x:v>169</x:v>
      </x:c>
      <x:c r="B170" s="15" t="s">
        <x:v>7</x:v>
      </x:c>
      <x:c r="C170" s="15" t="s">
        <x:v>655</x:v>
      </x:c>
      <x:c r="D170" s="15" t="s">
        <x:v>656</x:v>
      </x:c>
      <x:c r="E170" s="16" t="s">
        <x:v>657</x:v>
      </x:c>
      <x:c r="F170" s="17" t="s">
        <x:v>7</x:v>
      </x:c>
      <x:c r="G170" s="18" t="s">
        <x:v>658</x:v>
      </x:c>
    </x:row>
    <x:row r="171" ht="75" customHeight="1">
      <x:c r="A171" s="5">
        <x:v>170</x:v>
      </x:c>
      <x:c r="B171" s="5" t="s">
        <x:v>7</x:v>
      </x:c>
      <x:c r="C171" s="5" t="s">
        <x:v>659</x:v>
      </x:c>
      <x:c r="D171" s="5" t="s">
        <x:v>660</x:v>
      </x:c>
      <x:c r="E171" s="6" t="s">
        <x:v>661</x:v>
      </x:c>
      <x:c r="F171" s="17" t="str">
        <x:f>_xlfn.DISPIMG("ID_AAA39778A9D84AE8B1FBA1EC934E3D99",1)</x:f>
        <x:v>=DISPIMG("ID_AAA39778A9D84AE8B1FBA1EC934E3D99",1)</x:v>
      </x:c>
      <x:c r="G171" s="7" t="s">
        <x:v>662</x:v>
      </x:c>
      <x:c r="H171" t="str">
        <x:f>_xlfn.DISPIMG("ID_73D03262FB234222A48528AFF6CE20EE",1)</x:f>
        <x:v>=DISPIMG("ID_73D03262FB234222A48528AFF6CE20EE",1)</x:v>
      </x:c>
    </x:row>
    <x:row r="172" ht="75" customHeight="1">
      <x:c r="A172" s="15">
        <x:v>171</x:v>
      </x:c>
      <x:c r="B172" s="15" t="s">
        <x:v>7</x:v>
      </x:c>
      <x:c r="C172" s="15" t="s">
        <x:v>663</x:v>
      </x:c>
      <x:c r="D172" s="15" t="s">
        <x:v>664</x:v>
      </x:c>
      <x:c r="E172" s="16" t="s">
        <x:v>665</x:v>
      </x:c>
      <x:c r="F172" s="17" t="s">
        <x:v>7</x:v>
      </x:c>
      <x:c r="G172" s="18" t="s">
        <x:v>666</x:v>
      </x:c>
    </x:row>
    <x:row r="173" ht="75" customHeight="1">
      <x:c r="A173" s="5">
        <x:v>172</x:v>
      </x:c>
      <x:c r="B173" s="5" t="s">
        <x:v>7</x:v>
      </x:c>
      <x:c r="C173" s="5" t="s">
        <x:v>667</x:v>
      </x:c>
      <x:c r="D173" s="5" t="s">
        <x:v>668</x:v>
      </x:c>
      <x:c r="E173" s="6" t="s">
        <x:v>669</x:v>
      </x:c>
      <x:c r="F173" s="17" t="str">
        <x:f>_xlfn.DISPIMG("ID_98748DA138D5492EB058878511B6D55C",1)</x:f>
        <x:v>=DISPIMG("ID_98748DA138D5492EB058878511B6D55C",1)</x:v>
      </x:c>
      <x:c r="G173" s="7" t="s">
        <x:v>670</x:v>
      </x:c>
      <x:c r="H173" t="str">
        <x:f>_xlfn.DISPIMG("ID_7A632E6DDD3347ABBB9EA83572BFCA27",1)</x:f>
        <x:v>=DISPIMG("ID_7A632E6DDD3347ABBB9EA83572BFCA27",1)</x:v>
      </x:c>
    </x:row>
    <x:row r="174" ht="75" customHeight="1">
      <x:c r="A174" s="15">
        <x:v>173</x:v>
      </x:c>
      <x:c r="B174" s="15" t="s">
        <x:v>7</x:v>
      </x:c>
      <x:c r="C174" s="15" t="s">
        <x:v>671</x:v>
      </x:c>
      <x:c r="D174" s="15" t="s">
        <x:v>672</x:v>
      </x:c>
      <x:c r="E174" s="16" t="s">
        <x:v>673</x:v>
      </x:c>
      <x:c r="F174" s="17" t="str">
        <x:f>_xlfn.DISPIMG("ID_097CAB5127AE49EF9AA1EB6E766A2CD6",1)</x:f>
        <x:v>=DISPIMG("ID_097CAB5127AE49EF9AA1EB6E766A2CD6",1)</x:v>
      </x:c>
      <x:c r="G174" s="18" t="s">
        <x:v>674</x:v>
      </x:c>
      <x:c r="I174" t="str">
        <x:f>_xlfn.DISPIMG("ID_27E4A36958CD4686BA5F23DAB7C2EC2B",1)</x:f>
        <x:v>=DISPIMG("ID_27E4A36958CD4686BA5F23DAB7C2EC2B",1)</x:v>
      </x:c>
    </x:row>
    <x:row r="175" ht="75" customHeight="1">
      <x:c r="A175" s="5">
        <x:v>174</x:v>
      </x:c>
      <x:c r="B175" s="5" t="s">
        <x:v>7</x:v>
      </x:c>
      <x:c r="C175" s="5" t="s">
        <x:v>675</x:v>
      </x:c>
      <x:c r="D175" s="5" t="s">
        <x:v>676</x:v>
      </x:c>
      <x:c r="E175" s="6" t="s">
        <x:v>677</x:v>
      </x:c>
      <x:c r="F175" s="17" t="str">
        <x:f>_xlfn.DISPIMG("ID_64C02974C6144166857799A171965AEF",1)</x:f>
        <x:v>=DISPIMG("ID_64C02974C6144166857799A171965AEF",1)</x:v>
      </x:c>
      <x:c r="G175" s="7" t="s">
        <x:v>678</x:v>
      </x:c>
    </x:row>
    <x:row r="176" ht="75" customHeight="1">
      <x:c r="A176" s="15">
        <x:v>175</x:v>
      </x:c>
      <x:c r="B176" s="15" t="s">
        <x:v>7</x:v>
      </x:c>
      <x:c r="C176" s="15" t="s">
        <x:v>679</x:v>
      </x:c>
      <x:c r="D176" s="15" t="s">
        <x:v>680</x:v>
      </x:c>
      <x:c r="E176" s="16" t="s">
        <x:v>681</x:v>
      </x:c>
      <x:c r="F176" s="17" t="s">
        <x:v>7</x:v>
      </x:c>
      <x:c r="G176" s="18" t="s">
        <x:v>682</x:v>
      </x:c>
      <x:c r="H176" s="14" t="s">
        <x:v>683</x:v>
      </x:c>
      <x:c r="J176" t="str">
        <x:f>_xlfn.DISPIMG("ID_68F1F02EE0C4479383966ADCA45B5F1F",1)</x:f>
        <x:v>=DISPIMG("ID_68F1F02EE0C4479383966ADCA45B5F1F",1)</x:v>
      </x:c>
    </x:row>
    <x:row r="177" ht="75" customHeight="1">
      <x:c r="A177" s="5">
        <x:v>176</x:v>
      </x:c>
      <x:c r="B177" s="5" t="s">
        <x:v>7</x:v>
      </x:c>
      <x:c r="C177" s="5" t="s">
        <x:v>684</x:v>
      </x:c>
      <x:c r="D177" s="5" t="s">
        <x:v>685</x:v>
      </x:c>
      <x:c r="E177" s="6" t="s">
        <x:v>686</x:v>
      </x:c>
      <x:c r="F177" s="17" t="s">
        <x:v>7</x:v>
      </x:c>
      <x:c r="G177" s="7" t="s">
        <x:v>687</x:v>
      </x:c>
      <x:c r="H177" t="str">
        <x:f>_xlfn.DISPIMG("ID_A266AB37C481482598F20E679DEBFD2F",1)</x:f>
        <x:v>=DISPIMG("ID_A266AB37C481482598F20E679DEBFD2F",1)</x:v>
      </x:c>
    </x:row>
    <x:row r="178" ht="75" customHeight="1">
      <x:c r="A178" s="15">
        <x:v>177</x:v>
      </x:c>
      <x:c r="B178" s="15" t="s">
        <x:v>7</x:v>
      </x:c>
      <x:c r="C178" s="15" t="s">
        <x:v>688</x:v>
      </x:c>
      <x:c r="D178" s="15" t="s">
        <x:v>689</x:v>
      </x:c>
      <x:c r="E178" s="16" t="s">
        <x:v>690</x:v>
      </x:c>
      <x:c r="F178" s="17" t="str">
        <x:f>_xlfn.DISPIMG("ID_2D1522220E024ECD83AF4DD343A37F82",1)</x:f>
        <x:v>=DISPIMG("ID_2D1522220E024ECD83AF4DD343A37F82",1)</x:v>
      </x:c>
      <x:c r="G178" s="18" t="s">
        <x:v>691</x:v>
      </x:c>
      <x:c r="H178" t="str">
        <x:f>_xlfn.DISPIMG("ID_2944F04605A943E6B2F9D333B351A9A5",1)</x:f>
        <x:v>=DISPIMG("ID_2944F04605A943E6B2F9D333B351A9A5",1)</x:v>
      </x:c>
      <x:c r="I178" t="str">
        <x:f>_xlfn.DISPIMG("ID_8E2628C01C6E4D56BDF7A5A114BE55B3",1)</x:f>
        <x:v>=DISPIMG("ID_8E2628C01C6E4D56BDF7A5A114BE55B3",1)</x:v>
      </x:c>
      <x:c r="J178" t="str">
        <x:f>_xlfn.DISPIMG("ID_20BE594A4EAD4073B34044E9FA25B824",1)</x:f>
        <x:v>=DISPIMG("ID_20BE594A4EAD4073B34044E9FA25B824",1)</x:v>
      </x:c>
    </x:row>
    <x:row r="179" ht="75" customHeight="1">
      <x:c r="A179" s="5">
        <x:v>178</x:v>
      </x:c>
      <x:c r="B179" s="5" t="s">
        <x:v>7</x:v>
      </x:c>
      <x:c r="C179" s="5" t="s">
        <x:v>692</x:v>
      </x:c>
      <x:c r="D179" s="5" t="s">
        <x:v>693</x:v>
      </x:c>
      <x:c r="E179" s="6" t="s">
        <x:v>694</x:v>
      </x:c>
      <x:c r="F179" s="17" t="s">
        <x:v>7</x:v>
      </x:c>
      <x:c r="G179" s="7" t="s">
        <x:v>695</x:v>
      </x:c>
    </x:row>
    <x:row r="180" ht="75" customHeight="1">
      <x:c r="A180" s="15">
        <x:v>179</x:v>
      </x:c>
      <x:c r="B180" s="15" t="s">
        <x:v>7</x:v>
      </x:c>
      <x:c r="C180" s="15" t="s">
        <x:v>696</x:v>
      </x:c>
      <x:c r="D180" s="15" t="s">
        <x:v>697</x:v>
      </x:c>
      <x:c r="E180" s="16" t="s">
        <x:v>698</x:v>
      </x:c>
      <x:c r="F180" s="17" t="str">
        <x:f>_xlfn.DISPIMG("ID_10F175D14E054C72A5FE1C5332AC9416",1)</x:f>
        <x:v>=DISPIMG("ID_10F175D14E054C72A5FE1C5332AC9416",1)</x:v>
      </x:c>
      <x:c r="G180" s="18" t="s">
        <x:v>699</x:v>
      </x:c>
      <x:c r="H180" t="str">
        <x:f>_xlfn.DISPIMG("ID_33B99FA125004F00B9460B0E1D6F2F9F",1)</x:f>
        <x:v>=DISPIMG("ID_33B99FA125004F00B9460B0E1D6F2F9F",1)</x:v>
      </x:c>
      <x:c r="I180" t="str">
        <x:f>_xlfn.DISPIMG("ID_D4E10B5D4DBC491DA59DD130F31F2D1E",1)</x:f>
        <x:v>=DISPIMG("ID_D4E10B5D4DBC491DA59DD130F31F2D1E",1)</x:v>
      </x:c>
      <x:c r="J180" t="str">
        <x:f>_xlfn.DISPIMG("ID_6EF1C29378DA4F7D9434B5A67470491A",1)</x:f>
        <x:v>=DISPIMG("ID_6EF1C29378DA4F7D9434B5A67470491A",1)</x:v>
      </x:c>
    </x:row>
    <x:row r="181" ht="75" customHeight="1">
      <x:c r="A181" s="5">
        <x:v>180</x:v>
      </x:c>
      <x:c r="B181" s="5" t="s">
        <x:v>7</x:v>
      </x:c>
      <x:c r="C181" s="5" t="s">
        <x:v>700</x:v>
      </x:c>
      <x:c r="D181" s="5" t="s">
        <x:v>701</x:v>
      </x:c>
      <x:c r="E181" s="6" t="s">
        <x:v>702</x:v>
      </x:c>
      <x:c r="F181" s="17" t="s">
        <x:v>7</x:v>
      </x:c>
      <x:c r="G181" s="7" t="s">
        <x:v>703</x:v>
      </x:c>
    </x:row>
    <x:row r="182" ht="75" customHeight="1">
      <x:c r="A182" s="15">
        <x:v>181</x:v>
      </x:c>
      <x:c r="B182" s="15" t="s">
        <x:v>7</x:v>
      </x:c>
      <x:c r="C182" s="15" t="s">
        <x:v>704</x:v>
      </x:c>
      <x:c r="D182" s="15" t="s">
        <x:v>705</x:v>
      </x:c>
      <x:c r="E182" s="16" t="s">
        <x:v>706</x:v>
      </x:c>
      <x:c r="F182" s="17" t="s">
        <x:v>7</x:v>
      </x:c>
      <x:c r="G182" s="18" t="s">
        <x:v>707</x:v>
      </x:c>
    </x:row>
    <x:row r="183" ht="75" customHeight="1">
      <x:c r="A183" s="5">
        <x:v>182</x:v>
      </x:c>
      <x:c r="B183" s="5" t="s">
        <x:v>7</x:v>
      </x:c>
      <x:c r="C183" s="5" t="s">
        <x:v>708</x:v>
      </x:c>
      <x:c r="D183" s="5" t="s">
        <x:v>709</x:v>
      </x:c>
      <x:c r="E183" s="6" t="s">
        <x:v>710</x:v>
      </x:c>
      <x:c r="F183" s="17" t="s">
        <x:v>7</x:v>
      </x:c>
      <x:c r="G183" s="7" t="s">
        <x:v>711</x:v>
      </x:c>
    </x:row>
    <x:row r="184" ht="75" customHeight="1">
      <x:c r="A184" s="15">
        <x:v>183</x:v>
      </x:c>
      <x:c r="B184" s="15" t="s">
        <x:v>7</x:v>
      </x:c>
      <x:c r="C184" s="15" t="s">
        <x:v>712</x:v>
      </x:c>
      <x:c r="D184" s="15" t="s">
        <x:v>713</x:v>
      </x:c>
      <x:c r="E184" s="16" t="s">
        <x:v>714</x:v>
      </x:c>
      <x:c r="F184" s="17" t="s">
        <x:v>7</x:v>
      </x:c>
      <x:c r="G184" s="18" t="s">
        <x:v>715</x:v>
      </x:c>
    </x:row>
    <x:row r="185" ht="75" customHeight="1">
      <x:c r="A185" s="5">
        <x:v>184</x:v>
      </x:c>
      <x:c r="B185" s="5" t="s">
        <x:v>7</x:v>
      </x:c>
      <x:c r="C185" s="5" t="s">
        <x:v>716</x:v>
      </x:c>
      <x:c r="D185" s="5" t="s">
        <x:v>717</x:v>
      </x:c>
      <x:c r="E185" s="6" t="s">
        <x:v>718</x:v>
      </x:c>
      <x:c r="F185" s="17" t="str">
        <x:f>_xlfn.DISPIMG("ID_7281B18D762F42F7BA8007E8B11BE8BD",1)</x:f>
        <x:v>=DISPIMG("ID_7281B18D762F42F7BA8007E8B11BE8BD",1)</x:v>
      </x:c>
      <x:c r="G185" s="7" t="s">
        <x:v>719</x:v>
      </x:c>
      <x:c r="H185" t="str">
        <x:f>_xlfn.DISPIMG("ID_5AE8384C13974A8C9BF4A4F807480CFC",1)</x:f>
        <x:v>=DISPIMG("ID_5AE8384C13974A8C9BF4A4F807480CFC",1)</x:v>
      </x:c>
      <x:c r="I185" t="str">
        <x:f>_xlfn.DISPIMG("ID_10DE88EF7CF34EBDBF85E08DF01A9498",1)</x:f>
        <x:v>=DISPIMG("ID_10DE88EF7CF34EBDBF85E08DF01A9498",1)</x:v>
      </x:c>
    </x:row>
    <x:row r="186" ht="75" customHeight="1">
      <x:c r="A186" s="15">
        <x:v>185</x:v>
      </x:c>
      <x:c r="B186" s="15" t="s">
        <x:v>7</x:v>
      </x:c>
      <x:c r="C186" s="15" t="s">
        <x:v>720</x:v>
      </x:c>
      <x:c r="D186" s="15" t="s">
        <x:v>721</x:v>
      </x:c>
      <x:c r="E186" s="16" t="s">
        <x:v>722</x:v>
      </x:c>
      <x:c r="F186" s="17" t="str">
        <x:f>_xlfn.DISPIMG("ID_1B423BB89BC2455A813CC7B01434BB6F",1)</x:f>
        <x:v>=DISPIMG("ID_1B423BB89BC2455A813CC7B01434BB6F",1)</x:v>
      </x:c>
      <x:c r="G186" s="18" t="s">
        <x:v>723</x:v>
      </x:c>
      <x:c r="H186" t="str">
        <x:f>_xlfn.DISPIMG("ID_BFC27C47C48E47D2A5A39B30A9D3FE47",1)</x:f>
        <x:v>=DISPIMG("ID_BFC27C47C48E47D2A5A39B30A9D3FE47",1)</x:v>
      </x:c>
      <x:c r="I186" t="str">
        <x:f>_xlfn.DISPIMG("ID_E22CCFC95AF84D9A93B6AD56EBE605C1",1)</x:f>
        <x:v>=DISPIMG("ID_E22CCFC95AF84D9A93B6AD56EBE605C1",1)</x:v>
      </x:c>
      <x:c r="J186" t="str">
        <x:f>_xlfn.DISPIMG("ID_8E69D788B35546F4809A47060779904F",1)</x:f>
        <x:v>=DISPIMG("ID_8E69D788B35546F4809A47060779904F",1)</x:v>
      </x:c>
    </x:row>
    <x:row r="187" ht="75" customHeight="1">
      <x:c r="A187" s="5">
        <x:v>186</x:v>
      </x:c>
      <x:c r="B187" s="5" t="s">
        <x:v>7</x:v>
      </x:c>
      <x:c r="C187" s="5" t="s">
        <x:v>724</x:v>
      </x:c>
      <x:c r="D187" s="5" t="s">
        <x:v>725</x:v>
      </x:c>
      <x:c r="E187" s="6" t="s">
        <x:v>726</x:v>
      </x:c>
      <x:c r="F187" s="17" t="s">
        <x:v>7</x:v>
      </x:c>
      <x:c r="G187" s="7" t="s">
        <x:v>727</x:v>
      </x:c>
    </x:row>
    <x:row r="188" ht="75" customHeight="1">
      <x:c r="A188" s="15">
        <x:v>187</x:v>
      </x:c>
      <x:c r="B188" s="15" t="s">
        <x:v>7</x:v>
      </x:c>
      <x:c r="C188" s="15" t="s">
        <x:v>728</x:v>
      </x:c>
      <x:c r="D188" s="15" t="s">
        <x:v>729</x:v>
      </x:c>
      <x:c r="E188" s="16" t="s">
        <x:v>730</x:v>
      </x:c>
      <x:c r="F188" s="17" t="str">
        <x:f>_xlfn.DISPIMG("ID_7D66989E432F46C0AAE6BC222FDCC332",1)</x:f>
        <x:v>=DISPIMG("ID_7D66989E432F46C0AAE6BC222FDCC332",1)</x:v>
      </x:c>
      <x:c r="G188" s="18" t="s">
        <x:v>731</x:v>
      </x:c>
      <x:c r="H188" t="str">
        <x:f>_xlfn.DISPIMG("ID_4F79959999DD49E49AF500BAC26DDCA3",1)</x:f>
        <x:v>=DISPIMG("ID_4F79959999DD49E49AF500BAC26DDCA3",1)</x:v>
      </x:c>
      <x:c r="I188" t="str">
        <x:f>_xlfn.DISPIMG("ID_2537EA21831B491CB586E2631CE37083",1)</x:f>
        <x:v>=DISPIMG("ID_2537EA21831B491CB586E2631CE37083",1)</x:v>
      </x:c>
      <x:c r="J188" t="str">
        <x:f>_xlfn.DISPIMG("ID_109DF3759D1A4A2E9540DFA18C1451FE",1)</x:f>
        <x:v>=DISPIMG("ID_109DF3759D1A4A2E9540DFA18C1451FE",1)</x:v>
      </x:c>
      <x:c r="K188" t="str">
        <x:f>_xlfn.DISPIMG("ID_B20C0B5B015745EEBD512CFC33B554E4",1)</x:f>
        <x:v>=DISPIMG("ID_B20C0B5B015745EEBD512CFC33B554E4",1)</x:v>
      </x:c>
      <x:c r="L188" t="str">
        <x:f>_xlfn.DISPIMG("ID_DD218E1E966D4BE380977A4FFA81327D",1)</x:f>
        <x:v>=DISPIMG("ID_DD218E1E966D4BE380977A4FFA81327D",1)</x:v>
      </x:c>
      <x:c r="M188" t="str">
        <x:f>_xlfn.DISPIMG("ID_895196D2B6D14D8CB6F63953ADAEE80E",1)</x:f>
        <x:v>=DISPIMG("ID_895196D2B6D14D8CB6F63953ADAEE80E",1)</x:v>
      </x:c>
    </x:row>
    <x:row r="189" ht="75" customHeight="1">
      <x:c r="A189" s="5">
        <x:v>188</x:v>
      </x:c>
      <x:c r="B189" s="5" t="s">
        <x:v>7</x:v>
      </x:c>
      <x:c r="C189" s="5" t="s">
        <x:v>732</x:v>
      </x:c>
      <x:c r="D189" s="5" t="s">
        <x:v>733</x:v>
      </x:c>
      <x:c r="E189" s="6" t="s">
        <x:v>734</x:v>
      </x:c>
      <x:c r="F189" s="17" t="str">
        <x:f>_xlfn.DISPIMG("ID_3130158CB62D402284055CF17DDE4BE8",1)</x:f>
        <x:v>=DISPIMG("ID_3130158CB62D402284055CF17DDE4BE8",1)</x:v>
      </x:c>
      <x:c r="G189" s="7" t="s">
        <x:v>735</x:v>
      </x:c>
      <x:c r="H189" t="str">
        <x:f>_xlfn.DISPIMG("ID_4D900F7699D542129FA9B40C6B70BEC1",1)</x:f>
        <x:v>=DISPIMG("ID_4D900F7699D542129FA9B40C6B70BEC1",1)</x:v>
      </x:c>
      <x:c r="I189" t="str">
        <x:f>_xlfn.DISPIMG("ID_6EEE131D7313443C917525D330773568",1)</x:f>
        <x:v>=DISPIMG("ID_6EEE131D7313443C917525D330773568",1)</x:v>
      </x:c>
      <x:c r="K189" t="str">
        <x:f>_xlfn.DISPIMG("ID_28526F6858EA4D1E8F2C6A5A753E6893",1)</x:f>
        <x:v>=DISPIMG("ID_28526F6858EA4D1E8F2C6A5A753E6893",1)</x:v>
      </x:c>
    </x:row>
    <x:row r="190" ht="75" customHeight="1">
      <x:c r="A190" s="15">
        <x:v>189</x:v>
      </x:c>
      <x:c r="B190" s="15" t="s">
        <x:v>7</x:v>
      </x:c>
      <x:c r="C190" s="15" t="s">
        <x:v>736</x:v>
      </x:c>
      <x:c r="D190" s="15" t="s">
        <x:v>737</x:v>
      </x:c>
      <x:c r="E190" s="16" t="s">
        <x:v>738</x:v>
      </x:c>
      <x:c r="F190" s="17" t="str">
        <x:f>_xlfn.DISPIMG("ID_D6AA757FA1404C27AB6BBBF2B87044BF",1)</x:f>
        <x:v>=DISPIMG("ID_D6AA757FA1404C27AB6BBBF2B87044BF",1)</x:v>
      </x:c>
      <x:c r="G190" s="18" t="s">
        <x:v>739</x:v>
      </x:c>
      <x:c r="H190" t="str">
        <x:f>_xlfn.DISPIMG("ID_976010EA6AB54018AC120ABC82132436",1)</x:f>
        <x:v>=DISPIMG("ID_976010EA6AB54018AC120ABC82132436",1)</x:v>
      </x:c>
      <x:c r="I190" t="str">
        <x:f>_xlfn.DISPIMG("ID_2DD3C50ABF744650B1F37C7EA4CCAC77",1)</x:f>
        <x:v>=DISPIMG("ID_2DD3C50ABF744650B1F37C7EA4CCAC77",1)</x:v>
      </x:c>
      <x:c r="J190" t="str">
        <x:f>_xlfn.DISPIMG("ID_E8CC0BDF98B349FE9808E600C5336ECE",1)</x:f>
        <x:v>=DISPIMG("ID_E8CC0BDF98B349FE9808E600C5336ECE",1)</x:v>
      </x:c>
    </x:row>
    <x:row r="191" ht="75" customHeight="1">
      <x:c r="A191" s="5">
        <x:v>190</x:v>
      </x:c>
      <x:c r="B191" s="5" t="s">
        <x:v>7</x:v>
      </x:c>
      <x:c r="C191" s="5" t="s">
        <x:v>740</x:v>
      </x:c>
      <x:c r="D191" s="5" t="s">
        <x:v>741</x:v>
      </x:c>
      <x:c r="E191" s="6" t="s">
        <x:v>742</x:v>
      </x:c>
      <x:c r="F191" s="17" t="s">
        <x:v>7</x:v>
      </x:c>
      <x:c r="G191" s="7" t="s">
        <x:v>743</x:v>
      </x:c>
    </x:row>
    <x:row r="192" ht="75" customHeight="1">
      <x:c r="A192" s="15">
        <x:v>191</x:v>
      </x:c>
      <x:c r="B192" s="15" t="s">
        <x:v>7</x:v>
      </x:c>
      <x:c r="C192" s="15" t="s">
        <x:v>744</x:v>
      </x:c>
      <x:c r="D192" s="15" t="s">
        <x:v>745</x:v>
      </x:c>
      <x:c r="E192" s="16" t="s">
        <x:v>746</x:v>
      </x:c>
      <x:c r="F192" s="17" t="s">
        <x:v>7</x:v>
      </x:c>
      <x:c r="G192" s="18" t="s">
        <x:v>747</x:v>
      </x:c>
      <x:c r="H192" t="str">
        <x:f>_xlfn.DISPIMG("ID_92E512993DB84F529097CC9491EB1237",1)</x:f>
        <x:v>=DISPIMG("ID_92E512993DB84F529097CC9491EB1237",1)</x:v>
      </x:c>
    </x:row>
    <x:row r="193" ht="75" customHeight="1">
      <x:c r="A193" s="5">
        <x:v>192</x:v>
      </x:c>
      <x:c r="B193" s="5" t="s">
        <x:v>7</x:v>
      </x:c>
      <x:c r="C193" s="5" t="s">
        <x:v>748</x:v>
      </x:c>
      <x:c r="D193" s="5" t="s">
        <x:v>749</x:v>
      </x:c>
      <x:c r="E193" s="6" t="s">
        <x:v>750</x:v>
      </x:c>
      <x:c r="F193" s="17" t="s">
        <x:v>7</x:v>
      </x:c>
      <x:c r="G193" s="7" t="s">
        <x:v>751</x:v>
      </x:c>
    </x:row>
    <x:row r="194" ht="75" customHeight="1">
      <x:c r="A194" s="15">
        <x:v>193</x:v>
      </x:c>
      <x:c r="B194" s="15" t="s">
        <x:v>7</x:v>
      </x:c>
      <x:c r="C194" s="15" t="s">
        <x:v>752</x:v>
      </x:c>
      <x:c r="D194" s="15"/>
      <x:c r="E194" s="16" t="s">
        <x:v>753</x:v>
      </x:c>
      <x:c r="F194" s="14" t="str">
        <x:f>_xlfn.DISPIMG("ID_CDB695327EB3403080C193ECB612717A",1)</x:f>
        <x:v>=DISPIMG("ID_CDB695327EB3403080C193ECB612717A",1)</x:v>
      </x:c>
      <x:c r="G194" s="18" t="s">
        <x:v>754</x:v>
      </x:c>
      <x:c r="H194" t="str">
        <x:f>_xlfn.DISPIMG("ID_8681BD7201D34D76805131B68D5A13F2",1)</x:f>
        <x:v>=DISPIMG("ID_8681BD7201D34D76805131B68D5A13F2",1)</x:v>
      </x:c>
      <x:c r="I194" t="str">
        <x:f>_xlfn.DISPIMG("ID_19B5A13C782142FC8A6EDFE0C44A6720",1)</x:f>
        <x:v>=DISPIMG("ID_19B5A13C782142FC8A6EDFE0C44A6720",1)</x:v>
      </x:c>
    </x:row>
    <x:row r="195" ht="75" customHeight="1">
      <x:c r="A195" s="5">
        <x:v>194</x:v>
      </x:c>
      <x:c r="B195" s="5" t="s">
        <x:v>7</x:v>
      </x:c>
      <x:c r="C195" s="5" t="s">
        <x:v>755</x:v>
      </x:c>
      <x:c r="D195" s="5" t="s">
        <x:v>756</x:v>
      </x:c>
      <x:c r="E195" s="6" t="s">
        <x:v>757</x:v>
      </x:c>
      <x:c r="F195" s="17"/>
      <x:c r="G195" s="7" t="s">
        <x:v>758</x:v>
      </x:c>
    </x:row>
    <x:row r="196" ht="75" customHeight="1">
      <x:c r="A196" s="15">
        <x:v>195</x:v>
      </x:c>
      <x:c r="B196" s="15" t="s">
        <x:v>7</x:v>
      </x:c>
      <x:c r="C196" s="15" t="s">
        <x:v>759</x:v>
      </x:c>
      <x:c r="D196" s="15" t="s">
        <x:v>760</x:v>
      </x:c>
      <x:c r="E196" s="16" t="s">
        <x:v>761</x:v>
      </x:c>
      <x:c r="F196" s="17" t="s">
        <x:v>7</x:v>
      </x:c>
      <x:c r="G196" s="18" t="s">
        <x:v>762</x:v>
      </x:c>
    </x:row>
    <x:row r="197" ht="75" customHeight="1">
      <x:c r="A197" s="19">
        <x:v>196</x:v>
      </x:c>
      <x:c r="B197" s="19" t="s">
        <x:v>7</x:v>
      </x:c>
      <x:c r="C197" s="19" t="s">
        <x:v>763</x:v>
      </x:c>
      <x:c r="D197" s="19" t="s">
        <x:v>764</x:v>
      </x:c>
      <x:c r="E197" s="20" t="s">
        <x:v>765</x:v>
      </x:c>
      <x:c r="F197" s="21" t="str">
        <x:f>_xlfn.DISPIMG("ID_D624AF71508441A1B56A3E28368598CB",1)</x:f>
        <x:v>=DISPIMG("ID_D624AF71508441A1B56A3E28368598CB",1)</x:v>
      </x:c>
      <x:c r="G197" s="22" t="s">
        <x:v>766</x:v>
      </x:c>
      <x:c r="H197" t="str">
        <x:f>_xlfn.DISPIMG("ID_E6C92E1E8B3840A88C3BC8B7244A5574",1)</x:f>
        <x:v>=DISPIMG("ID_E6C92E1E8B3840A88C3BC8B7244A5574",1)</x:v>
      </x:c>
    </x:row>
    <x:row r="198" ht="75" customHeight="1">
      <x:c r="A198" s="11">
        <x:v>197</x:v>
      </x:c>
      <x:c r="B198" s="23"/>
      <x:c r="C198" s="11" t="s">
        <x:v>767</x:v>
      </x:c>
      <x:c r="D198" s="11" t="s">
        <x:v>768</x:v>
      </x:c>
      <x:c r="E198" s="12" t="s">
        <x:v>769</x:v>
      </x:c>
      <x:c r="F198" s="24" t="str">
        <x:f>_xlfn.DISPIMG("ID_A37991E9570247488291F5E368D619C3",1)</x:f>
        <x:v>=DISPIMG("ID_A37991E9570247488291F5E368D619C3",1)</x:v>
      </x:c>
      <x:c r="G198" s="13" t="s">
        <x:v>770</x:v>
      </x:c>
      <x:c r="H198" t="str">
        <x:f>_xlfn.DISPIMG("ID_03894332779D4CBC9549CC6F83DB240D",1)</x:f>
        <x:v>=DISPIMG("ID_03894332779D4CBC9549CC6F83DB240D",1)</x:v>
      </x:c>
      <x:c r="I198" t="str">
        <x:f>_xlfn.DISPIMG("ID_FF90967517014CE09C487F248457DC67",1)</x:f>
        <x:v>=DISPIMG("ID_FF90967517014CE09C487F248457DC67",1)</x:v>
      </x:c>
      <x:c r="J198" t="str">
        <x:f>_xlfn.DISPIMG("ID_73F983FE902C43C7988BEBD32CED828F",1)</x:f>
        <x:v>=DISPIMG("ID_73F983FE902C43C7988BEBD32CED828F",1)</x:v>
      </x:c>
      <x:c r="L198" t="str">
        <x:f>_xlfn.DISPIMG("ID_93808B8E989346ABA28400F17F9A40FD",1)</x:f>
        <x:v>=DISPIMG("ID_93808B8E989346ABA28400F17F9A40FD",1)</x:v>
      </x:c>
      <x:c r="M198" t="str">
        <x:f>_xlfn.DISPIMG("ID_EEE3FD8AD15248DD8B8B184B3891B4C6",1)</x:f>
        <x:v>=DISPIMG("ID_EEE3FD8AD15248DD8B8B184B3891B4C6",1)</x:v>
      </x:c>
    </x:row>
    <x:row r="199" ht="75" customHeight="1">
      <x:c r="A199" s="11">
        <x:v>198</x:v>
      </x:c>
      <x:c r="B199" s="23"/>
      <x:c r="C199" s="11" t="s">
        <x:v>771</x:v>
      </x:c>
      <x:c r="D199" s="11" t="s">
        <x:v>772</x:v>
      </x:c>
      <x:c r="E199" s="12" t="s">
        <x:v>773</x:v>
      </x:c>
      <x:c r="F199" s="24"/>
      <x:c r="G199" s="13" t="s">
        <x:v>774</x:v>
      </x:c>
    </x:row>
    <x:row r="200" ht="75" customHeight="1">
      <x:c r="A200" s="11">
        <x:v>199</x:v>
      </x:c>
      <x:c r="B200" s="23"/>
      <x:c r="C200" s="11" t="s">
        <x:v>775</x:v>
      </x:c>
      <x:c r="D200" s="11" t="s">
        <x:v>772</x:v>
      </x:c>
      <x:c r="E200" s="12" t="s">
        <x:v>773</x:v>
      </x:c>
      <x:c r="F200" s="24" t="str">
        <x:f>_xlfn.DISPIMG("ID_D004FCF447BF43FC88E9A3AAEE9F6B2B",1)</x:f>
        <x:v>=DISPIMG("ID_D004FCF447BF43FC88E9A3AAEE9F6B2B",1)</x:v>
      </x:c>
      <x:c r="G200" s="13" t="s">
        <x:v>776</x:v>
      </x:c>
      <x:c r="H200" t="str">
        <x:f>_xlfn.DISPIMG("ID_91502F96B77A4DA8A275DCBB34F40666",1)</x:f>
        <x:v>=DISPIMG("ID_91502F96B77A4DA8A275DCBB34F40666",1)</x:v>
      </x:c>
      <x:c r="I200" t="str">
        <x:f>_xlfn.DISPIMG("ID_67CB0548CAE34CA3B7A5EFE3A007648E",1)</x:f>
        <x:v>=DISPIMG("ID_67CB0548CAE34CA3B7A5EFE3A007648E",1)</x:v>
      </x:c>
      <x:c r="J200" t="str">
        <x:f>_xlfn.DISPIMG("ID_DABDB2EF13FC421FB8513B5E808D8155",1)</x:f>
        <x:v>=DISPIMG("ID_DABDB2EF13FC421FB8513B5E808D8155",1)</x:v>
      </x:c>
      <x:c r="K200" t="str">
        <x:f>_xlfn.DISPIMG("ID_2F70C96A2C094FD1A8965E7741E1E5F3",1)</x:f>
        <x:v>=DISPIMG("ID_2F70C96A2C094FD1A8965E7741E1E5F3",1)</x:v>
      </x:c>
    </x:row>
    <x:row r="201" ht="75" customHeight="1">
      <x:c r="A201" s="11">
        <x:v>200</x:v>
      </x:c>
      <x:c r="B201" s="23"/>
      <x:c r="C201" s="11" t="s">
        <x:v>777</x:v>
      </x:c>
      <x:c r="D201" s="11" t="s">
        <x:v>772</x:v>
      </x:c>
      <x:c r="E201" s="12" t="s">
        <x:v>773</x:v>
      </x:c>
      <x:c r="F201" s="24" t="str">
        <x:f>_xlfn.DISPIMG("ID_FE23FB6AC37F4274A99DC0C467433DDC",1)</x:f>
        <x:v>=DISPIMG("ID_FE23FB6AC37F4274A99DC0C467433DDC",1)</x:v>
      </x:c>
      <x:c r="G201" s="13" t="s">
        <x:v>778</x:v>
      </x:c>
      <x:c r="H201" t="str">
        <x:f>_xlfn.DISPIMG("ID_591AE55D58064004ACB7C4E4670392BB",1)</x:f>
        <x:v>=DISPIMG("ID_591AE55D58064004ACB7C4E4670392BB",1)</x:v>
      </x:c>
      <x:c r="I201" t="str">
        <x:f>_xlfn.DISPIMG("ID_955DDEC93D8745D1A4325E45426E2035",1)</x:f>
        <x:v>=DISPIMG("ID_955DDEC93D8745D1A4325E45426E2035",1)</x:v>
      </x:c>
      <x:c r="J201" t="str">
        <x:f>_xlfn.DISPIMG("ID_6468E5DB23E44A32BCC75BEF676EFD10",1)</x:f>
        <x:v>=DISPIMG("ID_6468E5DB23E44A32BCC75BEF676EFD10",1)</x:v>
      </x:c>
      <x:c r="K201" t="str">
        <x:f>_xlfn.DISPIMG("ID_33F92AA2E8044AEF949BFA48156B3435",1)</x:f>
        <x:v>=DISPIMG("ID_33F92AA2E8044AEF949BFA48156B3435",1)</x:v>
      </x:c>
      <x:c r="L201" t="str">
        <x:f>_xlfn.DISPIMG("ID_D4DFE50B75C44239A08DAA4808067532",1)</x:f>
        <x:v>=DISPIMG("ID_D4DFE50B75C44239A08DAA4808067532",1)</x:v>
      </x:c>
      <x:c r="M201" t="str">
        <x:f>_xlfn.DISPIMG("ID_5CFF98851CD74A1EA076F9CCE0AE9EB0",1)</x:f>
        <x:v>=DISPIMG("ID_5CFF98851CD74A1EA076F9CCE0AE9EB0",1)</x:v>
      </x:c>
    </x:row>
    <x:row r="202" ht="75" customHeight="1">
      <x:c r="A202" s="11">
        <x:v>201</x:v>
      </x:c>
      <x:c r="B202" s="23"/>
      <x:c r="C202" s="11" t="s">
        <x:v>779</x:v>
      </x:c>
      <x:c r="D202" s="11" t="s">
        <x:v>772</x:v>
      </x:c>
      <x:c r="E202" s="12" t="s">
        <x:v>773</x:v>
      </x:c>
      <x:c r="F202" s="24"/>
      <x:c r="G202" s="13" t="s">
        <x:v>780</x:v>
      </x:c>
    </x:row>
    <x:row r="203" ht="75" customHeight="1">
      <x:c r="A203" s="11">
        <x:v>202</x:v>
      </x:c>
      <x:c r="B203" s="23"/>
      <x:c r="C203" s="11" t="s">
        <x:v>781</x:v>
      </x:c>
      <x:c r="D203" s="11" t="s">
        <x:v>782</x:v>
      </x:c>
      <x:c r="E203" s="12" t="s">
        <x:v>783</x:v>
      </x:c>
      <x:c r="F203" s="24"/>
      <x:c r="G203" s="13" t="s">
        <x:v>152</x:v>
      </x:c>
    </x:row>
    <x:row r="204" ht="75" customHeight="1">
      <x:c r="A204" s="11">
        <x:v>203</x:v>
      </x:c>
      <x:c r="B204" s="23"/>
      <x:c r="C204" s="11" t="s">
        <x:v>784</x:v>
      </x:c>
      <x:c r="D204" s="11" t="s">
        <x:v>150</x:v>
      </x:c>
      <x:c r="E204" s="12" t="s">
        <x:v>151</x:v>
      </x:c>
      <x:c r="F204" s="24"/>
      <x:c r="G204" s="13" t="s">
        <x:v>156</x:v>
      </x:c>
    </x:row>
    <x:row r="205" ht="75" customHeight="1">
      <x:c r="A205" s="11">
        <x:v>204</x:v>
      </x:c>
      <x:c r="B205" s="23"/>
      <x:c r="C205" s="11" t="s">
        <x:v>785</x:v>
      </x:c>
      <x:c r="D205" s="11" t="s">
        <x:v>150</x:v>
      </x:c>
      <x:c r="E205" s="12" t="s">
        <x:v>151</x:v>
      </x:c>
      <x:c r="F205" s="24"/>
      <x:c r="G205" s="13" t="s">
        <x:v>158</x:v>
      </x:c>
    </x:row>
    <x:row r="206" ht="75" customHeight="1">
      <x:c r="A206" s="11">
        <x:v>205</x:v>
      </x:c>
      <x:c r="B206" s="23"/>
      <x:c r="C206" s="11" t="s">
        <x:v>786</x:v>
      </x:c>
      <x:c r="D206" s="11" t="s">
        <x:v>150</x:v>
      </x:c>
      <x:c r="E206" s="12" t="s">
        <x:v>151</x:v>
      </x:c>
      <x:c r="F206" s="24"/>
      <x:c r="G206" s="13" t="s">
        <x:v>154</x:v>
      </x:c>
    </x:row>
    <x:row r="207" ht="75" customHeight="1">
      <x:c r="A207" s="11">
        <x:v>206</x:v>
      </x:c>
      <x:c r="B207" s="23"/>
      <x:c r="C207" s="11" t="s">
        <x:v>787</x:v>
      </x:c>
      <x:c r="D207" s="11" t="s">
        <x:v>150</x:v>
      </x:c>
      <x:c r="E207" s="12" t="s">
        <x:v>151</x:v>
      </x:c>
      <x:c r="F207" s="24"/>
      <x:c r="G207" s="13" t="s">
        <x:v>160</x:v>
      </x:c>
    </x:row>
    <x:row r="208" ht="75" customHeight="1">
      <x:c r="A208" s="11">
        <x:v>207</x:v>
      </x:c>
      <x:c r="B208" s="23"/>
      <x:c r="C208" s="11" t="s">
        <x:v>788</x:v>
      </x:c>
      <x:c r="D208" s="11" t="s">
        <x:v>789</x:v>
      </x:c>
      <x:c r="E208" s="12" t="s">
        <x:v>790</x:v>
      </x:c>
      <x:c r="F208" s="24" t="str">
        <x:f>_xlfn.DISPIMG("ID_13CC0CC3A1324EA297ECBB424A4F7BDA",1)</x:f>
        <x:v>=DISPIMG("ID_13CC0CC3A1324EA297ECBB424A4F7BDA",1)</x:v>
      </x:c>
      <x:c r="G208" s="13" t="s">
        <x:v>791</x:v>
      </x:c>
      <x:c r="H208" t="str">
        <x:f>_xlfn.DISPIMG("ID_20B4101FE67D499FB4CECEEA24EFB14E",1)</x:f>
        <x:v>=DISPIMG("ID_20B4101FE67D499FB4CECEEA24EFB14E",1)</x:v>
      </x:c>
    </x:row>
    <x:row r="209" ht="75" customHeight="1">
      <x:c r="A209" s="11">
        <x:v>208</x:v>
      </x:c>
      <x:c r="B209" s="23"/>
      <x:c r="C209" s="11" t="s">
        <x:v>792</x:v>
      </x:c>
      <x:c r="D209" s="11" t="s">
        <x:v>793</x:v>
      </x:c>
      <x:c r="E209" s="12" t="s">
        <x:v>794</x:v>
      </x:c>
      <x:c r="F209" s="24"/>
      <x:c r="G209" s="13" t="s">
        <x:v>795</x:v>
      </x:c>
    </x:row>
    <x:row r="210" ht="75" customHeight="1">
      <x:c r="A210" s="11">
        <x:v>209</x:v>
      </x:c>
      <x:c r="B210" s="23"/>
      <x:c r="C210" s="11" t="s">
        <x:v>796</x:v>
      </x:c>
      <x:c r="D210" s="11" t="s">
        <x:v>793</x:v>
      </x:c>
      <x:c r="E210" s="12" t="s">
        <x:v>794</x:v>
      </x:c>
      <x:c r="F210" s="24" t="str">
        <x:f>_xlfn.DISPIMG("ID_0391BD4748B749708AA50D6D74E576DC",1)</x:f>
        <x:v>=DISPIMG("ID_0391BD4748B749708AA50D6D74E576DC",1)</x:v>
      </x:c>
      <x:c r="G210" s="13" t="s">
        <x:v>797</x:v>
      </x:c>
      <x:c r="H210" t="str">
        <x:f>_xlfn.DISPIMG("ID_183F8F6B10BF42B8B491C9B3E389FCCB",1)</x:f>
        <x:v>=DISPIMG("ID_183F8F6B10BF42B8B491C9B3E389FCCB",1)</x:v>
      </x:c>
      <x:c r="I210" t="str">
        <x:f>_xlfn.DISPIMG("ID_37BC762AB4C14697B323C4225606A371",1)</x:f>
        <x:v>=DISPIMG("ID_37BC762AB4C14697B323C4225606A371",1)</x:v>
      </x:c>
    </x:row>
    <x:row r="211" ht="75" customHeight="1">
      <x:c r="A211" s="11">
        <x:v>210</x:v>
      </x:c>
      <x:c r="B211" s="23"/>
      <x:c r="C211" s="11" t="s">
        <x:v>798</x:v>
      </x:c>
      <x:c r="D211" s="11" t="s">
        <x:v>793</x:v>
      </x:c>
      <x:c r="E211" s="12" t="s">
        <x:v>794</x:v>
      </x:c>
      <x:c r="F211" s="24" t="str">
        <x:f>_xlfn.DISPIMG("ID_DADAA547B8934785BA1BA1F4ECD48167",1)</x:f>
        <x:v>=DISPIMG("ID_DADAA547B8934785BA1BA1F4ECD48167",1)</x:v>
      </x:c>
      <x:c r="G211" s="13" t="s">
        <x:v>799</x:v>
      </x:c>
      <x:c r="H211" t="str">
        <x:f>_xlfn.DISPIMG("ID_E3708D25250F41FC804127B08474D9C9",1)</x:f>
        <x:v>=DISPIMG("ID_E3708D25250F41FC804127B08474D9C9",1)</x:v>
      </x:c>
      <x:c r="I211" t="str">
        <x:f>_xlfn.DISPIMG("ID_7AD911D542DF474093BF76307523C5B0",1)</x:f>
        <x:v>=DISPIMG("ID_7AD911D542DF474093BF76307523C5B0",1)</x:v>
      </x:c>
    </x:row>
    <x:row r="212" ht="75" customHeight="1">
      <x:c r="A212" s="11">
        <x:v>211</x:v>
      </x:c>
      <x:c r="B212" s="23"/>
      <x:c r="C212" s="11" t="s">
        <x:v>800</x:v>
      </x:c>
      <x:c r="D212" s="11" t="s">
        <x:v>793</x:v>
      </x:c>
      <x:c r="E212" s="12" t="s">
        <x:v>794</x:v>
      </x:c>
      <x:c r="F212" s="24" t="str">
        <x:f>_xlfn.DISPIMG("ID_8BAD24EDAB9B4E778BB5BA4DDB2B2D04",1)</x:f>
        <x:v>=DISPIMG("ID_8BAD24EDAB9B4E778BB5BA4DDB2B2D04",1)</x:v>
      </x:c>
      <x:c r="G212" s="13" t="s">
        <x:v>801</x:v>
      </x:c>
      <x:c r="H212" t="str">
        <x:f>_xlfn.DISPIMG("ID_C398B04181554A36B7EA2CBA31880DFF",1)</x:f>
        <x:v>=DISPIMG("ID_C398B04181554A36B7EA2CBA31880DFF",1)</x:v>
      </x:c>
    </x:row>
    <x:row r="213" ht="75" customHeight="1">
      <x:c r="A213" s="11">
        <x:v>212</x:v>
      </x:c>
      <x:c r="B213" s="23"/>
      <x:c r="C213" s="11" t="s">
        <x:v>802</x:v>
      </x:c>
      <x:c r="D213" s="11" t="s">
        <x:v>803</x:v>
      </x:c>
      <x:c r="E213" s="12" t="s">
        <x:v>804</x:v>
      </x:c>
      <x:c r="F213" s="24"/>
      <x:c r="G213" s="13" t="s">
        <x:v>805</x:v>
      </x:c>
    </x:row>
    <x:row r="214" ht="75" customHeight="1">
      <x:c r="A214" s="11">
        <x:v>213</x:v>
      </x:c>
      <x:c r="B214" s="23"/>
      <x:c r="C214" s="11" t="s">
        <x:v>806</x:v>
      </x:c>
      <x:c r="D214" s="11" t="s">
        <x:v>807</x:v>
      </x:c>
      <x:c r="E214" s="12" t="s">
        <x:v>808</x:v>
      </x:c>
      <x:c r="F214" s="24"/>
      <x:c r="G214" s="13" t="s">
        <x:v>809</x:v>
      </x:c>
    </x:row>
    <x:row r="215" ht="75" customHeight="1">
      <x:c r="A215" s="11">
        <x:v>214</x:v>
      </x:c>
      <x:c r="B215" s="23"/>
      <x:c r="C215" s="11" t="s">
        <x:v>810</x:v>
      </x:c>
      <x:c r="D215" s="11" t="s">
        <x:v>807</x:v>
      </x:c>
      <x:c r="E215" s="12" t="s">
        <x:v>808</x:v>
      </x:c>
      <x:c r="F215" s="24"/>
      <x:c r="G215" s="13" t="s">
        <x:v>811</x:v>
      </x:c>
    </x:row>
    <x:row r="216" ht="75" customHeight="1">
      <x:c r="A216" s="11">
        <x:v>215</x:v>
      </x:c>
      <x:c r="B216" s="23"/>
      <x:c r="C216" s="11" t="s">
        <x:v>812</x:v>
      </x:c>
      <x:c r="D216" s="11" t="s">
        <x:v>807</x:v>
      </x:c>
      <x:c r="E216" s="12" t="s">
        <x:v>808</x:v>
      </x:c>
      <x:c r="F216" s="24"/>
      <x:c r="G216" s="13" t="s">
        <x:v>813</x:v>
      </x:c>
    </x:row>
    <x:row r="217" ht="75" customHeight="1">
      <x:c r="A217" s="11">
        <x:v>216</x:v>
      </x:c>
      <x:c r="B217" s="23"/>
      <x:c r="C217" s="11" t="s">
        <x:v>814</x:v>
      </x:c>
      <x:c r="D217" s="11" t="s">
        <x:v>807</x:v>
      </x:c>
      <x:c r="E217" s="12" t="s">
        <x:v>808</x:v>
      </x:c>
      <x:c r="F217" s="24"/>
      <x:c r="G217" s="13" t="s">
        <x:v>815</x:v>
      </x:c>
    </x:row>
  </x:sheetData>
  <x:pageMargins left="0.7" right="0.7" top="0.75" bottom="0.75" header="0.3" footer="0.3"/>
  <x:drawing xmlns:r="http://schemas.openxmlformats.org/officeDocument/2006/relationships" r:id="R0b859a546904496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2" width="8.752381324768066" customWidth="1"/>
    <x:col min="3" max="3" width="37.5047607421875" customWidth="1"/>
    <x:col min="4" max="5" width="41.24761962890625" customWidth="1"/>
    <x:col min="6" max="6" width="45" customWidth="1"/>
  </x:cols>
  <x:sheetData>
    <x:row r="1" ht="31.5" customHeight="1">
      <x:c r="A1" s="1" t="s">
        <x:v>816</x:v>
      </x:c>
      <x:c r="B1" s="1" t="s">
        <x:v>817</x:v>
      </x:c>
      <x:c r="C1" s="1" t="s">
        <x:v>2</x:v>
      </x:c>
      <x:c r="D1" s="1" t="s">
        <x:v>3</x:v>
      </x:c>
      <x:c r="E1" s="1" t="s">
        <x:v>4</x:v>
      </x:c>
      <x:c r="F1" s="1" t="s">
        <x:v>6</x:v>
      </x:c>
    </x:row>
    <x:row r="2" ht="36" customHeight="1">
      <x:c r="A2" s="2">
        <x:v>1</x:v>
      </x:c>
      <x:c r="B2" s="2">
        <x:v>1</x:v>
      </x:c>
      <x:c r="C2" s="2" t="s">
        <x:v>8</x:v>
      </x:c>
      <x:c r="D2" s="2" t="s">
        <x:v>76</x:v>
      </x:c>
      <x:c r="E2" s="3" t="s">
        <x:v>77</x:v>
      </x:c>
      <x:c r="F2" s="4" t="s">
        <x:v>11</x:v>
      </x:c>
    </x:row>
    <x:row r="3" ht="36" customHeight="1">
      <x:c r="A3" s="5">
        <x:v>2</x:v>
      </x:c>
      <x:c r="B3" s="5">
        <x:v>1</x:v>
      </x:c>
      <x:c r="C3" s="5" t="s">
        <x:v>8</x:v>
      </x:c>
      <x:c r="D3" s="5" t="s">
        <x:v>120</x:v>
      </x:c>
      <x:c r="E3" s="6" t="s">
        <x:v>121</x:v>
      </x:c>
      <x:c r="F3" s="7" t="s">
        <x:v>11</x:v>
      </x:c>
    </x:row>
    <x:row r="4" ht="36" customHeight="1">
      <x:c r="A4" s="2">
        <x:v>3</x:v>
      </x:c>
      <x:c r="B4" s="2">
        <x:v>1</x:v>
      </x:c>
      <x:c r="C4" s="2" t="s">
        <x:v>8</x:v>
      </x:c>
      <x:c r="D4" s="2" t="s">
        <x:v>132</x:v>
      </x:c>
      <x:c r="E4" s="3" t="s">
        <x:v>133</x:v>
      </x:c>
      <x:c r="F4" s="4" t="s">
        <x:v>11</x:v>
      </x:c>
    </x:row>
    <x:row r="5" ht="36" customHeight="1">
      <x:c r="A5" s="5">
        <x:v>4</x:v>
      </x:c>
      <x:c r="B5" s="5">
        <x:v>1</x:v>
      </x:c>
      <x:c r="C5" s="5" t="s">
        <x:v>8</x:v>
      </x:c>
      <x:c r="D5" s="5" t="s">
        <x:v>162</x:v>
      </x:c>
      <x:c r="E5" s="6" t="s">
        <x:v>163</x:v>
      </x:c>
      <x:c r="F5" s="7" t="s">
        <x:v>11</x:v>
      </x:c>
    </x:row>
    <x:row r="6" ht="36" customHeight="1">
      <x:c r="A6" s="2">
        <x:v>5</x:v>
      </x:c>
      <x:c r="B6" s="2">
        <x:v>2</x:v>
      </x:c>
      <x:c r="C6" s="2" t="s">
        <x:v>12</x:v>
      </x:c>
      <x:c r="D6" s="2" t="s">
        <x:v>76</x:v>
      </x:c>
      <x:c r="E6" s="3" t="s">
        <x:v>77</x:v>
      </x:c>
      <x:c r="F6" s="4" t="s">
        <x:v>15</x:v>
      </x:c>
    </x:row>
    <x:row r="7" ht="36" customHeight="1">
      <x:c r="A7" s="5">
        <x:v>6</x:v>
      </x:c>
      <x:c r="B7" s="5">
        <x:v>2</x:v>
      </x:c>
      <x:c r="C7" s="5" t="s">
        <x:v>12</x:v>
      </x:c>
      <x:c r="D7" s="5" t="s">
        <x:v>818</x:v>
      </x:c>
      <x:c r="E7" s="6" t="s">
        <x:v>819</x:v>
      </x:c>
      <x:c r="F7" s="7" t="s">
        <x:v>15</x:v>
      </x:c>
    </x:row>
    <x:row r="8" ht="36" customHeight="1">
      <x:c r="A8" s="2">
        <x:v>7</x:v>
      </x:c>
      <x:c r="B8" s="2">
        <x:v>2</x:v>
      </x:c>
      <x:c r="C8" s="2" t="s">
        <x:v>12</x:v>
      </x:c>
      <x:c r="D8" s="2" t="s">
        <x:v>820</x:v>
      </x:c>
      <x:c r="E8" s="3" t="s">
        <x:v>821</x:v>
      </x:c>
      <x:c r="F8" s="4" t="s">
        <x:v>15</x:v>
      </x:c>
    </x:row>
    <x:row r="9" ht="36" customHeight="1">
      <x:c r="A9" s="5">
        <x:v>8</x:v>
      </x:c>
      <x:c r="B9" s="5">
        <x:v>2</x:v>
      </x:c>
      <x:c r="C9" s="5" t="s">
        <x:v>12</x:v>
      </x:c>
      <x:c r="D9" s="5" t="s">
        <x:v>822</x:v>
      </x:c>
      <x:c r="E9" s="6" t="s">
        <x:v>823</x:v>
      </x:c>
      <x:c r="F9" s="7" t="s">
        <x:v>15</x:v>
      </x:c>
    </x:row>
    <x:row r="10" ht="36" customHeight="1">
      <x:c r="A10" s="2">
        <x:v>9</x:v>
      </x:c>
      <x:c r="B10" s="2">
        <x:v>2</x:v>
      </x:c>
      <x:c r="C10" s="2" t="s">
        <x:v>12</x:v>
      </x:c>
      <x:c r="D10" s="2" t="s">
        <x:v>824</x:v>
      </x:c>
      <x:c r="E10" s="3" t="s">
        <x:v>825</x:v>
      </x:c>
      <x:c r="F10" s="4" t="s">
        <x:v>15</x:v>
      </x:c>
    </x:row>
    <x:row r="11" ht="36" customHeight="1">
      <x:c r="A11" s="5">
        <x:v>10</x:v>
      </x:c>
      <x:c r="B11" s="5">
        <x:v>2</x:v>
      </x:c>
      <x:c r="C11" s="5" t="s">
        <x:v>12</x:v>
      </x:c>
      <x:c r="D11" s="5" t="s">
        <x:v>826</x:v>
      </x:c>
      <x:c r="E11" s="6" t="s">
        <x:v>827</x:v>
      </x:c>
      <x:c r="F11" s="7" t="s">
        <x:v>15</x:v>
      </x:c>
    </x:row>
    <x:row r="12" ht="36" customHeight="1">
      <x:c r="A12" s="2">
        <x:v>11</x:v>
      </x:c>
      <x:c r="B12" s="2">
        <x:v>2</x:v>
      </x:c>
      <x:c r="C12" s="2" t="s">
        <x:v>12</x:v>
      </x:c>
      <x:c r="D12" s="2" t="s">
        <x:v>828</x:v>
      </x:c>
      <x:c r="E12" s="3" t="s">
        <x:v>829</x:v>
      </x:c>
      <x:c r="F12" s="4" t="s">
        <x:v>15</x:v>
      </x:c>
    </x:row>
    <x:row r="13" ht="36" customHeight="1">
      <x:c r="A13" s="5">
        <x:v>12</x:v>
      </x:c>
      <x:c r="B13" s="5">
        <x:v>2</x:v>
      </x:c>
      <x:c r="C13" s="5" t="s">
        <x:v>12</x:v>
      </x:c>
      <x:c r="D13" s="5" t="s">
        <x:v>830</x:v>
      </x:c>
      <x:c r="E13" s="6" t="s">
        <x:v>831</x:v>
      </x:c>
      <x:c r="F13" s="7" t="s">
        <x:v>15</x:v>
      </x:c>
    </x:row>
    <x:row r="14" ht="36" customHeight="1">
      <x:c r="A14" s="2">
        <x:v>13</x:v>
      </x:c>
      <x:c r="B14" s="2">
        <x:v>2</x:v>
      </x:c>
      <x:c r="C14" s="2" t="s">
        <x:v>12</x:v>
      </x:c>
      <x:c r="D14" s="2" t="s">
        <x:v>832</x:v>
      </x:c>
      <x:c r="E14" s="3" t="s">
        <x:v>833</x:v>
      </x:c>
      <x:c r="F14" s="4" t="s">
        <x:v>15</x:v>
      </x:c>
    </x:row>
    <x:row r="15" ht="36" customHeight="1">
      <x:c r="A15" s="5">
        <x:v>14</x:v>
      </x:c>
      <x:c r="B15" s="5">
        <x:v>2</x:v>
      </x:c>
      <x:c r="C15" s="5" t="s">
        <x:v>12</x:v>
      </x:c>
      <x:c r="D15" s="5" t="s">
        <x:v>834</x:v>
      </x:c>
      <x:c r="E15" s="6" t="s">
        <x:v>835</x:v>
      </x:c>
      <x:c r="F15" s="7" t="s">
        <x:v>15</x:v>
      </x:c>
    </x:row>
    <x:row r="16" ht="36" customHeight="1">
      <x:c r="A16" s="2">
        <x:v>15</x:v>
      </x:c>
      <x:c r="B16" s="2">
        <x:v>2</x:v>
      </x:c>
      <x:c r="C16" s="2" t="s">
        <x:v>12</x:v>
      </x:c>
      <x:c r="D16" s="2" t="s">
        <x:v>836</x:v>
      </x:c>
      <x:c r="E16" s="3" t="s">
        <x:v>837</x:v>
      </x:c>
      <x:c r="F16" s="4" t="s">
        <x:v>15</x:v>
      </x:c>
    </x:row>
    <x:row r="17" ht="36" customHeight="1">
      <x:c r="A17" s="5">
        <x:v>16</x:v>
      </x:c>
      <x:c r="B17" s="5">
        <x:v>2</x:v>
      </x:c>
      <x:c r="C17" s="5" t="s">
        <x:v>12</x:v>
      </x:c>
      <x:c r="D17" s="5" t="s">
        <x:v>838</x:v>
      </x:c>
      <x:c r="E17" s="6" t="s">
        <x:v>839</x:v>
      </x:c>
      <x:c r="F17" s="7" t="s">
        <x:v>15</x:v>
      </x:c>
    </x:row>
    <x:row r="18" ht="36" customHeight="1">
      <x:c r="A18" s="2">
        <x:v>17</x:v>
      </x:c>
      <x:c r="B18" s="2">
        <x:v>2</x:v>
      </x:c>
      <x:c r="C18" s="2" t="s">
        <x:v>12</x:v>
      </x:c>
      <x:c r="D18" s="2" t="s">
        <x:v>840</x:v>
      </x:c>
      <x:c r="E18" s="3" t="s">
        <x:v>841</x:v>
      </x:c>
      <x:c r="F18" s="4" t="s">
        <x:v>15</x:v>
      </x:c>
    </x:row>
    <x:row r="19" ht="36" customHeight="1">
      <x:c r="A19" s="5">
        <x:v>18</x:v>
      </x:c>
      <x:c r="B19" s="5">
        <x:v>2</x:v>
      </x:c>
      <x:c r="C19" s="5" t="s">
        <x:v>12</x:v>
      </x:c>
      <x:c r="D19" s="5" t="s">
        <x:v>842</x:v>
      </x:c>
      <x:c r="E19" s="6" t="s">
        <x:v>843</x:v>
      </x:c>
      <x:c r="F19" s="7" t="s">
        <x:v>15</x:v>
      </x:c>
    </x:row>
    <x:row r="20" ht="36" customHeight="1">
      <x:c r="A20" s="2">
        <x:v>19</x:v>
      </x:c>
      <x:c r="B20" s="2">
        <x:v>2</x:v>
      </x:c>
      <x:c r="C20" s="2" t="s">
        <x:v>12</x:v>
      </x:c>
      <x:c r="D20" s="2" t="s">
        <x:v>844</x:v>
      </x:c>
      <x:c r="E20" s="3" t="s">
        <x:v>845</x:v>
      </x:c>
      <x:c r="F20" s="4" t="s">
        <x:v>15</x:v>
      </x:c>
    </x:row>
    <x:row r="21" ht="36" customHeight="1">
      <x:c r="A21" s="5">
        <x:v>20</x:v>
      </x:c>
      <x:c r="B21" s="5">
        <x:v>2</x:v>
      </x:c>
      <x:c r="C21" s="5" t="s">
        <x:v>12</x:v>
      </x:c>
      <x:c r="D21" s="5" t="s">
        <x:v>846</x:v>
      </x:c>
      <x:c r="E21" s="6" t="s">
        <x:v>847</x:v>
      </x:c>
      <x:c r="F21" s="7" t="s">
        <x:v>15</x:v>
      </x:c>
    </x:row>
    <x:row r="22" ht="36" customHeight="1">
      <x:c r="A22" s="2">
        <x:v>21</x:v>
      </x:c>
      <x:c r="B22" s="2">
        <x:v>2</x:v>
      </x:c>
      <x:c r="C22" s="2" t="s">
        <x:v>12</x:v>
      </x:c>
      <x:c r="D22" s="2" t="s">
        <x:v>848</x:v>
      </x:c>
      <x:c r="E22" s="3" t="s">
        <x:v>849</x:v>
      </x:c>
      <x:c r="F22" s="4" t="s">
        <x:v>15</x:v>
      </x:c>
    </x:row>
    <x:row r="23" ht="36" customHeight="1">
      <x:c r="A23" s="5">
        <x:v>22</x:v>
      </x:c>
      <x:c r="B23" s="5">
        <x:v>2</x:v>
      </x:c>
      <x:c r="C23" s="5" t="s">
        <x:v>12</x:v>
      </x:c>
      <x:c r="D23" s="5" t="s">
        <x:v>850</x:v>
      </x:c>
      <x:c r="E23" s="6" t="s">
        <x:v>851</x:v>
      </x:c>
      <x:c r="F23" s="7" t="s">
        <x:v>15</x:v>
      </x:c>
    </x:row>
    <x:row r="24" ht="36" customHeight="1">
      <x:c r="A24" s="2">
        <x:v>23</x:v>
      </x:c>
      <x:c r="B24" s="2">
        <x:v>2</x:v>
      </x:c>
      <x:c r="C24" s="2" t="s">
        <x:v>12</x:v>
      </x:c>
      <x:c r="D24" s="2" t="s">
        <x:v>852</x:v>
      </x:c>
      <x:c r="E24" s="3" t="s">
        <x:v>853</x:v>
      </x:c>
      <x:c r="F24" s="4" t="s">
        <x:v>15</x:v>
      </x:c>
    </x:row>
    <x:row r="25" ht="36" customHeight="1">
      <x:c r="A25" s="5">
        <x:v>24</x:v>
      </x:c>
      <x:c r="B25" s="5">
        <x:v>2</x:v>
      </x:c>
      <x:c r="C25" s="5" t="s">
        <x:v>12</x:v>
      </x:c>
      <x:c r="D25" s="5" t="s">
        <x:v>854</x:v>
      </x:c>
      <x:c r="E25" s="6" t="s">
        <x:v>855</x:v>
      </x:c>
      <x:c r="F25" s="7" t="s">
        <x:v>15</x:v>
      </x:c>
    </x:row>
    <x:row r="26" ht="36" customHeight="1">
      <x:c r="A26" s="2">
        <x:v>25</x:v>
      </x:c>
      <x:c r="B26" s="2">
        <x:v>2</x:v>
      </x:c>
      <x:c r="C26" s="2" t="s">
        <x:v>12</x:v>
      </x:c>
      <x:c r="D26" s="2" t="s">
        <x:v>856</x:v>
      </x:c>
      <x:c r="E26" s="3" t="s">
        <x:v>857</x:v>
      </x:c>
      <x:c r="F26" s="4" t="s">
        <x:v>15</x:v>
      </x:c>
    </x:row>
    <x:row r="27" ht="36" customHeight="1">
      <x:c r="A27" s="5">
        <x:v>26</x:v>
      </x:c>
      <x:c r="B27" s="5">
        <x:v>2</x:v>
      </x:c>
      <x:c r="C27" s="5" t="s">
        <x:v>12</x:v>
      </x:c>
      <x:c r="D27" s="5" t="s">
        <x:v>858</x:v>
      </x:c>
      <x:c r="E27" s="6" t="s">
        <x:v>859</x:v>
      </x:c>
      <x:c r="F27" s="7" t="s">
        <x:v>15</x:v>
      </x:c>
    </x:row>
    <x:row r="28" ht="36" customHeight="1">
      <x:c r="A28" s="2">
        <x:v>27</x:v>
      </x:c>
      <x:c r="B28" s="2">
        <x:v>2</x:v>
      </x:c>
      <x:c r="C28" s="2" t="s">
        <x:v>12</x:v>
      </x:c>
      <x:c r="D28" s="2" t="s">
        <x:v>860</x:v>
      </x:c>
      <x:c r="E28" s="3" t="s">
        <x:v>861</x:v>
      </x:c>
      <x:c r="F28" s="4" t="s">
        <x:v>15</x:v>
      </x:c>
    </x:row>
    <x:row r="29" ht="36" customHeight="1">
      <x:c r="A29" s="5">
        <x:v>28</x:v>
      </x:c>
      <x:c r="B29" s="5">
        <x:v>2</x:v>
      </x:c>
      <x:c r="C29" s="5" t="s">
        <x:v>12</x:v>
      </x:c>
      <x:c r="D29" s="5" t="s">
        <x:v>862</x:v>
      </x:c>
      <x:c r="E29" s="6" t="s">
        <x:v>863</x:v>
      </x:c>
      <x:c r="F29" s="7" t="s">
        <x:v>15</x:v>
      </x:c>
    </x:row>
    <x:row r="30" ht="36" customHeight="1">
      <x:c r="A30" s="2">
        <x:v>29</x:v>
      </x:c>
      <x:c r="B30" s="2">
        <x:v>2</x:v>
      </x:c>
      <x:c r="C30" s="2" t="s">
        <x:v>12</x:v>
      </x:c>
      <x:c r="D30" s="2" t="s">
        <x:v>864</x:v>
      </x:c>
      <x:c r="E30" s="3" t="s">
        <x:v>865</x:v>
      </x:c>
      <x:c r="F30" s="4" t="s">
        <x:v>15</x:v>
      </x:c>
    </x:row>
    <x:row r="31" ht="36" customHeight="1">
      <x:c r="A31" s="5">
        <x:v>30</x:v>
      </x:c>
      <x:c r="B31" s="5">
        <x:v>2</x:v>
      </x:c>
      <x:c r="C31" s="5" t="s">
        <x:v>12</x:v>
      </x:c>
      <x:c r="D31" s="5" t="s">
        <x:v>866</x:v>
      </x:c>
      <x:c r="E31" s="6" t="s">
        <x:v>867</x:v>
      </x:c>
      <x:c r="F31" s="7" t="s">
        <x:v>15</x:v>
      </x:c>
    </x:row>
    <x:row r="32" ht="36" customHeight="1">
      <x:c r="A32" s="2">
        <x:v>31</x:v>
      </x:c>
      <x:c r="B32" s="2">
        <x:v>2</x:v>
      </x:c>
      <x:c r="C32" s="2" t="s">
        <x:v>12</x:v>
      </x:c>
      <x:c r="D32" s="2" t="s">
        <x:v>868</x:v>
      </x:c>
      <x:c r="E32" s="3" t="s">
        <x:v>869</x:v>
      </x:c>
      <x:c r="F32" s="4" t="s">
        <x:v>15</x:v>
      </x:c>
    </x:row>
    <x:row r="33" ht="36" customHeight="1">
      <x:c r="A33" s="5">
        <x:v>32</x:v>
      </x:c>
      <x:c r="B33" s="5">
        <x:v>2</x:v>
      </x:c>
      <x:c r="C33" s="5" t="s">
        <x:v>12</x:v>
      </x:c>
      <x:c r="D33" s="5" t="s">
        <x:v>870</x:v>
      </x:c>
      <x:c r="E33" s="6" t="s">
        <x:v>871</x:v>
      </x:c>
      <x:c r="F33" s="7" t="s">
        <x:v>15</x:v>
      </x:c>
    </x:row>
    <x:row r="34" ht="36" customHeight="1">
      <x:c r="A34" s="2">
        <x:v>33</x:v>
      </x:c>
      <x:c r="B34" s="2">
        <x:v>2</x:v>
      </x:c>
      <x:c r="C34" s="2" t="s">
        <x:v>12</x:v>
      </x:c>
      <x:c r="D34" s="2" t="s">
        <x:v>872</x:v>
      </x:c>
      <x:c r="E34" s="3" t="s">
        <x:v>873</x:v>
      </x:c>
      <x:c r="F34" s="4" t="s">
        <x:v>15</x:v>
      </x:c>
    </x:row>
    <x:row r="35" ht="36" customHeight="1">
      <x:c r="A35" s="5">
        <x:v>34</x:v>
      </x:c>
      <x:c r="B35" s="5">
        <x:v>2</x:v>
      </x:c>
      <x:c r="C35" s="5" t="s">
        <x:v>12</x:v>
      </x:c>
      <x:c r="D35" s="5" t="s">
        <x:v>874</x:v>
      </x:c>
      <x:c r="E35" s="6" t="s">
        <x:v>875</x:v>
      </x:c>
      <x:c r="F35" s="7" t="s">
        <x:v>15</x:v>
      </x:c>
    </x:row>
    <x:row r="36" ht="36" customHeight="1">
      <x:c r="A36" s="2">
        <x:v>35</x:v>
      </x:c>
      <x:c r="B36" s="2">
        <x:v>2</x:v>
      </x:c>
      <x:c r="C36" s="2" t="s">
        <x:v>12</x:v>
      </x:c>
      <x:c r="D36" s="2" t="s">
        <x:v>876</x:v>
      </x:c>
      <x:c r="E36" s="3" t="s">
        <x:v>877</x:v>
      </x:c>
      <x:c r="F36" s="4" t="s">
        <x:v>15</x:v>
      </x:c>
    </x:row>
    <x:row r="37" ht="36" customHeight="1">
      <x:c r="A37" s="5">
        <x:v>36</x:v>
      </x:c>
      <x:c r="B37" s="5">
        <x:v>2</x:v>
      </x:c>
      <x:c r="C37" s="5" t="s">
        <x:v>12</x:v>
      </x:c>
      <x:c r="D37" s="5" t="s">
        <x:v>878</x:v>
      </x:c>
      <x:c r="E37" s="6" t="s">
        <x:v>879</x:v>
      </x:c>
      <x:c r="F37" s="7" t="s">
        <x:v>15</x:v>
      </x:c>
    </x:row>
    <x:row r="38" ht="36" customHeight="1">
      <x:c r="A38" s="2">
        <x:v>37</x:v>
      </x:c>
      <x:c r="B38" s="2">
        <x:v>2</x:v>
      </x:c>
      <x:c r="C38" s="2" t="s">
        <x:v>12</x:v>
      </x:c>
      <x:c r="D38" s="2" t="s">
        <x:v>880</x:v>
      </x:c>
      <x:c r="E38" s="3" t="s">
        <x:v>881</x:v>
      </x:c>
      <x:c r="F38" s="4" t="s">
        <x:v>15</x:v>
      </x:c>
    </x:row>
    <x:row r="39" ht="36" customHeight="1">
      <x:c r="A39" s="5">
        <x:v>38</x:v>
      </x:c>
      <x:c r="B39" s="5">
        <x:v>2</x:v>
      </x:c>
      <x:c r="C39" s="5" t="s">
        <x:v>12</x:v>
      </x:c>
      <x:c r="D39" s="5" t="s">
        <x:v>882</x:v>
      </x:c>
      <x:c r="E39" s="6" t="s">
        <x:v>883</x:v>
      </x:c>
      <x:c r="F39" s="7" t="s">
        <x:v>15</x:v>
      </x:c>
    </x:row>
    <x:row r="40" ht="36" customHeight="1">
      <x:c r="A40" s="2">
        <x:v>39</x:v>
      </x:c>
      <x:c r="B40" s="2">
        <x:v>2</x:v>
      </x:c>
      <x:c r="C40" s="2" t="s">
        <x:v>12</x:v>
      </x:c>
      <x:c r="D40" s="2" t="s">
        <x:v>884</x:v>
      </x:c>
      <x:c r="E40" s="3" t="s">
        <x:v>885</x:v>
      </x:c>
      <x:c r="F40" s="4" t="s">
        <x:v>15</x:v>
      </x:c>
    </x:row>
    <x:row r="41" ht="36" customHeight="1">
      <x:c r="A41" s="5">
        <x:v>40</x:v>
      </x:c>
      <x:c r="B41" s="5">
        <x:v>2</x:v>
      </x:c>
      <x:c r="C41" s="5" t="s">
        <x:v>12</x:v>
      </x:c>
      <x:c r="D41" s="5" t="s">
        <x:v>886</x:v>
      </x:c>
      <x:c r="E41" s="6" t="s">
        <x:v>887</x:v>
      </x:c>
      <x:c r="F41" s="7" t="s">
        <x:v>15</x:v>
      </x:c>
    </x:row>
    <x:row r="42" ht="36" customHeight="1">
      <x:c r="A42" s="2">
        <x:v>41</x:v>
      </x:c>
      <x:c r="B42" s="2">
        <x:v>2</x:v>
      </x:c>
      <x:c r="C42" s="2" t="s">
        <x:v>12</x:v>
      </x:c>
      <x:c r="D42" s="2" t="s">
        <x:v>888</x:v>
      </x:c>
      <x:c r="E42" s="3" t="s">
        <x:v>889</x:v>
      </x:c>
      <x:c r="F42" s="4" t="s">
        <x:v>15</x:v>
      </x:c>
    </x:row>
    <x:row r="43" ht="36" customHeight="1">
      <x:c r="A43" s="5">
        <x:v>42</x:v>
      </x:c>
      <x:c r="B43" s="5">
        <x:v>2</x:v>
      </x:c>
      <x:c r="C43" s="5" t="s">
        <x:v>12</x:v>
      </x:c>
      <x:c r="D43" s="5" t="s">
        <x:v>890</x:v>
      </x:c>
      <x:c r="E43" s="6" t="s">
        <x:v>891</x:v>
      </x:c>
      <x:c r="F43" s="7" t="s">
        <x:v>15</x:v>
      </x:c>
    </x:row>
    <x:row r="44" ht="36" customHeight="1">
      <x:c r="A44" s="2">
        <x:v>43</x:v>
      </x:c>
      <x:c r="B44" s="2">
        <x:v>2</x:v>
      </x:c>
      <x:c r="C44" s="2" t="s">
        <x:v>12</x:v>
      </x:c>
      <x:c r="D44" s="2" t="s">
        <x:v>892</x:v>
      </x:c>
      <x:c r="E44" s="3" t="s">
        <x:v>893</x:v>
      </x:c>
      <x:c r="F44" s="4" t="s">
        <x:v>15</x:v>
      </x:c>
    </x:row>
    <x:row r="45" ht="36" customHeight="1">
      <x:c r="A45" s="5">
        <x:v>44</x:v>
      </x:c>
      <x:c r="B45" s="5">
        <x:v>2</x:v>
      </x:c>
      <x:c r="C45" s="5" t="s">
        <x:v>12</x:v>
      </x:c>
      <x:c r="D45" s="5" t="s">
        <x:v>894</x:v>
      </x:c>
      <x:c r="E45" s="6" t="s">
        <x:v>895</x:v>
      </x:c>
      <x:c r="F45" s="7" t="s">
        <x:v>15</x:v>
      </x:c>
    </x:row>
    <x:row r="46" ht="36" customHeight="1">
      <x:c r="A46" s="2">
        <x:v>45</x:v>
      </x:c>
      <x:c r="B46" s="2">
        <x:v>2</x:v>
      </x:c>
      <x:c r="C46" s="2" t="s">
        <x:v>12</x:v>
      </x:c>
      <x:c r="D46" s="2" t="s">
        <x:v>896</x:v>
      </x:c>
      <x:c r="E46" s="3" t="s">
        <x:v>897</x:v>
      </x:c>
      <x:c r="F46" s="4" t="s">
        <x:v>15</x:v>
      </x:c>
    </x:row>
    <x:row r="47" ht="36" customHeight="1">
      <x:c r="A47" s="5">
        <x:v>46</x:v>
      </x:c>
      <x:c r="B47" s="5">
        <x:v>2</x:v>
      </x:c>
      <x:c r="C47" s="5" t="s">
        <x:v>12</x:v>
      </x:c>
      <x:c r="D47" s="5" t="s">
        <x:v>898</x:v>
      </x:c>
      <x:c r="E47" s="6" t="s">
        <x:v>899</x:v>
      </x:c>
      <x:c r="F47" s="7" t="s">
        <x:v>15</x:v>
      </x:c>
    </x:row>
    <x:row r="48" ht="36" customHeight="1">
      <x:c r="A48" s="2">
        <x:v>47</x:v>
      </x:c>
      <x:c r="B48" s="2">
        <x:v>2</x:v>
      </x:c>
      <x:c r="C48" s="2" t="s">
        <x:v>12</x:v>
      </x:c>
      <x:c r="D48" s="2" t="s">
        <x:v>900</x:v>
      </x:c>
      <x:c r="E48" s="3" t="s">
        <x:v>901</x:v>
      </x:c>
      <x:c r="F48" s="4" t="s">
        <x:v>15</x:v>
      </x:c>
    </x:row>
    <x:row r="49" ht="36" customHeight="1">
      <x:c r="A49" s="5">
        <x:v>48</x:v>
      </x:c>
      <x:c r="B49" s="5">
        <x:v>2</x:v>
      </x:c>
      <x:c r="C49" s="5" t="s">
        <x:v>12</x:v>
      </x:c>
      <x:c r="D49" s="5" t="s">
        <x:v>902</x:v>
      </x:c>
      <x:c r="E49" s="6" t="s">
        <x:v>903</x:v>
      </x:c>
      <x:c r="F49" s="7" t="s">
        <x:v>15</x:v>
      </x:c>
    </x:row>
    <x:row r="50" ht="36" customHeight="1">
      <x:c r="A50" s="2">
        <x:v>49</x:v>
      </x:c>
      <x:c r="B50" s="2">
        <x:v>2</x:v>
      </x:c>
      <x:c r="C50" s="2" t="s">
        <x:v>12</x:v>
      </x:c>
      <x:c r="D50" s="2" t="s">
        <x:v>904</x:v>
      </x:c>
      <x:c r="E50" s="3" t="s">
        <x:v>905</x:v>
      </x:c>
      <x:c r="F50" s="4" t="s">
        <x:v>15</x:v>
      </x:c>
    </x:row>
    <x:row r="51" ht="36" customHeight="1">
      <x:c r="A51" s="5">
        <x:v>50</x:v>
      </x:c>
      <x:c r="B51" s="5">
        <x:v>2</x:v>
      </x:c>
      <x:c r="C51" s="5" t="s">
        <x:v>12</x:v>
      </x:c>
      <x:c r="D51" s="5" t="s">
        <x:v>906</x:v>
      </x:c>
      <x:c r="E51" s="6" t="s">
        <x:v>907</x:v>
      </x:c>
      <x:c r="F51" s="7" t="s">
        <x:v>15</x:v>
      </x:c>
    </x:row>
    <x:row r="52" ht="36" customHeight="1">
      <x:c r="A52" s="2">
        <x:v>51</x:v>
      </x:c>
      <x:c r="B52" s="2">
        <x:v>2</x:v>
      </x:c>
      <x:c r="C52" s="2" t="s">
        <x:v>12</x:v>
      </x:c>
      <x:c r="D52" s="2" t="s">
        <x:v>908</x:v>
      </x:c>
      <x:c r="E52" s="3" t="s">
        <x:v>909</x:v>
      </x:c>
      <x:c r="F52" s="4" t="s">
        <x:v>15</x:v>
      </x:c>
    </x:row>
    <x:row r="53" ht="36" customHeight="1">
      <x:c r="A53" s="5">
        <x:v>52</x:v>
      </x:c>
      <x:c r="B53" s="5">
        <x:v>2</x:v>
      </x:c>
      <x:c r="C53" s="5" t="s">
        <x:v>12</x:v>
      </x:c>
      <x:c r="D53" s="5" t="s">
        <x:v>910</x:v>
      </x:c>
      <x:c r="E53" s="6" t="s">
        <x:v>911</x:v>
      </x:c>
      <x:c r="F53" s="7" t="s">
        <x:v>15</x:v>
      </x:c>
    </x:row>
    <x:row r="54" ht="36" customHeight="1">
      <x:c r="A54" s="2">
        <x:v>53</x:v>
      </x:c>
      <x:c r="B54" s="2">
        <x:v>2</x:v>
      </x:c>
      <x:c r="C54" s="2" t="s">
        <x:v>12</x:v>
      </x:c>
      <x:c r="D54" s="2" t="s">
        <x:v>912</x:v>
      </x:c>
      <x:c r="E54" s="3" t="s">
        <x:v>913</x:v>
      </x:c>
      <x:c r="F54" s="4" t="s">
        <x:v>15</x:v>
      </x:c>
    </x:row>
    <x:row r="55" ht="36" customHeight="1">
      <x:c r="A55" s="5">
        <x:v>54</x:v>
      </x:c>
      <x:c r="B55" s="5">
        <x:v>2</x:v>
      </x:c>
      <x:c r="C55" s="5" t="s">
        <x:v>12</x:v>
      </x:c>
      <x:c r="D55" s="5" t="s">
        <x:v>914</x:v>
      </x:c>
      <x:c r="E55" s="6" t="s">
        <x:v>915</x:v>
      </x:c>
      <x:c r="F55" s="7" t="s">
        <x:v>15</x:v>
      </x:c>
    </x:row>
    <x:row r="56" ht="36" customHeight="1">
      <x:c r="A56" s="2">
        <x:v>55</x:v>
      </x:c>
      <x:c r="B56" s="2">
        <x:v>2</x:v>
      </x:c>
      <x:c r="C56" s="2" t="s">
        <x:v>12</x:v>
      </x:c>
      <x:c r="D56" s="2" t="s">
        <x:v>916</x:v>
      </x:c>
      <x:c r="E56" s="3" t="s">
        <x:v>917</x:v>
      </x:c>
      <x:c r="F56" s="4" t="s">
        <x:v>15</x:v>
      </x:c>
    </x:row>
    <x:row r="57" ht="36" customHeight="1">
      <x:c r="A57" s="5">
        <x:v>56</x:v>
      </x:c>
      <x:c r="B57" s="5">
        <x:v>2</x:v>
      </x:c>
      <x:c r="C57" s="5" t="s">
        <x:v>12</x:v>
      </x:c>
      <x:c r="D57" s="5" t="s">
        <x:v>918</x:v>
      </x:c>
      <x:c r="E57" s="6" t="s">
        <x:v>919</x:v>
      </x:c>
      <x:c r="F57" s="7" t="s">
        <x:v>15</x:v>
      </x:c>
    </x:row>
    <x:row r="58" ht="36" customHeight="1">
      <x:c r="A58" s="2">
        <x:v>57</x:v>
      </x:c>
      <x:c r="B58" s="2">
        <x:v>2</x:v>
      </x:c>
      <x:c r="C58" s="2" t="s">
        <x:v>12</x:v>
      </x:c>
      <x:c r="D58" s="2" t="s">
        <x:v>920</x:v>
      </x:c>
      <x:c r="E58" s="3" t="s">
        <x:v>921</x:v>
      </x:c>
      <x:c r="F58" s="4" t="s">
        <x:v>15</x:v>
      </x:c>
    </x:row>
    <x:row r="59" ht="36" customHeight="1">
      <x:c r="A59" s="5">
        <x:v>58</x:v>
      </x:c>
      <x:c r="B59" s="5">
        <x:v>2</x:v>
      </x:c>
      <x:c r="C59" s="5" t="s">
        <x:v>12</x:v>
      </x:c>
      <x:c r="D59" s="5" t="s">
        <x:v>922</x:v>
      </x:c>
      <x:c r="E59" s="6" t="s">
        <x:v>923</x:v>
      </x:c>
      <x:c r="F59" s="7" t="s">
        <x:v>15</x:v>
      </x:c>
    </x:row>
    <x:row r="60" ht="36" customHeight="1">
      <x:c r="A60" s="2">
        <x:v>59</x:v>
      </x:c>
      <x:c r="B60" s="2">
        <x:v>2</x:v>
      </x:c>
      <x:c r="C60" s="2" t="s">
        <x:v>12</x:v>
      </x:c>
      <x:c r="D60" s="2" t="s">
        <x:v>924</x:v>
      </x:c>
      <x:c r="E60" s="3" t="s">
        <x:v>925</x:v>
      </x:c>
      <x:c r="F60" s="4" t="s">
        <x:v>15</x:v>
      </x:c>
    </x:row>
    <x:row r="61" ht="36" customHeight="1">
      <x:c r="A61" s="5">
        <x:v>60</x:v>
      </x:c>
      <x:c r="B61" s="5">
        <x:v>2</x:v>
      </x:c>
      <x:c r="C61" s="5" t="s">
        <x:v>12</x:v>
      </x:c>
      <x:c r="D61" s="5" t="s">
        <x:v>926</x:v>
      </x:c>
      <x:c r="E61" s="6" t="s">
        <x:v>927</x:v>
      </x:c>
      <x:c r="F61" s="7" t="s">
        <x:v>15</x:v>
      </x:c>
    </x:row>
    <x:row r="62" ht="36" customHeight="1">
      <x:c r="A62" s="2">
        <x:v>61</x:v>
      </x:c>
      <x:c r="B62" s="2">
        <x:v>2</x:v>
      </x:c>
      <x:c r="C62" s="2" t="s">
        <x:v>12</x:v>
      </x:c>
      <x:c r="D62" s="2" t="s">
        <x:v>928</x:v>
      </x:c>
      <x:c r="E62" s="3" t="s">
        <x:v>929</x:v>
      </x:c>
      <x:c r="F62" s="4" t="s">
        <x:v>15</x:v>
      </x:c>
    </x:row>
    <x:row r="63" ht="36" customHeight="1">
      <x:c r="A63" s="5">
        <x:v>62</x:v>
      </x:c>
      <x:c r="B63" s="5">
        <x:v>2</x:v>
      </x:c>
      <x:c r="C63" s="5" t="s">
        <x:v>12</x:v>
      </x:c>
      <x:c r="D63" s="5" t="s">
        <x:v>930</x:v>
      </x:c>
      <x:c r="E63" s="6" t="s">
        <x:v>931</x:v>
      </x:c>
      <x:c r="F63" s="7" t="s">
        <x:v>15</x:v>
      </x:c>
    </x:row>
    <x:row r="64" ht="36" customHeight="1">
      <x:c r="A64" s="2">
        <x:v>63</x:v>
      </x:c>
      <x:c r="B64" s="2">
        <x:v>2</x:v>
      </x:c>
      <x:c r="C64" s="2" t="s">
        <x:v>12</x:v>
      </x:c>
      <x:c r="D64" s="2" t="s">
        <x:v>932</x:v>
      </x:c>
      <x:c r="E64" s="3" t="s">
        <x:v>933</x:v>
      </x:c>
      <x:c r="F64" s="4" t="s">
        <x:v>15</x:v>
      </x:c>
    </x:row>
    <x:row r="65" ht="36" customHeight="1">
      <x:c r="A65" s="5">
        <x:v>64</x:v>
      </x:c>
      <x:c r="B65" s="5">
        <x:v>2</x:v>
      </x:c>
      <x:c r="C65" s="5" t="s">
        <x:v>12</x:v>
      </x:c>
      <x:c r="D65" s="5" t="s">
        <x:v>934</x:v>
      </x:c>
      <x:c r="E65" s="6" t="s">
        <x:v>935</x:v>
      </x:c>
      <x:c r="F65" s="7" t="s">
        <x:v>15</x:v>
      </x:c>
    </x:row>
    <x:row r="66" ht="36" customHeight="1">
      <x:c r="A66" s="2">
        <x:v>65</x:v>
      </x:c>
      <x:c r="B66" s="2">
        <x:v>2</x:v>
      </x:c>
      <x:c r="C66" s="2" t="s">
        <x:v>12</x:v>
      </x:c>
      <x:c r="D66" s="2" t="s">
        <x:v>936</x:v>
      </x:c>
      <x:c r="E66" s="3" t="s">
        <x:v>937</x:v>
      </x:c>
      <x:c r="F66" s="4" t="s">
        <x:v>15</x:v>
      </x:c>
    </x:row>
    <x:row r="67" ht="36" customHeight="1">
      <x:c r="A67" s="5">
        <x:v>66</x:v>
      </x:c>
      <x:c r="B67" s="5">
        <x:v>2</x:v>
      </x:c>
      <x:c r="C67" s="5" t="s">
        <x:v>12</x:v>
      </x:c>
      <x:c r="D67" s="5" t="s">
        <x:v>938</x:v>
      </x:c>
      <x:c r="E67" s="6" t="s">
        <x:v>939</x:v>
      </x:c>
      <x:c r="F67" s="7" t="s">
        <x:v>15</x:v>
      </x:c>
    </x:row>
    <x:row r="68" ht="36" customHeight="1">
      <x:c r="A68" s="2">
        <x:v>67</x:v>
      </x:c>
      <x:c r="B68" s="2">
        <x:v>2</x:v>
      </x:c>
      <x:c r="C68" s="2" t="s">
        <x:v>12</x:v>
      </x:c>
      <x:c r="D68" s="2" t="s">
        <x:v>940</x:v>
      </x:c>
      <x:c r="E68" s="3" t="s">
        <x:v>941</x:v>
      </x:c>
      <x:c r="F68" s="4" t="s">
        <x:v>15</x:v>
      </x:c>
    </x:row>
    <x:row r="69" ht="36" customHeight="1">
      <x:c r="A69" s="5">
        <x:v>68</x:v>
      </x:c>
      <x:c r="B69" s="5">
        <x:v>2</x:v>
      </x:c>
      <x:c r="C69" s="5" t="s">
        <x:v>12</x:v>
      </x:c>
      <x:c r="D69" s="5" t="s">
        <x:v>942</x:v>
      </x:c>
      <x:c r="E69" s="6" t="s">
        <x:v>943</x:v>
      </x:c>
      <x:c r="F69" s="7" t="s">
        <x:v>15</x:v>
      </x:c>
    </x:row>
    <x:row r="70" ht="36" customHeight="1">
      <x:c r="A70" s="2">
        <x:v>69</x:v>
      </x:c>
      <x:c r="B70" s="2">
        <x:v>2</x:v>
      </x:c>
      <x:c r="C70" s="2" t="s">
        <x:v>12</x:v>
      </x:c>
      <x:c r="D70" s="2" t="s">
        <x:v>944</x:v>
      </x:c>
      <x:c r="E70" s="3" t="s">
        <x:v>945</x:v>
      </x:c>
      <x:c r="F70" s="4" t="s">
        <x:v>15</x:v>
      </x:c>
    </x:row>
    <x:row r="71" ht="36" customHeight="1">
      <x:c r="A71" s="5">
        <x:v>70</x:v>
      </x:c>
      <x:c r="B71" s="5">
        <x:v>2</x:v>
      </x:c>
      <x:c r="C71" s="5" t="s">
        <x:v>12</x:v>
      </x:c>
      <x:c r="D71" s="5" t="s">
        <x:v>946</x:v>
      </x:c>
      <x:c r="E71" s="6" t="s">
        <x:v>947</x:v>
      </x:c>
      <x:c r="F71" s="7" t="s">
        <x:v>15</x:v>
      </x:c>
    </x:row>
    <x:row r="72" ht="36" customHeight="1">
      <x:c r="A72" s="2">
        <x:v>71</x:v>
      </x:c>
      <x:c r="B72" s="2">
        <x:v>2</x:v>
      </x:c>
      <x:c r="C72" s="2" t="s">
        <x:v>12</x:v>
      </x:c>
      <x:c r="D72" s="2" t="s">
        <x:v>948</x:v>
      </x:c>
      <x:c r="E72" s="3" t="s">
        <x:v>949</x:v>
      </x:c>
      <x:c r="F72" s="4" t="s">
        <x:v>15</x:v>
      </x:c>
    </x:row>
    <x:row r="73" ht="36" customHeight="1">
      <x:c r="A73" s="5">
        <x:v>72</x:v>
      </x:c>
      <x:c r="B73" s="5">
        <x:v>2</x:v>
      </x:c>
      <x:c r="C73" s="5" t="s">
        <x:v>12</x:v>
      </x:c>
      <x:c r="D73" s="5" t="s">
        <x:v>950</x:v>
      </x:c>
      <x:c r="E73" s="6" t="s">
        <x:v>951</x:v>
      </x:c>
      <x:c r="F73" s="7" t="s">
        <x:v>15</x:v>
      </x:c>
    </x:row>
    <x:row r="74" ht="36" customHeight="1">
      <x:c r="A74" s="2">
        <x:v>73</x:v>
      </x:c>
      <x:c r="B74" s="2">
        <x:v>2</x:v>
      </x:c>
      <x:c r="C74" s="2" t="s">
        <x:v>12</x:v>
      </x:c>
      <x:c r="D74" s="2" t="s">
        <x:v>952</x:v>
      </x:c>
      <x:c r="E74" s="3" t="s">
        <x:v>953</x:v>
      </x:c>
      <x:c r="F74" s="4" t="s">
        <x:v>15</x:v>
      </x:c>
    </x:row>
    <x:row r="75" ht="36" customHeight="1">
      <x:c r="A75" s="5">
        <x:v>74</x:v>
      </x:c>
      <x:c r="B75" s="5">
        <x:v>2</x:v>
      </x:c>
      <x:c r="C75" s="5" t="s">
        <x:v>12</x:v>
      </x:c>
      <x:c r="D75" s="5" t="s">
        <x:v>954</x:v>
      </x:c>
      <x:c r="E75" s="6" t="s">
        <x:v>955</x:v>
      </x:c>
      <x:c r="F75" s="7" t="s">
        <x:v>15</x:v>
      </x:c>
    </x:row>
    <x:row r="76" ht="36" customHeight="1">
      <x:c r="A76" s="2">
        <x:v>75</x:v>
      </x:c>
      <x:c r="B76" s="2">
        <x:v>2</x:v>
      </x:c>
      <x:c r="C76" s="2" t="s">
        <x:v>12</x:v>
      </x:c>
      <x:c r="D76" s="2" t="s">
        <x:v>956</x:v>
      </x:c>
      <x:c r="E76" s="3" t="s">
        <x:v>957</x:v>
      </x:c>
      <x:c r="F76" s="4" t="s">
        <x:v>15</x:v>
      </x:c>
    </x:row>
    <x:row r="77" ht="36" customHeight="1">
      <x:c r="A77" s="5">
        <x:v>76</x:v>
      </x:c>
      <x:c r="B77" s="5">
        <x:v>2</x:v>
      </x:c>
      <x:c r="C77" s="5" t="s">
        <x:v>12</x:v>
      </x:c>
      <x:c r="D77" s="5" t="s">
        <x:v>958</x:v>
      </x:c>
      <x:c r="E77" s="6" t="s">
        <x:v>959</x:v>
      </x:c>
      <x:c r="F77" s="7" t="s">
        <x:v>15</x:v>
      </x:c>
    </x:row>
    <x:row r="78" ht="36" customHeight="1">
      <x:c r="A78" s="2">
        <x:v>77</x:v>
      </x:c>
      <x:c r="B78" s="2">
        <x:v>2</x:v>
      </x:c>
      <x:c r="C78" s="2" t="s">
        <x:v>12</x:v>
      </x:c>
      <x:c r="D78" s="2" t="s">
        <x:v>960</x:v>
      </x:c>
      <x:c r="E78" s="3" t="s">
        <x:v>961</x:v>
      </x:c>
      <x:c r="F78" s="4" t="s">
        <x:v>15</x:v>
      </x:c>
    </x:row>
    <x:row r="79" ht="36" customHeight="1">
      <x:c r="A79" s="5">
        <x:v>78</x:v>
      </x:c>
      <x:c r="B79" s="5">
        <x:v>2</x:v>
      </x:c>
      <x:c r="C79" s="5" t="s">
        <x:v>12</x:v>
      </x:c>
      <x:c r="D79" s="5" t="s">
        <x:v>962</x:v>
      </x:c>
      <x:c r="E79" s="6" t="s">
        <x:v>963</x:v>
      </x:c>
      <x:c r="F79" s="7" t="s">
        <x:v>15</x:v>
      </x:c>
    </x:row>
    <x:row r="80" ht="36" customHeight="1">
      <x:c r="A80" s="2">
        <x:v>79</x:v>
      </x:c>
      <x:c r="B80" s="2">
        <x:v>2</x:v>
      </x:c>
      <x:c r="C80" s="2" t="s">
        <x:v>12</x:v>
      </x:c>
      <x:c r="D80" s="2" t="s">
        <x:v>964</x:v>
      </x:c>
      <x:c r="E80" s="3" t="s">
        <x:v>965</x:v>
      </x:c>
      <x:c r="F80" s="4" t="s">
        <x:v>15</x:v>
      </x:c>
    </x:row>
    <x:row r="81" ht="36" customHeight="1">
      <x:c r="A81" s="5">
        <x:v>80</x:v>
      </x:c>
      <x:c r="B81" s="5">
        <x:v>2</x:v>
      </x:c>
      <x:c r="C81" s="5" t="s">
        <x:v>12</x:v>
      </x:c>
      <x:c r="D81" s="5" t="s">
        <x:v>966</x:v>
      </x:c>
      <x:c r="E81" s="6" t="s">
        <x:v>967</x:v>
      </x:c>
      <x:c r="F81" s="7" t="s">
        <x:v>15</x:v>
      </x:c>
    </x:row>
    <x:row r="82" ht="36" customHeight="1">
      <x:c r="A82" s="2">
        <x:v>81</x:v>
      </x:c>
      <x:c r="B82" s="2">
        <x:v>2</x:v>
      </x:c>
      <x:c r="C82" s="2" t="s">
        <x:v>12</x:v>
      </x:c>
      <x:c r="D82" s="2" t="s">
        <x:v>968</x:v>
      </x:c>
      <x:c r="E82" s="3" t="s">
        <x:v>969</x:v>
      </x:c>
      <x:c r="F82" s="4" t="s">
        <x:v>15</x:v>
      </x:c>
    </x:row>
    <x:row r="83" ht="36" customHeight="1">
      <x:c r="A83" s="5">
        <x:v>82</x:v>
      </x:c>
      <x:c r="B83" s="5">
        <x:v>2</x:v>
      </x:c>
      <x:c r="C83" s="5" t="s">
        <x:v>12</x:v>
      </x:c>
      <x:c r="D83" s="5" t="s">
        <x:v>970</x:v>
      </x:c>
      <x:c r="E83" s="6" t="s">
        <x:v>971</x:v>
      </x:c>
      <x:c r="F83" s="7" t="s">
        <x:v>15</x:v>
      </x:c>
    </x:row>
    <x:row r="84" ht="36" customHeight="1">
      <x:c r="A84" s="2">
        <x:v>83</x:v>
      </x:c>
      <x:c r="B84" s="2">
        <x:v>2</x:v>
      </x:c>
      <x:c r="C84" s="2" t="s">
        <x:v>12</x:v>
      </x:c>
      <x:c r="D84" s="2" t="s">
        <x:v>972</x:v>
      </x:c>
      <x:c r="E84" s="3" t="s">
        <x:v>973</x:v>
      </x:c>
      <x:c r="F84" s="4" t="s">
        <x:v>15</x:v>
      </x:c>
    </x:row>
    <x:row r="85" ht="36" customHeight="1">
      <x:c r="A85" s="5">
        <x:v>84</x:v>
      </x:c>
      <x:c r="B85" s="5">
        <x:v>2</x:v>
      </x:c>
      <x:c r="C85" s="5" t="s">
        <x:v>12</x:v>
      </x:c>
      <x:c r="D85" s="5" t="s">
        <x:v>974</x:v>
      </x:c>
      <x:c r="E85" s="6" t="s">
        <x:v>975</x:v>
      </x:c>
      <x:c r="F85" s="7" t="s">
        <x:v>15</x:v>
      </x:c>
    </x:row>
    <x:row r="86" ht="36" customHeight="1">
      <x:c r="A86" s="2">
        <x:v>85</x:v>
      </x:c>
      <x:c r="B86" s="2">
        <x:v>2</x:v>
      </x:c>
      <x:c r="C86" s="2" t="s">
        <x:v>12</x:v>
      </x:c>
      <x:c r="D86" s="2" t="s">
        <x:v>976</x:v>
      </x:c>
      <x:c r="E86" s="3" t="s">
        <x:v>977</x:v>
      </x:c>
      <x:c r="F86" s="4" t="s">
        <x:v>15</x:v>
      </x:c>
    </x:row>
    <x:row r="87" ht="36" customHeight="1">
      <x:c r="A87" s="5">
        <x:v>86</x:v>
      </x:c>
      <x:c r="B87" s="5">
        <x:v>2</x:v>
      </x:c>
      <x:c r="C87" s="5" t="s">
        <x:v>12</x:v>
      </x:c>
      <x:c r="D87" s="5" t="s">
        <x:v>978</x:v>
      </x:c>
      <x:c r="E87" s="6" t="s">
        <x:v>979</x:v>
      </x:c>
      <x:c r="F87" s="7" t="s">
        <x:v>15</x:v>
      </x:c>
    </x:row>
    <x:row r="88" ht="36" customHeight="1">
      <x:c r="A88" s="2">
        <x:v>87</x:v>
      </x:c>
      <x:c r="B88" s="2">
        <x:v>2</x:v>
      </x:c>
      <x:c r="C88" s="2" t="s">
        <x:v>12</x:v>
      </x:c>
      <x:c r="D88" s="2" t="s">
        <x:v>980</x:v>
      </x:c>
      <x:c r="E88" s="3" t="s">
        <x:v>981</x:v>
      </x:c>
      <x:c r="F88" s="4" t="s">
        <x:v>15</x:v>
      </x:c>
    </x:row>
    <x:row r="89" ht="36" customHeight="1">
      <x:c r="A89" s="5">
        <x:v>88</x:v>
      </x:c>
      <x:c r="B89" s="5">
        <x:v>2</x:v>
      </x:c>
      <x:c r="C89" s="5" t="s">
        <x:v>12</x:v>
      </x:c>
      <x:c r="D89" s="5" t="s">
        <x:v>982</x:v>
      </x:c>
      <x:c r="E89" s="6" t="s">
        <x:v>983</x:v>
      </x:c>
      <x:c r="F89" s="7" t="s">
        <x:v>15</x:v>
      </x:c>
    </x:row>
    <x:row r="90" ht="36" customHeight="1">
      <x:c r="A90" s="2">
        <x:v>89</x:v>
      </x:c>
      <x:c r="B90" s="2">
        <x:v>2</x:v>
      </x:c>
      <x:c r="C90" s="2" t="s">
        <x:v>12</x:v>
      </x:c>
      <x:c r="D90" s="2" t="s">
        <x:v>984</x:v>
      </x:c>
      <x:c r="E90" s="3" t="s">
        <x:v>985</x:v>
      </x:c>
      <x:c r="F90" s="4" t="s">
        <x:v>15</x:v>
      </x:c>
    </x:row>
    <x:row r="91" ht="36" customHeight="1">
      <x:c r="A91" s="5">
        <x:v>90</x:v>
      </x:c>
      <x:c r="B91" s="5">
        <x:v>2</x:v>
      </x:c>
      <x:c r="C91" s="5" t="s">
        <x:v>12</x:v>
      </x:c>
      <x:c r="D91" s="5" t="s">
        <x:v>986</x:v>
      </x:c>
      <x:c r="E91" s="6" t="s">
        <x:v>987</x:v>
      </x:c>
      <x:c r="F91" s="7" t="s">
        <x:v>15</x:v>
      </x:c>
    </x:row>
    <x:row r="92" ht="36" customHeight="1">
      <x:c r="A92" s="2">
        <x:v>91</x:v>
      </x:c>
      <x:c r="B92" s="2">
        <x:v>2</x:v>
      </x:c>
      <x:c r="C92" s="2" t="s">
        <x:v>12</x:v>
      </x:c>
      <x:c r="D92" s="2" t="s">
        <x:v>988</x:v>
      </x:c>
      <x:c r="E92" s="3" t="s">
        <x:v>989</x:v>
      </x:c>
      <x:c r="F92" s="4" t="s">
        <x:v>15</x:v>
      </x:c>
    </x:row>
    <x:row r="93" ht="36" customHeight="1">
      <x:c r="A93" s="5">
        <x:v>92</x:v>
      </x:c>
      <x:c r="B93" s="5">
        <x:v>2</x:v>
      </x:c>
      <x:c r="C93" s="5" t="s">
        <x:v>12</x:v>
      </x:c>
      <x:c r="D93" s="5" t="s">
        <x:v>990</x:v>
      </x:c>
      <x:c r="E93" s="6" t="s">
        <x:v>991</x:v>
      </x:c>
      <x:c r="F93" s="7" t="s">
        <x:v>15</x:v>
      </x:c>
    </x:row>
    <x:row r="94" ht="36" customHeight="1">
      <x:c r="A94" s="2">
        <x:v>93</x:v>
      </x:c>
      <x:c r="B94" s="2">
        <x:v>2</x:v>
      </x:c>
      <x:c r="C94" s="2" t="s">
        <x:v>12</x:v>
      </x:c>
      <x:c r="D94" s="2" t="s">
        <x:v>992</x:v>
      </x:c>
      <x:c r="E94" s="3" t="s">
        <x:v>993</x:v>
      </x:c>
      <x:c r="F94" s="4" t="s">
        <x:v>15</x:v>
      </x:c>
    </x:row>
    <x:row r="95" ht="36" customHeight="1">
      <x:c r="A95" s="5">
        <x:v>94</x:v>
      </x:c>
      <x:c r="B95" s="5">
        <x:v>2</x:v>
      </x:c>
      <x:c r="C95" s="5" t="s">
        <x:v>12</x:v>
      </x:c>
      <x:c r="D95" s="5" t="s">
        <x:v>994</x:v>
      </x:c>
      <x:c r="E95" s="6" t="s">
        <x:v>995</x:v>
      </x:c>
      <x:c r="F95" s="7" t="s">
        <x:v>15</x:v>
      </x:c>
    </x:row>
    <x:row r="96" ht="36" customHeight="1">
      <x:c r="A96" s="2">
        <x:v>95</x:v>
      </x:c>
      <x:c r="B96" s="2">
        <x:v>2</x:v>
      </x:c>
      <x:c r="C96" s="2" t="s">
        <x:v>12</x:v>
      </x:c>
      <x:c r="D96" s="2" t="s">
        <x:v>996</x:v>
      </x:c>
      <x:c r="E96" s="3" t="s">
        <x:v>997</x:v>
      </x:c>
      <x:c r="F96" s="4" t="s">
        <x:v>15</x:v>
      </x:c>
    </x:row>
    <x:row r="97" ht="36" customHeight="1">
      <x:c r="A97" s="5">
        <x:v>96</x:v>
      </x:c>
      <x:c r="B97" s="5">
        <x:v>2</x:v>
      </x:c>
      <x:c r="C97" s="5" t="s">
        <x:v>12</x:v>
      </x:c>
      <x:c r="D97" s="5" t="s">
        <x:v>998</x:v>
      </x:c>
      <x:c r="E97" s="6" t="s">
        <x:v>999</x:v>
      </x:c>
      <x:c r="F97" s="7" t="s">
        <x:v>15</x:v>
      </x:c>
    </x:row>
    <x:row r="98" ht="36" customHeight="1">
      <x:c r="A98" s="2">
        <x:v>97</x:v>
      </x:c>
      <x:c r="B98" s="2">
        <x:v>2</x:v>
      </x:c>
      <x:c r="C98" s="2" t="s">
        <x:v>12</x:v>
      </x:c>
      <x:c r="D98" s="2" t="s">
        <x:v>1000</x:v>
      </x:c>
      <x:c r="E98" s="3" t="s">
        <x:v>1001</x:v>
      </x:c>
      <x:c r="F98" s="4" t="s">
        <x:v>15</x:v>
      </x:c>
    </x:row>
    <x:row r="99" ht="36" customHeight="1">
      <x:c r="A99" s="5">
        <x:v>98</x:v>
      </x:c>
      <x:c r="B99" s="5">
        <x:v>2</x:v>
      </x:c>
      <x:c r="C99" s="5" t="s">
        <x:v>12</x:v>
      </x:c>
      <x:c r="D99" s="5" t="s">
        <x:v>1002</x:v>
      </x:c>
      <x:c r="E99" s="6" t="s">
        <x:v>1003</x:v>
      </x:c>
      <x:c r="F99" s="7" t="s">
        <x:v>15</x:v>
      </x:c>
    </x:row>
    <x:row r="100" ht="36" customHeight="1">
      <x:c r="A100" s="2">
        <x:v>99</x:v>
      </x:c>
      <x:c r="B100" s="2">
        <x:v>2</x:v>
      </x:c>
      <x:c r="C100" s="2" t="s">
        <x:v>12</x:v>
      </x:c>
      <x:c r="D100" s="2" t="s">
        <x:v>1004</x:v>
      </x:c>
      <x:c r="E100" s="3" t="s">
        <x:v>1005</x:v>
      </x:c>
      <x:c r="F100" s="4" t="s">
        <x:v>15</x:v>
      </x:c>
    </x:row>
    <x:row r="101" ht="36" customHeight="1">
      <x:c r="A101" s="5">
        <x:v>100</x:v>
      </x:c>
      <x:c r="B101" s="5">
        <x:v>2</x:v>
      </x:c>
      <x:c r="C101" s="5" t="s">
        <x:v>12</x:v>
      </x:c>
      <x:c r="D101" s="5" t="s">
        <x:v>1006</x:v>
      </x:c>
      <x:c r="E101" s="6" t="s">
        <x:v>1007</x:v>
      </x:c>
      <x:c r="F101" s="7" t="s">
        <x:v>15</x:v>
      </x:c>
    </x:row>
    <x:row r="102" ht="36" customHeight="1">
      <x:c r="A102" s="2">
        <x:v>101</x:v>
      </x:c>
      <x:c r="B102" s="2">
        <x:v>2</x:v>
      </x:c>
      <x:c r="C102" s="2" t="s">
        <x:v>12</x:v>
      </x:c>
      <x:c r="D102" s="2" t="s">
        <x:v>1008</x:v>
      </x:c>
      <x:c r="E102" s="3" t="s">
        <x:v>1009</x:v>
      </x:c>
      <x:c r="F102" s="4" t="s">
        <x:v>15</x:v>
      </x:c>
    </x:row>
    <x:row r="103" ht="36" customHeight="1">
      <x:c r="A103" s="5">
        <x:v>102</x:v>
      </x:c>
      <x:c r="B103" s="5">
        <x:v>2</x:v>
      </x:c>
      <x:c r="C103" s="5" t="s">
        <x:v>12</x:v>
      </x:c>
      <x:c r="D103" s="5" t="s">
        <x:v>1010</x:v>
      </x:c>
      <x:c r="E103" s="6" t="s">
        <x:v>1011</x:v>
      </x:c>
      <x:c r="F103" s="7" t="s">
        <x:v>15</x:v>
      </x:c>
    </x:row>
    <x:row r="104" ht="36" customHeight="1">
      <x:c r="A104" s="2">
        <x:v>103</x:v>
      </x:c>
      <x:c r="B104" s="2">
        <x:v>2</x:v>
      </x:c>
      <x:c r="C104" s="2" t="s">
        <x:v>12</x:v>
      </x:c>
      <x:c r="D104" s="2" t="s">
        <x:v>1012</x:v>
      </x:c>
      <x:c r="E104" s="3" t="s">
        <x:v>1013</x:v>
      </x:c>
      <x:c r="F104" s="4" t="s">
        <x:v>15</x:v>
      </x:c>
    </x:row>
    <x:row r="105" ht="36" customHeight="1">
      <x:c r="A105" s="5">
        <x:v>104</x:v>
      </x:c>
      <x:c r="B105" s="5">
        <x:v>2</x:v>
      </x:c>
      <x:c r="C105" s="5" t="s">
        <x:v>12</x:v>
      </x:c>
      <x:c r="D105" s="5" t="s">
        <x:v>1014</x:v>
      </x:c>
      <x:c r="E105" s="6" t="s">
        <x:v>1015</x:v>
      </x:c>
      <x:c r="F105" s="7" t="s">
        <x:v>15</x:v>
      </x:c>
    </x:row>
    <x:row r="106" ht="36" customHeight="1">
      <x:c r="A106" s="2">
        <x:v>105</x:v>
      </x:c>
      <x:c r="B106" s="2">
        <x:v>2</x:v>
      </x:c>
      <x:c r="C106" s="2" t="s">
        <x:v>12</x:v>
      </x:c>
      <x:c r="D106" s="2" t="s">
        <x:v>1016</x:v>
      </x:c>
      <x:c r="E106" s="3" t="s">
        <x:v>1017</x:v>
      </x:c>
      <x:c r="F106" s="4" t="s">
        <x:v>15</x:v>
      </x:c>
    </x:row>
    <x:row r="107" ht="36" customHeight="1">
      <x:c r="A107" s="5">
        <x:v>106</x:v>
      </x:c>
      <x:c r="B107" s="5">
        <x:v>2</x:v>
      </x:c>
      <x:c r="C107" s="5" t="s">
        <x:v>12</x:v>
      </x:c>
      <x:c r="D107" s="5" t="s">
        <x:v>1018</x:v>
      </x:c>
      <x:c r="E107" s="6" t="s">
        <x:v>1019</x:v>
      </x:c>
      <x:c r="F107" s="7" t="s">
        <x:v>15</x:v>
      </x:c>
    </x:row>
    <x:row r="108" ht="36" customHeight="1">
      <x:c r="A108" s="2">
        <x:v>107</x:v>
      </x:c>
      <x:c r="B108" s="2">
        <x:v>2</x:v>
      </x:c>
      <x:c r="C108" s="2" t="s">
        <x:v>12</x:v>
      </x:c>
      <x:c r="D108" s="2" t="s">
        <x:v>1020</x:v>
      </x:c>
      <x:c r="E108" s="3" t="s">
        <x:v>1021</x:v>
      </x:c>
      <x:c r="F108" s="4" t="s">
        <x:v>15</x:v>
      </x:c>
    </x:row>
    <x:row r="109" ht="36" customHeight="1">
      <x:c r="A109" s="5">
        <x:v>108</x:v>
      </x:c>
      <x:c r="B109" s="5">
        <x:v>2</x:v>
      </x:c>
      <x:c r="C109" s="5" t="s">
        <x:v>12</x:v>
      </x:c>
      <x:c r="D109" s="5" t="s">
        <x:v>1022</x:v>
      </x:c>
      <x:c r="E109" s="6" t="s">
        <x:v>1023</x:v>
      </x:c>
      <x:c r="F109" s="7" t="s">
        <x:v>15</x:v>
      </x:c>
    </x:row>
    <x:row r="110" ht="36" customHeight="1">
      <x:c r="A110" s="2">
        <x:v>109</x:v>
      </x:c>
      <x:c r="B110" s="2">
        <x:v>2</x:v>
      </x:c>
      <x:c r="C110" s="2" t="s">
        <x:v>12</x:v>
      </x:c>
      <x:c r="D110" s="2" t="s">
        <x:v>1024</x:v>
      </x:c>
      <x:c r="E110" s="3" t="s">
        <x:v>1025</x:v>
      </x:c>
      <x:c r="F110" s="4" t="s">
        <x:v>15</x:v>
      </x:c>
    </x:row>
    <x:row r="111" ht="36" customHeight="1">
      <x:c r="A111" s="5">
        <x:v>110</x:v>
      </x:c>
      <x:c r="B111" s="5">
        <x:v>2</x:v>
      </x:c>
      <x:c r="C111" s="5" t="s">
        <x:v>12</x:v>
      </x:c>
      <x:c r="D111" s="5" t="s">
        <x:v>1026</x:v>
      </x:c>
      <x:c r="E111" s="6" t="s">
        <x:v>1027</x:v>
      </x:c>
      <x:c r="F111" s="7" t="s">
        <x:v>15</x:v>
      </x:c>
    </x:row>
    <x:row r="112" ht="36" customHeight="1">
      <x:c r="A112" s="2">
        <x:v>111</x:v>
      </x:c>
      <x:c r="B112" s="2">
        <x:v>2</x:v>
      </x:c>
      <x:c r="C112" s="2" t="s">
        <x:v>12</x:v>
      </x:c>
      <x:c r="D112" s="2" t="s">
        <x:v>1028</x:v>
      </x:c>
      <x:c r="E112" s="3" t="s">
        <x:v>1029</x:v>
      </x:c>
      <x:c r="F112" s="4" t="s">
        <x:v>15</x:v>
      </x:c>
    </x:row>
    <x:row r="113" ht="36" customHeight="1">
      <x:c r="A113" s="5">
        <x:v>112</x:v>
      </x:c>
      <x:c r="B113" s="5">
        <x:v>2</x:v>
      </x:c>
      <x:c r="C113" s="5" t="s">
        <x:v>12</x:v>
      </x:c>
      <x:c r="D113" s="5" t="s">
        <x:v>1030</x:v>
      </x:c>
      <x:c r="E113" s="6" t="s">
        <x:v>1031</x:v>
      </x:c>
      <x:c r="F113" s="7" t="s">
        <x:v>15</x:v>
      </x:c>
    </x:row>
    <x:row r="114" ht="36" customHeight="1">
      <x:c r="A114" s="2">
        <x:v>113</x:v>
      </x:c>
      <x:c r="B114" s="2">
        <x:v>2</x:v>
      </x:c>
      <x:c r="C114" s="2" t="s">
        <x:v>12</x:v>
      </x:c>
      <x:c r="D114" s="2" t="s">
        <x:v>1032</x:v>
      </x:c>
      <x:c r="E114" s="3" t="s">
        <x:v>1033</x:v>
      </x:c>
      <x:c r="F114" s="4" t="s">
        <x:v>15</x:v>
      </x:c>
    </x:row>
    <x:row r="115" ht="36" customHeight="1">
      <x:c r="A115" s="5">
        <x:v>114</x:v>
      </x:c>
      <x:c r="B115" s="5">
        <x:v>2</x:v>
      </x:c>
      <x:c r="C115" s="5" t="s">
        <x:v>12</x:v>
      </x:c>
      <x:c r="D115" s="5" t="s">
        <x:v>1034</x:v>
      </x:c>
      <x:c r="E115" s="6" t="s">
        <x:v>1035</x:v>
      </x:c>
      <x:c r="F115" s="7" t="s">
        <x:v>15</x:v>
      </x:c>
    </x:row>
    <x:row r="116" ht="36" customHeight="1">
      <x:c r="A116" s="2">
        <x:v>115</x:v>
      </x:c>
      <x:c r="B116" s="2">
        <x:v>2</x:v>
      </x:c>
      <x:c r="C116" s="2" t="s">
        <x:v>12</x:v>
      </x:c>
      <x:c r="D116" s="2" t="s">
        <x:v>1036</x:v>
      </x:c>
      <x:c r="E116" s="3" t="s">
        <x:v>1037</x:v>
      </x:c>
      <x:c r="F116" s="4" t="s">
        <x:v>15</x:v>
      </x:c>
    </x:row>
    <x:row r="117" ht="36" customHeight="1">
      <x:c r="A117" s="5">
        <x:v>116</x:v>
      </x:c>
      <x:c r="B117" s="5">
        <x:v>2</x:v>
      </x:c>
      <x:c r="C117" s="5" t="s">
        <x:v>12</x:v>
      </x:c>
      <x:c r="D117" s="5" t="s">
        <x:v>1038</x:v>
      </x:c>
      <x:c r="E117" s="6" t="s">
        <x:v>1039</x:v>
      </x:c>
      <x:c r="F117" s="7" t="s">
        <x:v>15</x:v>
      </x:c>
    </x:row>
    <x:row r="118" ht="36" customHeight="1">
      <x:c r="A118" s="2">
        <x:v>117</x:v>
      </x:c>
      <x:c r="B118" s="2">
        <x:v>2</x:v>
      </x:c>
      <x:c r="C118" s="2" t="s">
        <x:v>12</x:v>
      </x:c>
      <x:c r="D118" s="2" t="s">
        <x:v>1040</x:v>
      </x:c>
      <x:c r="E118" s="3" t="s">
        <x:v>1041</x:v>
      </x:c>
      <x:c r="F118" s="4" t="s">
        <x:v>15</x:v>
      </x:c>
    </x:row>
    <x:row r="119" ht="36" customHeight="1">
      <x:c r="A119" s="5">
        <x:v>118</x:v>
      </x:c>
      <x:c r="B119" s="5">
        <x:v>2</x:v>
      </x:c>
      <x:c r="C119" s="5" t="s">
        <x:v>12</x:v>
      </x:c>
      <x:c r="D119" s="5" t="s">
        <x:v>1042</x:v>
      </x:c>
      <x:c r="E119" s="6" t="s">
        <x:v>1043</x:v>
      </x:c>
      <x:c r="F119" s="7" t="s">
        <x:v>15</x:v>
      </x:c>
    </x:row>
    <x:row r="120" ht="36" customHeight="1">
      <x:c r="A120" s="2">
        <x:v>119</x:v>
      </x:c>
      <x:c r="B120" s="2">
        <x:v>2</x:v>
      </x:c>
      <x:c r="C120" s="2" t="s">
        <x:v>12</x:v>
      </x:c>
      <x:c r="D120" s="2" t="s">
        <x:v>1044</x:v>
      </x:c>
      <x:c r="E120" s="3" t="s">
        <x:v>1045</x:v>
      </x:c>
      <x:c r="F120" s="4" t="s">
        <x:v>15</x:v>
      </x:c>
    </x:row>
    <x:row r="121" ht="36" customHeight="1">
      <x:c r="A121" s="5">
        <x:v>120</x:v>
      </x:c>
      <x:c r="B121" s="5">
        <x:v>2</x:v>
      </x:c>
      <x:c r="C121" s="5" t="s">
        <x:v>12</x:v>
      </x:c>
      <x:c r="D121" s="5" t="s">
        <x:v>1046</x:v>
      </x:c>
      <x:c r="E121" s="6" t="s">
        <x:v>1047</x:v>
      </x:c>
      <x:c r="F121" s="7" t="s">
        <x:v>15</x:v>
      </x:c>
    </x:row>
    <x:row r="122" ht="36" customHeight="1">
      <x:c r="A122" s="2">
        <x:v>121</x:v>
      </x:c>
      <x:c r="B122" s="2">
        <x:v>2</x:v>
      </x:c>
      <x:c r="C122" s="2" t="s">
        <x:v>12</x:v>
      </x:c>
      <x:c r="D122" s="2" t="s">
        <x:v>1048</x:v>
      </x:c>
      <x:c r="E122" s="3" t="s">
        <x:v>1049</x:v>
      </x:c>
      <x:c r="F122" s="4" t="s">
        <x:v>15</x:v>
      </x:c>
    </x:row>
    <x:row r="123" ht="36" customHeight="1">
      <x:c r="A123" s="5">
        <x:v>122</x:v>
      </x:c>
      <x:c r="B123" s="5">
        <x:v>2</x:v>
      </x:c>
      <x:c r="C123" s="5" t="s">
        <x:v>12</x:v>
      </x:c>
      <x:c r="D123" s="5" t="s">
        <x:v>1050</x:v>
      </x:c>
      <x:c r="E123" s="6" t="s">
        <x:v>1051</x:v>
      </x:c>
      <x:c r="F123" s="7" t="s">
        <x:v>15</x:v>
      </x:c>
    </x:row>
    <x:row r="124" ht="36" customHeight="1">
      <x:c r="A124" s="2">
        <x:v>123</x:v>
      </x:c>
      <x:c r="B124" s="2">
        <x:v>2</x:v>
      </x:c>
      <x:c r="C124" s="2" t="s">
        <x:v>12</x:v>
      </x:c>
      <x:c r="D124" s="2" t="s">
        <x:v>1052</x:v>
      </x:c>
      <x:c r="E124" s="3" t="s">
        <x:v>1053</x:v>
      </x:c>
      <x:c r="F124" s="4" t="s">
        <x:v>15</x:v>
      </x:c>
    </x:row>
    <x:row r="125" ht="36" customHeight="1">
      <x:c r="A125" s="5">
        <x:v>124</x:v>
      </x:c>
      <x:c r="B125" s="5">
        <x:v>2</x:v>
      </x:c>
      <x:c r="C125" s="5" t="s">
        <x:v>12</x:v>
      </x:c>
      <x:c r="D125" s="5" t="s">
        <x:v>1054</x:v>
      </x:c>
      <x:c r="E125" s="6" t="s">
        <x:v>1055</x:v>
      </x:c>
      <x:c r="F125" s="7" t="s">
        <x:v>15</x:v>
      </x:c>
    </x:row>
    <x:row r="126" ht="36" customHeight="1">
      <x:c r="A126" s="2">
        <x:v>125</x:v>
      </x:c>
      <x:c r="B126" s="2">
        <x:v>2</x:v>
      </x:c>
      <x:c r="C126" s="2" t="s">
        <x:v>12</x:v>
      </x:c>
      <x:c r="D126" s="2" t="s">
        <x:v>1056</x:v>
      </x:c>
      <x:c r="E126" s="3" t="s">
        <x:v>1057</x:v>
      </x:c>
      <x:c r="F126" s="4" t="s">
        <x:v>15</x:v>
      </x:c>
    </x:row>
    <x:row r="127" ht="36" customHeight="1">
      <x:c r="A127" s="5">
        <x:v>126</x:v>
      </x:c>
      <x:c r="B127" s="5">
        <x:v>2</x:v>
      </x:c>
      <x:c r="C127" s="5" t="s">
        <x:v>12</x:v>
      </x:c>
      <x:c r="D127" s="5" t="s">
        <x:v>1058</x:v>
      </x:c>
      <x:c r="E127" s="6" t="s">
        <x:v>1059</x:v>
      </x:c>
      <x:c r="F127" s="7" t="s">
        <x:v>15</x:v>
      </x:c>
    </x:row>
    <x:row r="128" ht="36" customHeight="1">
      <x:c r="A128" s="2">
        <x:v>127</x:v>
      </x:c>
      <x:c r="B128" s="2">
        <x:v>2</x:v>
      </x:c>
      <x:c r="C128" s="2" t="s">
        <x:v>12</x:v>
      </x:c>
      <x:c r="D128" s="2" t="s">
        <x:v>1060</x:v>
      </x:c>
      <x:c r="E128" s="3" t="s">
        <x:v>1061</x:v>
      </x:c>
      <x:c r="F128" s="4" t="s">
        <x:v>15</x:v>
      </x:c>
    </x:row>
    <x:row r="129" ht="36" customHeight="1">
      <x:c r="A129" s="5">
        <x:v>128</x:v>
      </x:c>
      <x:c r="B129" s="5">
        <x:v>2</x:v>
      </x:c>
      <x:c r="C129" s="5" t="s">
        <x:v>12</x:v>
      </x:c>
      <x:c r="D129" s="5" t="s">
        <x:v>1062</x:v>
      </x:c>
      <x:c r="E129" s="6" t="s">
        <x:v>1063</x:v>
      </x:c>
      <x:c r="F129" s="7" t="s">
        <x:v>15</x:v>
      </x:c>
    </x:row>
    <x:row r="130" ht="36" customHeight="1">
      <x:c r="A130" s="2">
        <x:v>129</x:v>
      </x:c>
      <x:c r="B130" s="2">
        <x:v>2</x:v>
      </x:c>
      <x:c r="C130" s="2" t="s">
        <x:v>12</x:v>
      </x:c>
      <x:c r="D130" s="2" t="s">
        <x:v>1064</x:v>
      </x:c>
      <x:c r="E130" s="3" t="s">
        <x:v>1065</x:v>
      </x:c>
      <x:c r="F130" s="4" t="s">
        <x:v>15</x:v>
      </x:c>
    </x:row>
    <x:row r="131" ht="36" customHeight="1">
      <x:c r="A131" s="5">
        <x:v>130</x:v>
      </x:c>
      <x:c r="B131" s="5">
        <x:v>2</x:v>
      </x:c>
      <x:c r="C131" s="5" t="s">
        <x:v>12</x:v>
      </x:c>
      <x:c r="D131" s="5" t="s">
        <x:v>1066</x:v>
      </x:c>
      <x:c r="E131" s="6" t="s">
        <x:v>1067</x:v>
      </x:c>
      <x:c r="F131" s="7" t="s">
        <x:v>15</x:v>
      </x:c>
    </x:row>
    <x:row r="132" ht="36" customHeight="1">
      <x:c r="A132" s="2">
        <x:v>131</x:v>
      </x:c>
      <x:c r="B132" s="2">
        <x:v>2</x:v>
      </x:c>
      <x:c r="C132" s="2" t="s">
        <x:v>12</x:v>
      </x:c>
      <x:c r="D132" s="2" t="s">
        <x:v>1068</x:v>
      </x:c>
      <x:c r="E132" s="3" t="s">
        <x:v>1069</x:v>
      </x:c>
      <x:c r="F132" s="4" t="s">
        <x:v>15</x:v>
      </x:c>
    </x:row>
    <x:row r="133" ht="36" customHeight="1">
      <x:c r="A133" s="5">
        <x:v>132</x:v>
      </x:c>
      <x:c r="B133" s="5">
        <x:v>2</x:v>
      </x:c>
      <x:c r="C133" s="5" t="s">
        <x:v>12</x:v>
      </x:c>
      <x:c r="D133" s="5" t="s">
        <x:v>1070</x:v>
      </x:c>
      <x:c r="E133" s="6" t="s">
        <x:v>1071</x:v>
      </x:c>
      <x:c r="F133" s="7" t="s">
        <x:v>15</x:v>
      </x:c>
    </x:row>
    <x:row r="134" ht="36" customHeight="1">
      <x:c r="A134" s="2">
        <x:v>133</x:v>
      </x:c>
      <x:c r="B134" s="2">
        <x:v>2</x:v>
      </x:c>
      <x:c r="C134" s="2" t="s">
        <x:v>12</x:v>
      </x:c>
      <x:c r="D134" s="2" t="s">
        <x:v>1072</x:v>
      </x:c>
      <x:c r="E134" s="3" t="s">
        <x:v>1073</x:v>
      </x:c>
      <x:c r="F134" s="4" t="s">
        <x:v>15</x:v>
      </x:c>
    </x:row>
    <x:row r="135" ht="36" customHeight="1">
      <x:c r="A135" s="5">
        <x:v>134</x:v>
      </x:c>
      <x:c r="B135" s="5">
        <x:v>2</x:v>
      </x:c>
      <x:c r="C135" s="5" t="s">
        <x:v>12</x:v>
      </x:c>
      <x:c r="D135" s="5" t="s">
        <x:v>1074</x:v>
      </x:c>
      <x:c r="E135" s="6" t="s">
        <x:v>1075</x:v>
      </x:c>
      <x:c r="F135" s="7" t="s">
        <x:v>15</x:v>
      </x:c>
    </x:row>
    <x:row r="136" ht="36" customHeight="1">
      <x:c r="A136" s="2">
        <x:v>135</x:v>
      </x:c>
      <x:c r="B136" s="2">
        <x:v>2</x:v>
      </x:c>
      <x:c r="C136" s="2" t="s">
        <x:v>12</x:v>
      </x:c>
      <x:c r="D136" s="2" t="s">
        <x:v>1076</x:v>
      </x:c>
      <x:c r="E136" s="3" t="s">
        <x:v>1077</x:v>
      </x:c>
      <x:c r="F136" s="4" t="s">
        <x:v>15</x:v>
      </x:c>
    </x:row>
    <x:row r="137" ht="36" customHeight="1">
      <x:c r="A137" s="5">
        <x:v>136</x:v>
      </x:c>
      <x:c r="B137" s="5">
        <x:v>2</x:v>
      </x:c>
      <x:c r="C137" s="5" t="s">
        <x:v>12</x:v>
      </x:c>
      <x:c r="D137" s="5" t="s">
        <x:v>1078</x:v>
      </x:c>
      <x:c r="E137" s="6" t="s">
        <x:v>1079</x:v>
      </x:c>
      <x:c r="F137" s="7" t="s">
        <x:v>15</x:v>
      </x:c>
    </x:row>
    <x:row r="138" ht="36" customHeight="1">
      <x:c r="A138" s="2">
        <x:v>137</x:v>
      </x:c>
      <x:c r="B138" s="2">
        <x:v>2</x:v>
      </x:c>
      <x:c r="C138" s="2" t="s">
        <x:v>12</x:v>
      </x:c>
      <x:c r="D138" s="2" t="s">
        <x:v>1080</x:v>
      </x:c>
      <x:c r="E138" s="3" t="s">
        <x:v>1081</x:v>
      </x:c>
      <x:c r="F138" s="4" t="s">
        <x:v>15</x:v>
      </x:c>
    </x:row>
    <x:row r="139" ht="36" customHeight="1">
      <x:c r="A139" s="5">
        <x:v>138</x:v>
      </x:c>
      <x:c r="B139" s="5">
        <x:v>2</x:v>
      </x:c>
      <x:c r="C139" s="5" t="s">
        <x:v>12</x:v>
      </x:c>
      <x:c r="D139" s="5" t="s">
        <x:v>1082</x:v>
      </x:c>
      <x:c r="E139" s="6" t="s">
        <x:v>1083</x:v>
      </x:c>
      <x:c r="F139" s="7" t="s">
        <x:v>15</x:v>
      </x:c>
    </x:row>
    <x:row r="140" ht="36" customHeight="1">
      <x:c r="A140" s="2">
        <x:v>139</x:v>
      </x:c>
      <x:c r="B140" s="2">
        <x:v>2</x:v>
      </x:c>
      <x:c r="C140" s="2" t="s">
        <x:v>12</x:v>
      </x:c>
      <x:c r="D140" s="2" t="s">
        <x:v>1084</x:v>
      </x:c>
      <x:c r="E140" s="3" t="s">
        <x:v>1085</x:v>
      </x:c>
      <x:c r="F140" s="4" t="s">
        <x:v>15</x:v>
      </x:c>
    </x:row>
    <x:row r="141" ht="36" customHeight="1">
      <x:c r="A141" s="5">
        <x:v>140</x:v>
      </x:c>
      <x:c r="B141" s="5">
        <x:v>2</x:v>
      </x:c>
      <x:c r="C141" s="5" t="s">
        <x:v>12</x:v>
      </x:c>
      <x:c r="D141" s="5" t="s">
        <x:v>1086</x:v>
      </x:c>
      <x:c r="E141" s="6" t="s">
        <x:v>1087</x:v>
      </x:c>
      <x:c r="F141" s="7" t="s">
        <x:v>15</x:v>
      </x:c>
    </x:row>
    <x:row r="142" ht="36" customHeight="1">
      <x:c r="A142" s="2">
        <x:v>141</x:v>
      </x:c>
      <x:c r="B142" s="2">
        <x:v>2</x:v>
      </x:c>
      <x:c r="C142" s="2" t="s">
        <x:v>12</x:v>
      </x:c>
      <x:c r="D142" s="2" t="s">
        <x:v>1088</x:v>
      </x:c>
      <x:c r="E142" s="3" t="s">
        <x:v>1089</x:v>
      </x:c>
      <x:c r="F142" s="4" t="s">
        <x:v>15</x:v>
      </x:c>
    </x:row>
    <x:row r="143" ht="36" customHeight="1">
      <x:c r="A143" s="5">
        <x:v>142</x:v>
      </x:c>
      <x:c r="B143" s="5">
        <x:v>2</x:v>
      </x:c>
      <x:c r="C143" s="5" t="s">
        <x:v>12</x:v>
      </x:c>
      <x:c r="D143" s="5" t="s">
        <x:v>1090</x:v>
      </x:c>
      <x:c r="E143" s="6" t="s">
        <x:v>1091</x:v>
      </x:c>
      <x:c r="F143" s="7" t="s">
        <x:v>15</x:v>
      </x:c>
    </x:row>
    <x:row r="144" ht="36" customHeight="1">
      <x:c r="A144" s="2">
        <x:v>143</x:v>
      </x:c>
      <x:c r="B144" s="2">
        <x:v>2</x:v>
      </x:c>
      <x:c r="C144" s="2" t="s">
        <x:v>12</x:v>
      </x:c>
      <x:c r="D144" s="2" t="s">
        <x:v>1092</x:v>
      </x:c>
      <x:c r="E144" s="3" t="s">
        <x:v>1093</x:v>
      </x:c>
      <x:c r="F144" s="4" t="s">
        <x:v>15</x:v>
      </x:c>
    </x:row>
    <x:row r="145" ht="36" customHeight="1">
      <x:c r="A145" s="5">
        <x:v>144</x:v>
      </x:c>
      <x:c r="B145" s="5">
        <x:v>2</x:v>
      </x:c>
      <x:c r="C145" s="5" t="s">
        <x:v>12</x:v>
      </x:c>
      <x:c r="D145" s="5" t="s">
        <x:v>1094</x:v>
      </x:c>
      <x:c r="E145" s="6" t="s">
        <x:v>1095</x:v>
      </x:c>
      <x:c r="F145" s="7" t="s">
        <x:v>15</x:v>
      </x:c>
    </x:row>
    <x:row r="146" ht="36" customHeight="1">
      <x:c r="A146" s="2">
        <x:v>145</x:v>
      </x:c>
      <x:c r="B146" s="2">
        <x:v>2</x:v>
      </x:c>
      <x:c r="C146" s="2" t="s">
        <x:v>12</x:v>
      </x:c>
      <x:c r="D146" s="2" t="s">
        <x:v>1096</x:v>
      </x:c>
      <x:c r="E146" s="3" t="s">
        <x:v>1097</x:v>
      </x:c>
      <x:c r="F146" s="4" t="s">
        <x:v>15</x:v>
      </x:c>
    </x:row>
    <x:row r="147" ht="36" customHeight="1">
      <x:c r="A147" s="5">
        <x:v>146</x:v>
      </x:c>
      <x:c r="B147" s="5">
        <x:v>2</x:v>
      </x:c>
      <x:c r="C147" s="5" t="s">
        <x:v>12</x:v>
      </x:c>
      <x:c r="D147" s="5" t="s">
        <x:v>1098</x:v>
      </x:c>
      <x:c r="E147" s="6" t="s">
        <x:v>1099</x:v>
      </x:c>
      <x:c r="F147" s="7" t="s">
        <x:v>15</x:v>
      </x:c>
    </x:row>
    <x:row r="148" ht="36" customHeight="1">
      <x:c r="A148" s="2">
        <x:v>147</x:v>
      </x:c>
      <x:c r="B148" s="2">
        <x:v>2</x:v>
      </x:c>
      <x:c r="C148" s="2" t="s">
        <x:v>12</x:v>
      </x:c>
      <x:c r="D148" s="2" t="s">
        <x:v>1100</x:v>
      </x:c>
      <x:c r="E148" s="3" t="s">
        <x:v>1101</x:v>
      </x:c>
      <x:c r="F148" s="4" t="s">
        <x:v>15</x:v>
      </x:c>
    </x:row>
    <x:row r="149" ht="36" customHeight="1">
      <x:c r="A149" s="5">
        <x:v>148</x:v>
      </x:c>
      <x:c r="B149" s="5">
        <x:v>2</x:v>
      </x:c>
      <x:c r="C149" s="5" t="s">
        <x:v>12</x:v>
      </x:c>
      <x:c r="D149" s="5" t="s">
        <x:v>1102</x:v>
      </x:c>
      <x:c r="E149" s="6" t="s">
        <x:v>1103</x:v>
      </x:c>
      <x:c r="F149" s="7" t="s">
        <x:v>15</x:v>
      </x:c>
    </x:row>
    <x:row r="150" ht="36" customHeight="1">
      <x:c r="A150" s="2">
        <x:v>149</x:v>
      </x:c>
      <x:c r="B150" s="2">
        <x:v>2</x:v>
      </x:c>
      <x:c r="C150" s="2" t="s">
        <x:v>12</x:v>
      </x:c>
      <x:c r="D150" s="2" t="s">
        <x:v>1104</x:v>
      </x:c>
      <x:c r="E150" s="3" t="s">
        <x:v>1105</x:v>
      </x:c>
      <x:c r="F150" s="4" t="s">
        <x:v>15</x:v>
      </x:c>
    </x:row>
    <x:row r="151" ht="36" customHeight="1">
      <x:c r="A151" s="5">
        <x:v>150</x:v>
      </x:c>
      <x:c r="B151" s="5">
        <x:v>2</x:v>
      </x:c>
      <x:c r="C151" s="5" t="s">
        <x:v>12</x:v>
      </x:c>
      <x:c r="D151" s="5" t="s">
        <x:v>1106</x:v>
      </x:c>
      <x:c r="E151" s="6" t="s">
        <x:v>1107</x:v>
      </x:c>
      <x:c r="F151" s="7" t="s">
        <x:v>15</x:v>
      </x:c>
    </x:row>
    <x:row r="152" ht="36" customHeight="1">
      <x:c r="A152" s="2">
        <x:v>151</x:v>
      </x:c>
      <x:c r="B152" s="2">
        <x:v>2</x:v>
      </x:c>
      <x:c r="C152" s="2" t="s">
        <x:v>12</x:v>
      </x:c>
      <x:c r="D152" s="2" t="s">
        <x:v>1108</x:v>
      </x:c>
      <x:c r="E152" s="3" t="s">
        <x:v>1109</x:v>
      </x:c>
      <x:c r="F152" s="4" t="s">
        <x:v>15</x:v>
      </x:c>
    </x:row>
    <x:row r="153" ht="36" customHeight="1">
      <x:c r="A153" s="5">
        <x:v>152</x:v>
      </x:c>
      <x:c r="B153" s="5">
        <x:v>2</x:v>
      </x:c>
      <x:c r="C153" s="5" t="s">
        <x:v>12</x:v>
      </x:c>
      <x:c r="D153" s="5" t="s">
        <x:v>1110</x:v>
      </x:c>
      <x:c r="E153" s="6" t="s">
        <x:v>1111</x:v>
      </x:c>
      <x:c r="F153" s="7" t="s">
        <x:v>15</x:v>
      </x:c>
    </x:row>
    <x:row r="154" ht="36" customHeight="1">
      <x:c r="A154" s="2">
        <x:v>153</x:v>
      </x:c>
      <x:c r="B154" s="2">
        <x:v>2</x:v>
      </x:c>
      <x:c r="C154" s="2" t="s">
        <x:v>12</x:v>
      </x:c>
      <x:c r="D154" s="2" t="s">
        <x:v>1112</x:v>
      </x:c>
      <x:c r="E154" s="3" t="s">
        <x:v>1113</x:v>
      </x:c>
      <x:c r="F154" s="4" t="s">
        <x:v>15</x:v>
      </x:c>
    </x:row>
    <x:row r="155" ht="36" customHeight="1">
      <x:c r="A155" s="5">
        <x:v>154</x:v>
      </x:c>
      <x:c r="B155" s="5">
        <x:v>2</x:v>
      </x:c>
      <x:c r="C155" s="5" t="s">
        <x:v>12</x:v>
      </x:c>
      <x:c r="D155" s="5" t="s">
        <x:v>1114</x:v>
      </x:c>
      <x:c r="E155" s="6" t="s">
        <x:v>1115</x:v>
      </x:c>
      <x:c r="F155" s="7" t="s">
        <x:v>15</x:v>
      </x:c>
    </x:row>
    <x:row r="156" ht="36" customHeight="1">
      <x:c r="A156" s="2">
        <x:v>155</x:v>
      </x:c>
      <x:c r="B156" s="2">
        <x:v>2</x:v>
      </x:c>
      <x:c r="C156" s="2" t="s">
        <x:v>12</x:v>
      </x:c>
      <x:c r="D156" s="2" t="s">
        <x:v>1116</x:v>
      </x:c>
      <x:c r="E156" s="3" t="s">
        <x:v>1117</x:v>
      </x:c>
      <x:c r="F156" s="4" t="s">
        <x:v>15</x:v>
      </x:c>
    </x:row>
    <x:row r="157" ht="36" customHeight="1">
      <x:c r="A157" s="5">
        <x:v>156</x:v>
      </x:c>
      <x:c r="B157" s="5">
        <x:v>2</x:v>
      </x:c>
      <x:c r="C157" s="5" t="s">
        <x:v>12</x:v>
      </x:c>
      <x:c r="D157" s="5" t="s">
        <x:v>1118</x:v>
      </x:c>
      <x:c r="E157" s="6" t="s">
        <x:v>1119</x:v>
      </x:c>
      <x:c r="F157" s="7" t="s">
        <x:v>15</x:v>
      </x:c>
    </x:row>
    <x:row r="158" ht="36" customHeight="1">
      <x:c r="A158" s="2">
        <x:v>157</x:v>
      </x:c>
      <x:c r="B158" s="2">
        <x:v>2</x:v>
      </x:c>
      <x:c r="C158" s="2" t="s">
        <x:v>12</x:v>
      </x:c>
      <x:c r="D158" s="2" t="s">
        <x:v>1120</x:v>
      </x:c>
      <x:c r="E158" s="3" t="s">
        <x:v>1121</x:v>
      </x:c>
      <x:c r="F158" s="4" t="s">
        <x:v>15</x:v>
      </x:c>
    </x:row>
    <x:row r="159" ht="36" customHeight="1">
      <x:c r="A159" s="5">
        <x:v>158</x:v>
      </x:c>
      <x:c r="B159" s="5">
        <x:v>2</x:v>
      </x:c>
      <x:c r="C159" s="5" t="s">
        <x:v>12</x:v>
      </x:c>
      <x:c r="D159" s="5" t="s">
        <x:v>1122</x:v>
      </x:c>
      <x:c r="E159" s="6" t="s">
        <x:v>1123</x:v>
      </x:c>
      <x:c r="F159" s="7" t="s">
        <x:v>15</x:v>
      </x:c>
    </x:row>
    <x:row r="160" ht="36" customHeight="1">
      <x:c r="A160" s="2">
        <x:v>159</x:v>
      </x:c>
      <x:c r="B160" s="2">
        <x:v>2</x:v>
      </x:c>
      <x:c r="C160" s="2" t="s">
        <x:v>12</x:v>
      </x:c>
      <x:c r="D160" s="2" t="s">
        <x:v>1124</x:v>
      </x:c>
      <x:c r="E160" s="3" t="s">
        <x:v>1125</x:v>
      </x:c>
      <x:c r="F160" s="4" t="s">
        <x:v>15</x:v>
      </x:c>
    </x:row>
    <x:row r="161" ht="36" customHeight="1">
      <x:c r="A161" s="5">
        <x:v>160</x:v>
      </x:c>
      <x:c r="B161" s="5">
        <x:v>2</x:v>
      </x:c>
      <x:c r="C161" s="5" t="s">
        <x:v>12</x:v>
      </x:c>
      <x:c r="D161" s="5" t="s">
        <x:v>1126</x:v>
      </x:c>
      <x:c r="E161" s="6" t="s">
        <x:v>1127</x:v>
      </x:c>
      <x:c r="F161" s="7" t="s">
        <x:v>15</x:v>
      </x:c>
    </x:row>
    <x:row r="162" ht="36" customHeight="1">
      <x:c r="A162" s="2">
        <x:v>161</x:v>
      </x:c>
      <x:c r="B162" s="2">
        <x:v>2</x:v>
      </x:c>
      <x:c r="C162" s="2" t="s">
        <x:v>12</x:v>
      </x:c>
      <x:c r="D162" s="2" t="s">
        <x:v>1128</x:v>
      </x:c>
      <x:c r="E162" s="3" t="s">
        <x:v>1129</x:v>
      </x:c>
      <x:c r="F162" s="4" t="s">
        <x:v>15</x:v>
      </x:c>
    </x:row>
    <x:row r="163" ht="36" customHeight="1">
      <x:c r="A163" s="5">
        <x:v>162</x:v>
      </x:c>
      <x:c r="B163" s="5">
        <x:v>2</x:v>
      </x:c>
      <x:c r="C163" s="5" t="s">
        <x:v>12</x:v>
      </x:c>
      <x:c r="D163" s="5" t="s">
        <x:v>1130</x:v>
      </x:c>
      <x:c r="E163" s="6" t="s">
        <x:v>1131</x:v>
      </x:c>
      <x:c r="F163" s="7" t="s">
        <x:v>15</x:v>
      </x:c>
    </x:row>
    <x:row r="164" ht="36" customHeight="1">
      <x:c r="A164" s="2">
        <x:v>163</x:v>
      </x:c>
      <x:c r="B164" s="2">
        <x:v>2</x:v>
      </x:c>
      <x:c r="C164" s="2" t="s">
        <x:v>12</x:v>
      </x:c>
      <x:c r="D164" s="2" t="s">
        <x:v>1132</x:v>
      </x:c>
      <x:c r="E164" s="3" t="s">
        <x:v>1133</x:v>
      </x:c>
      <x:c r="F164" s="4" t="s">
        <x:v>15</x:v>
      </x:c>
    </x:row>
    <x:row r="165" ht="36" customHeight="1">
      <x:c r="A165" s="5">
        <x:v>164</x:v>
      </x:c>
      <x:c r="B165" s="5">
        <x:v>2</x:v>
      </x:c>
      <x:c r="C165" s="5" t="s">
        <x:v>12</x:v>
      </x:c>
      <x:c r="D165" s="5" t="s">
        <x:v>1134</x:v>
      </x:c>
      <x:c r="E165" s="6" t="s">
        <x:v>1135</x:v>
      </x:c>
      <x:c r="F165" s="7" t="s">
        <x:v>15</x:v>
      </x:c>
    </x:row>
    <x:row r="166" ht="36" customHeight="1">
      <x:c r="A166" s="2">
        <x:v>165</x:v>
      </x:c>
      <x:c r="B166" s="2">
        <x:v>3</x:v>
      </x:c>
      <x:c r="C166" s="2" t="s">
        <x:v>16</x:v>
      </x:c>
      <x:c r="D166" s="2" t="s">
        <x:v>76</x:v>
      </x:c>
      <x:c r="E166" s="3" t="s">
        <x:v>77</x:v>
      </x:c>
      <x:c r="F166" s="4" t="s">
        <x:v>18</x:v>
      </x:c>
    </x:row>
    <x:row r="167" ht="36" customHeight="1">
      <x:c r="A167" s="5">
        <x:v>166</x:v>
      </x:c>
      <x:c r="B167" s="5">
        <x:v>3</x:v>
      </x:c>
      <x:c r="C167" s="5" t="s">
        <x:v>16</x:v>
      </x:c>
      <x:c r="D167" s="5" t="s">
        <x:v>818</x:v>
      </x:c>
      <x:c r="E167" s="6" t="s">
        <x:v>819</x:v>
      </x:c>
      <x:c r="F167" s="7" t="s">
        <x:v>18</x:v>
      </x:c>
    </x:row>
    <x:row r="168" ht="36" customHeight="1">
      <x:c r="A168" s="2">
        <x:v>167</x:v>
      </x:c>
      <x:c r="B168" s="2">
        <x:v>3</x:v>
      </x:c>
      <x:c r="C168" s="2" t="s">
        <x:v>16</x:v>
      </x:c>
      <x:c r="D168" s="2" t="s">
        <x:v>820</x:v>
      </x:c>
      <x:c r="E168" s="3" t="s">
        <x:v>821</x:v>
      </x:c>
      <x:c r="F168" s="4" t="s">
        <x:v>18</x:v>
      </x:c>
    </x:row>
    <x:row r="169" ht="36" customHeight="1">
      <x:c r="A169" s="5">
        <x:v>168</x:v>
      </x:c>
      <x:c r="B169" s="5">
        <x:v>3</x:v>
      </x:c>
      <x:c r="C169" s="5" t="s">
        <x:v>16</x:v>
      </x:c>
      <x:c r="D169" s="5" t="s">
        <x:v>822</x:v>
      </x:c>
      <x:c r="E169" s="6" t="s">
        <x:v>823</x:v>
      </x:c>
      <x:c r="F169" s="7" t="s">
        <x:v>18</x:v>
      </x:c>
    </x:row>
    <x:row r="170" ht="36" customHeight="1">
      <x:c r="A170" s="2">
        <x:v>169</x:v>
      </x:c>
      <x:c r="B170" s="2">
        <x:v>3</x:v>
      </x:c>
      <x:c r="C170" s="2" t="s">
        <x:v>16</x:v>
      </x:c>
      <x:c r="D170" s="2" t="s">
        <x:v>1136</x:v>
      </x:c>
      <x:c r="E170" s="3" t="s">
        <x:v>1137</x:v>
      </x:c>
      <x:c r="F170" s="4" t="s">
        <x:v>18</x:v>
      </x:c>
    </x:row>
    <x:row r="171" ht="36" customHeight="1">
      <x:c r="A171" s="5">
        <x:v>170</x:v>
      </x:c>
      <x:c r="B171" s="5">
        <x:v>3</x:v>
      </x:c>
      <x:c r="C171" s="5" t="s">
        <x:v>16</x:v>
      </x:c>
      <x:c r="D171" s="5" t="s">
        <x:v>826</x:v>
      </x:c>
      <x:c r="E171" s="6" t="s">
        <x:v>827</x:v>
      </x:c>
      <x:c r="F171" s="7" t="s">
        <x:v>18</x:v>
      </x:c>
    </x:row>
    <x:row r="172" ht="36" customHeight="1">
      <x:c r="A172" s="2">
        <x:v>171</x:v>
      </x:c>
      <x:c r="B172" s="2">
        <x:v>3</x:v>
      </x:c>
      <x:c r="C172" s="2" t="s">
        <x:v>16</x:v>
      </x:c>
      <x:c r="D172" s="2" t="s">
        <x:v>830</x:v>
      </x:c>
      <x:c r="E172" s="3" t="s">
        <x:v>831</x:v>
      </x:c>
      <x:c r="F172" s="4" t="s">
        <x:v>18</x:v>
      </x:c>
    </x:row>
    <x:row r="173" ht="36" customHeight="1">
      <x:c r="A173" s="5">
        <x:v>172</x:v>
      </x:c>
      <x:c r="B173" s="5">
        <x:v>3</x:v>
      </x:c>
      <x:c r="C173" s="5" t="s">
        <x:v>16</x:v>
      </x:c>
      <x:c r="D173" s="5" t="s">
        <x:v>846</x:v>
      </x:c>
      <x:c r="E173" s="6" t="s">
        <x:v>847</x:v>
      </x:c>
      <x:c r="F173" s="7" t="s">
        <x:v>18</x:v>
      </x:c>
    </x:row>
    <x:row r="174" ht="36" customHeight="1">
      <x:c r="A174" s="2">
        <x:v>173</x:v>
      </x:c>
      <x:c r="B174" s="2">
        <x:v>3</x:v>
      </x:c>
      <x:c r="C174" s="2" t="s">
        <x:v>16</x:v>
      </x:c>
      <x:c r="D174" s="2" t="s">
        <x:v>848</x:v>
      </x:c>
      <x:c r="E174" s="3" t="s">
        <x:v>849</x:v>
      </x:c>
      <x:c r="F174" s="4" t="s">
        <x:v>18</x:v>
      </x:c>
    </x:row>
    <x:row r="175" ht="36" customHeight="1">
      <x:c r="A175" s="5">
        <x:v>174</x:v>
      </x:c>
      <x:c r="B175" s="5">
        <x:v>3</x:v>
      </x:c>
      <x:c r="C175" s="5" t="s">
        <x:v>16</x:v>
      </x:c>
      <x:c r="D175" s="5" t="s">
        <x:v>850</x:v>
      </x:c>
      <x:c r="E175" s="6" t="s">
        <x:v>851</x:v>
      </x:c>
      <x:c r="F175" s="7" t="s">
        <x:v>18</x:v>
      </x:c>
    </x:row>
    <x:row r="176" ht="36" customHeight="1">
      <x:c r="A176" s="2">
        <x:v>175</x:v>
      </x:c>
      <x:c r="B176" s="2">
        <x:v>3</x:v>
      </x:c>
      <x:c r="C176" s="2" t="s">
        <x:v>16</x:v>
      </x:c>
      <x:c r="D176" s="2" t="s">
        <x:v>852</x:v>
      </x:c>
      <x:c r="E176" s="3" t="s">
        <x:v>853</x:v>
      </x:c>
      <x:c r="F176" s="4" t="s">
        <x:v>18</x:v>
      </x:c>
    </x:row>
    <x:row r="177" ht="36" customHeight="1">
      <x:c r="A177" s="5">
        <x:v>176</x:v>
      </x:c>
      <x:c r="B177" s="5">
        <x:v>3</x:v>
      </x:c>
      <x:c r="C177" s="5" t="s">
        <x:v>16</x:v>
      </x:c>
      <x:c r="D177" s="5" t="s">
        <x:v>854</x:v>
      </x:c>
      <x:c r="E177" s="6" t="s">
        <x:v>855</x:v>
      </x:c>
      <x:c r="F177" s="7" t="s">
        <x:v>18</x:v>
      </x:c>
    </x:row>
    <x:row r="178" ht="36" customHeight="1">
      <x:c r="A178" s="2">
        <x:v>177</x:v>
      </x:c>
      <x:c r="B178" s="2">
        <x:v>3</x:v>
      </x:c>
      <x:c r="C178" s="2" t="s">
        <x:v>16</x:v>
      </x:c>
      <x:c r="D178" s="2" t="s">
        <x:v>858</x:v>
      </x:c>
      <x:c r="E178" s="3" t="s">
        <x:v>859</x:v>
      </x:c>
      <x:c r="F178" s="4" t="s">
        <x:v>18</x:v>
      </x:c>
    </x:row>
    <x:row r="179" ht="36" customHeight="1">
      <x:c r="A179" s="5">
        <x:v>178</x:v>
      </x:c>
      <x:c r="B179" s="5">
        <x:v>3</x:v>
      </x:c>
      <x:c r="C179" s="5" t="s">
        <x:v>16</x:v>
      </x:c>
      <x:c r="D179" s="5" t="s">
        <x:v>868</x:v>
      </x:c>
      <x:c r="E179" s="6" t="s">
        <x:v>869</x:v>
      </x:c>
      <x:c r="F179" s="7" t="s">
        <x:v>18</x:v>
      </x:c>
    </x:row>
    <x:row r="180" ht="36" customHeight="1">
      <x:c r="A180" s="2">
        <x:v>179</x:v>
      </x:c>
      <x:c r="B180" s="2">
        <x:v>3</x:v>
      </x:c>
      <x:c r="C180" s="2" t="s">
        <x:v>16</x:v>
      </x:c>
      <x:c r="D180" s="2" t="s">
        <x:v>878</x:v>
      </x:c>
      <x:c r="E180" s="3" t="s">
        <x:v>879</x:v>
      </x:c>
      <x:c r="F180" s="4" t="s">
        <x:v>18</x:v>
      </x:c>
    </x:row>
    <x:row r="181" ht="36" customHeight="1">
      <x:c r="A181" s="5">
        <x:v>180</x:v>
      </x:c>
      <x:c r="B181" s="5">
        <x:v>3</x:v>
      </x:c>
      <x:c r="C181" s="5" t="s">
        <x:v>16</x:v>
      </x:c>
      <x:c r="D181" s="5" t="s">
        <x:v>882</x:v>
      </x:c>
      <x:c r="E181" s="6" t="s">
        <x:v>883</x:v>
      </x:c>
      <x:c r="F181" s="7" t="s">
        <x:v>18</x:v>
      </x:c>
    </x:row>
    <x:row r="182" ht="36" customHeight="1">
      <x:c r="A182" s="2">
        <x:v>181</x:v>
      </x:c>
      <x:c r="B182" s="2">
        <x:v>3</x:v>
      </x:c>
      <x:c r="C182" s="2" t="s">
        <x:v>16</x:v>
      </x:c>
      <x:c r="D182" s="2" t="s">
        <x:v>888</x:v>
      </x:c>
      <x:c r="E182" s="3" t="s">
        <x:v>889</x:v>
      </x:c>
      <x:c r="F182" s="4" t="s">
        <x:v>18</x:v>
      </x:c>
    </x:row>
    <x:row r="183" ht="36" customHeight="1">
      <x:c r="A183" s="5">
        <x:v>182</x:v>
      </x:c>
      <x:c r="B183" s="5">
        <x:v>3</x:v>
      </x:c>
      <x:c r="C183" s="5" t="s">
        <x:v>16</x:v>
      </x:c>
      <x:c r="D183" s="5" t="s">
        <x:v>890</x:v>
      </x:c>
      <x:c r="E183" s="6" t="s">
        <x:v>891</x:v>
      </x:c>
      <x:c r="F183" s="7" t="s">
        <x:v>18</x:v>
      </x:c>
    </x:row>
    <x:row r="184" ht="36" customHeight="1">
      <x:c r="A184" s="2">
        <x:v>183</x:v>
      </x:c>
      <x:c r="B184" s="2">
        <x:v>3</x:v>
      </x:c>
      <x:c r="C184" s="2" t="s">
        <x:v>16</x:v>
      </x:c>
      <x:c r="D184" s="2" t="s">
        <x:v>892</x:v>
      </x:c>
      <x:c r="E184" s="3" t="s">
        <x:v>893</x:v>
      </x:c>
      <x:c r="F184" s="4" t="s">
        <x:v>18</x:v>
      </x:c>
    </x:row>
    <x:row r="185" ht="36" customHeight="1">
      <x:c r="A185" s="5">
        <x:v>184</x:v>
      </x:c>
      <x:c r="B185" s="5">
        <x:v>3</x:v>
      </x:c>
      <x:c r="C185" s="5" t="s">
        <x:v>16</x:v>
      </x:c>
      <x:c r="D185" s="5" t="s">
        <x:v>894</x:v>
      </x:c>
      <x:c r="E185" s="6" t="s">
        <x:v>895</x:v>
      </x:c>
      <x:c r="F185" s="7" t="s">
        <x:v>18</x:v>
      </x:c>
    </x:row>
    <x:row r="186" ht="36" customHeight="1">
      <x:c r="A186" s="2">
        <x:v>185</x:v>
      </x:c>
      <x:c r="B186" s="2">
        <x:v>3</x:v>
      </x:c>
      <x:c r="C186" s="2" t="s">
        <x:v>16</x:v>
      </x:c>
      <x:c r="D186" s="2" t="s">
        <x:v>896</x:v>
      </x:c>
      <x:c r="E186" s="3" t="s">
        <x:v>897</x:v>
      </x:c>
      <x:c r="F186" s="4" t="s">
        <x:v>18</x:v>
      </x:c>
    </x:row>
    <x:row r="187" ht="36" customHeight="1">
      <x:c r="A187" s="5">
        <x:v>186</x:v>
      </x:c>
      <x:c r="B187" s="5">
        <x:v>3</x:v>
      </x:c>
      <x:c r="C187" s="5" t="s">
        <x:v>16</x:v>
      </x:c>
      <x:c r="D187" s="5" t="s">
        <x:v>900</x:v>
      </x:c>
      <x:c r="E187" s="6" t="s">
        <x:v>901</x:v>
      </x:c>
      <x:c r="F187" s="7" t="s">
        <x:v>18</x:v>
      </x:c>
    </x:row>
    <x:row r="188" ht="36" customHeight="1">
      <x:c r="A188" s="2">
        <x:v>187</x:v>
      </x:c>
      <x:c r="B188" s="2">
        <x:v>3</x:v>
      </x:c>
      <x:c r="C188" s="2" t="s">
        <x:v>16</x:v>
      </x:c>
      <x:c r="D188" s="2" t="s">
        <x:v>1138</x:v>
      </x:c>
      <x:c r="E188" s="3" t="s">
        <x:v>1139</x:v>
      </x:c>
      <x:c r="F188" s="4" t="s">
        <x:v>18</x:v>
      </x:c>
    </x:row>
    <x:row r="189" ht="36" customHeight="1">
      <x:c r="A189" s="5">
        <x:v>188</x:v>
      </x:c>
      <x:c r="B189" s="5">
        <x:v>3</x:v>
      </x:c>
      <x:c r="C189" s="5" t="s">
        <x:v>16</x:v>
      </x:c>
      <x:c r="D189" s="5" t="s">
        <x:v>908</x:v>
      </x:c>
      <x:c r="E189" s="6" t="s">
        <x:v>909</x:v>
      </x:c>
      <x:c r="F189" s="7" t="s">
        <x:v>18</x:v>
      </x:c>
    </x:row>
    <x:row r="190" ht="36" customHeight="1">
      <x:c r="A190" s="2">
        <x:v>189</x:v>
      </x:c>
      <x:c r="B190" s="2">
        <x:v>3</x:v>
      </x:c>
      <x:c r="C190" s="2" t="s">
        <x:v>16</x:v>
      </x:c>
      <x:c r="D190" s="2" t="s">
        <x:v>912</x:v>
      </x:c>
      <x:c r="E190" s="3" t="s">
        <x:v>913</x:v>
      </x:c>
      <x:c r="F190" s="4" t="s">
        <x:v>18</x:v>
      </x:c>
    </x:row>
    <x:row r="191" ht="36" customHeight="1">
      <x:c r="A191" s="5">
        <x:v>190</x:v>
      </x:c>
      <x:c r="B191" s="5">
        <x:v>3</x:v>
      </x:c>
      <x:c r="C191" s="5" t="s">
        <x:v>16</x:v>
      </x:c>
      <x:c r="D191" s="5" t="s">
        <x:v>914</x:v>
      </x:c>
      <x:c r="E191" s="6" t="s">
        <x:v>915</x:v>
      </x:c>
      <x:c r="F191" s="7" t="s">
        <x:v>18</x:v>
      </x:c>
    </x:row>
    <x:row r="192" ht="36" customHeight="1">
      <x:c r="A192" s="2">
        <x:v>191</x:v>
      </x:c>
      <x:c r="B192" s="2">
        <x:v>3</x:v>
      </x:c>
      <x:c r="C192" s="2" t="s">
        <x:v>16</x:v>
      </x:c>
      <x:c r="D192" s="2" t="s">
        <x:v>916</x:v>
      </x:c>
      <x:c r="E192" s="3" t="s">
        <x:v>917</x:v>
      </x:c>
      <x:c r="F192" s="4" t="s">
        <x:v>18</x:v>
      </x:c>
    </x:row>
    <x:row r="193" ht="36" customHeight="1">
      <x:c r="A193" s="5">
        <x:v>192</x:v>
      </x:c>
      <x:c r="B193" s="5">
        <x:v>3</x:v>
      </x:c>
      <x:c r="C193" s="5" t="s">
        <x:v>16</x:v>
      </x:c>
      <x:c r="D193" s="5" t="s">
        <x:v>920</x:v>
      </x:c>
      <x:c r="E193" s="6" t="s">
        <x:v>921</x:v>
      </x:c>
      <x:c r="F193" s="7" t="s">
        <x:v>18</x:v>
      </x:c>
    </x:row>
    <x:row r="194" ht="36" customHeight="1">
      <x:c r="A194" s="2">
        <x:v>193</x:v>
      </x:c>
      <x:c r="B194" s="2">
        <x:v>3</x:v>
      </x:c>
      <x:c r="C194" s="2" t="s">
        <x:v>16</x:v>
      </x:c>
      <x:c r="D194" s="2" t="s">
        <x:v>926</x:v>
      </x:c>
      <x:c r="E194" s="3" t="s">
        <x:v>927</x:v>
      </x:c>
      <x:c r="F194" s="4" t="s">
        <x:v>18</x:v>
      </x:c>
    </x:row>
    <x:row r="195" ht="36" customHeight="1">
      <x:c r="A195" s="5">
        <x:v>194</x:v>
      </x:c>
      <x:c r="B195" s="5">
        <x:v>3</x:v>
      </x:c>
      <x:c r="C195" s="5" t="s">
        <x:v>16</x:v>
      </x:c>
      <x:c r="D195" s="5" t="s">
        <x:v>930</x:v>
      </x:c>
      <x:c r="E195" s="6" t="s">
        <x:v>931</x:v>
      </x:c>
      <x:c r="F195" s="7" t="s">
        <x:v>18</x:v>
      </x:c>
    </x:row>
    <x:row r="196" ht="36" customHeight="1">
      <x:c r="A196" s="2">
        <x:v>195</x:v>
      </x:c>
      <x:c r="B196" s="2">
        <x:v>3</x:v>
      </x:c>
      <x:c r="C196" s="2" t="s">
        <x:v>16</x:v>
      </x:c>
      <x:c r="D196" s="2" t="s">
        <x:v>932</x:v>
      </x:c>
      <x:c r="E196" s="3" t="s">
        <x:v>933</x:v>
      </x:c>
      <x:c r="F196" s="4" t="s">
        <x:v>18</x:v>
      </x:c>
    </x:row>
    <x:row r="197" ht="36" customHeight="1">
      <x:c r="A197" s="5">
        <x:v>196</x:v>
      </x:c>
      <x:c r="B197" s="5">
        <x:v>3</x:v>
      </x:c>
      <x:c r="C197" s="5" t="s">
        <x:v>16</x:v>
      </x:c>
      <x:c r="D197" s="5" t="s">
        <x:v>1140</x:v>
      </x:c>
      <x:c r="E197" s="6" t="s">
        <x:v>1141</x:v>
      </x:c>
      <x:c r="F197" s="7" t="s">
        <x:v>18</x:v>
      </x:c>
    </x:row>
    <x:row r="198" ht="36" customHeight="1">
      <x:c r="A198" s="2">
        <x:v>197</x:v>
      </x:c>
      <x:c r="B198" s="2">
        <x:v>3</x:v>
      </x:c>
      <x:c r="C198" s="2" t="s">
        <x:v>16</x:v>
      </x:c>
      <x:c r="D198" s="2" t="s">
        <x:v>934</x:v>
      </x:c>
      <x:c r="E198" s="3" t="s">
        <x:v>935</x:v>
      </x:c>
      <x:c r="F198" s="4" t="s">
        <x:v>18</x:v>
      </x:c>
    </x:row>
    <x:row r="199" ht="36" customHeight="1">
      <x:c r="A199" s="5">
        <x:v>198</x:v>
      </x:c>
      <x:c r="B199" s="5">
        <x:v>3</x:v>
      </x:c>
      <x:c r="C199" s="5" t="s">
        <x:v>16</x:v>
      </x:c>
      <x:c r="D199" s="5" t="s">
        <x:v>936</x:v>
      </x:c>
      <x:c r="E199" s="6" t="s">
        <x:v>937</x:v>
      </x:c>
      <x:c r="F199" s="7" t="s">
        <x:v>18</x:v>
      </x:c>
    </x:row>
    <x:row r="200" ht="36" customHeight="1">
      <x:c r="A200" s="2">
        <x:v>199</x:v>
      </x:c>
      <x:c r="B200" s="2">
        <x:v>3</x:v>
      </x:c>
      <x:c r="C200" s="2" t="s">
        <x:v>16</x:v>
      </x:c>
      <x:c r="D200" s="2" t="s">
        <x:v>1142</x:v>
      </x:c>
      <x:c r="E200" s="3" t="s">
        <x:v>1143</x:v>
      </x:c>
      <x:c r="F200" s="4" t="s">
        <x:v>18</x:v>
      </x:c>
    </x:row>
    <x:row r="201" ht="36" customHeight="1">
      <x:c r="A201" s="5">
        <x:v>200</x:v>
      </x:c>
      <x:c r="B201" s="5">
        <x:v>3</x:v>
      </x:c>
      <x:c r="C201" s="5" t="s">
        <x:v>16</x:v>
      </x:c>
      <x:c r="D201" s="5" t="s">
        <x:v>942</x:v>
      </x:c>
      <x:c r="E201" s="6" t="s">
        <x:v>943</x:v>
      </x:c>
      <x:c r="F201" s="7" t="s">
        <x:v>18</x:v>
      </x:c>
    </x:row>
    <x:row r="202" ht="36" customHeight="1">
      <x:c r="A202" s="2">
        <x:v>201</x:v>
      </x:c>
      <x:c r="B202" s="2">
        <x:v>3</x:v>
      </x:c>
      <x:c r="C202" s="2" t="s">
        <x:v>16</x:v>
      </x:c>
      <x:c r="D202" s="2" t="s">
        <x:v>948</x:v>
      </x:c>
      <x:c r="E202" s="3" t="s">
        <x:v>949</x:v>
      </x:c>
      <x:c r="F202" s="4" t="s">
        <x:v>18</x:v>
      </x:c>
    </x:row>
    <x:row r="203" ht="36" customHeight="1">
      <x:c r="A203" s="5">
        <x:v>202</x:v>
      </x:c>
      <x:c r="B203" s="5">
        <x:v>3</x:v>
      </x:c>
      <x:c r="C203" s="5" t="s">
        <x:v>16</x:v>
      </x:c>
      <x:c r="D203" s="5" t="s">
        <x:v>956</x:v>
      </x:c>
      <x:c r="E203" s="6" t="s">
        <x:v>957</x:v>
      </x:c>
      <x:c r="F203" s="7" t="s">
        <x:v>18</x:v>
      </x:c>
    </x:row>
    <x:row r="204" ht="36" customHeight="1">
      <x:c r="A204" s="2">
        <x:v>203</x:v>
      </x:c>
      <x:c r="B204" s="2">
        <x:v>3</x:v>
      </x:c>
      <x:c r="C204" s="2" t="s">
        <x:v>16</x:v>
      </x:c>
      <x:c r="D204" s="2" t="s">
        <x:v>958</x:v>
      </x:c>
      <x:c r="E204" s="3" t="s">
        <x:v>959</x:v>
      </x:c>
      <x:c r="F204" s="4" t="s">
        <x:v>18</x:v>
      </x:c>
    </x:row>
    <x:row r="205" ht="36" customHeight="1">
      <x:c r="A205" s="5">
        <x:v>204</x:v>
      </x:c>
      <x:c r="B205" s="5">
        <x:v>3</x:v>
      </x:c>
      <x:c r="C205" s="5" t="s">
        <x:v>16</x:v>
      </x:c>
      <x:c r="D205" s="5" t="s">
        <x:v>960</x:v>
      </x:c>
      <x:c r="E205" s="6" t="s">
        <x:v>961</x:v>
      </x:c>
      <x:c r="F205" s="7" t="s">
        <x:v>18</x:v>
      </x:c>
    </x:row>
    <x:row r="206" ht="36" customHeight="1">
      <x:c r="A206" s="2">
        <x:v>205</x:v>
      </x:c>
      <x:c r="B206" s="2">
        <x:v>3</x:v>
      </x:c>
      <x:c r="C206" s="2" t="s">
        <x:v>16</x:v>
      </x:c>
      <x:c r="D206" s="2" t="s">
        <x:v>962</x:v>
      </x:c>
      <x:c r="E206" s="3" t="s">
        <x:v>963</x:v>
      </x:c>
      <x:c r="F206" s="4" t="s">
        <x:v>18</x:v>
      </x:c>
    </x:row>
    <x:row r="207" ht="36" customHeight="1">
      <x:c r="A207" s="5">
        <x:v>206</x:v>
      </x:c>
      <x:c r="B207" s="5">
        <x:v>3</x:v>
      </x:c>
      <x:c r="C207" s="5" t="s">
        <x:v>16</x:v>
      </x:c>
      <x:c r="D207" s="5" t="s">
        <x:v>964</x:v>
      </x:c>
      <x:c r="E207" s="6" t="s">
        <x:v>965</x:v>
      </x:c>
      <x:c r="F207" s="7" t="s">
        <x:v>18</x:v>
      </x:c>
    </x:row>
    <x:row r="208" ht="36" customHeight="1">
      <x:c r="A208" s="2">
        <x:v>207</x:v>
      </x:c>
      <x:c r="B208" s="2">
        <x:v>3</x:v>
      </x:c>
      <x:c r="C208" s="2" t="s">
        <x:v>16</x:v>
      </x:c>
      <x:c r="D208" s="2" t="s">
        <x:v>968</x:v>
      </x:c>
      <x:c r="E208" s="3" t="s">
        <x:v>969</x:v>
      </x:c>
      <x:c r="F208" s="4" t="s">
        <x:v>18</x:v>
      </x:c>
    </x:row>
    <x:row r="209" ht="36" customHeight="1">
      <x:c r="A209" s="5">
        <x:v>208</x:v>
      </x:c>
      <x:c r="B209" s="5">
        <x:v>3</x:v>
      </x:c>
      <x:c r="C209" s="5" t="s">
        <x:v>16</x:v>
      </x:c>
      <x:c r="D209" s="5" t="s">
        <x:v>970</x:v>
      </x:c>
      <x:c r="E209" s="6" t="s">
        <x:v>971</x:v>
      </x:c>
      <x:c r="F209" s="7" t="s">
        <x:v>18</x:v>
      </x:c>
    </x:row>
    <x:row r="210" ht="36" customHeight="1">
      <x:c r="A210" s="2">
        <x:v>209</x:v>
      </x:c>
      <x:c r="B210" s="2">
        <x:v>3</x:v>
      </x:c>
      <x:c r="C210" s="2" t="s">
        <x:v>16</x:v>
      </x:c>
      <x:c r="D210" s="2" t="s">
        <x:v>978</x:v>
      </x:c>
      <x:c r="E210" s="3" t="s">
        <x:v>979</x:v>
      </x:c>
      <x:c r="F210" s="4" t="s">
        <x:v>18</x:v>
      </x:c>
    </x:row>
    <x:row r="211" ht="36" customHeight="1">
      <x:c r="A211" s="5">
        <x:v>210</x:v>
      </x:c>
      <x:c r="B211" s="5">
        <x:v>3</x:v>
      </x:c>
      <x:c r="C211" s="5" t="s">
        <x:v>16</x:v>
      </x:c>
      <x:c r="D211" s="5" t="s">
        <x:v>986</x:v>
      </x:c>
      <x:c r="E211" s="6" t="s">
        <x:v>987</x:v>
      </x:c>
      <x:c r="F211" s="7" t="s">
        <x:v>18</x:v>
      </x:c>
    </x:row>
    <x:row r="212" ht="36" customHeight="1">
      <x:c r="A212" s="2">
        <x:v>211</x:v>
      </x:c>
      <x:c r="B212" s="2">
        <x:v>3</x:v>
      </x:c>
      <x:c r="C212" s="2" t="s">
        <x:v>16</x:v>
      </x:c>
      <x:c r="D212" s="2" t="s">
        <x:v>992</x:v>
      </x:c>
      <x:c r="E212" s="3" t="s">
        <x:v>993</x:v>
      </x:c>
      <x:c r="F212" s="4" t="s">
        <x:v>18</x:v>
      </x:c>
    </x:row>
    <x:row r="213" ht="36" customHeight="1">
      <x:c r="A213" s="5">
        <x:v>212</x:v>
      </x:c>
      <x:c r="B213" s="5">
        <x:v>3</x:v>
      </x:c>
      <x:c r="C213" s="5" t="s">
        <x:v>16</x:v>
      </x:c>
      <x:c r="D213" s="5" t="s">
        <x:v>994</x:v>
      </x:c>
      <x:c r="E213" s="6" t="s">
        <x:v>995</x:v>
      </x:c>
      <x:c r="F213" s="7" t="s">
        <x:v>18</x:v>
      </x:c>
    </x:row>
    <x:row r="214" ht="36" customHeight="1">
      <x:c r="A214" s="2">
        <x:v>213</x:v>
      </x:c>
      <x:c r="B214" s="2">
        <x:v>3</x:v>
      </x:c>
      <x:c r="C214" s="2" t="s">
        <x:v>16</x:v>
      </x:c>
      <x:c r="D214" s="2" t="s">
        <x:v>996</x:v>
      </x:c>
      <x:c r="E214" s="3" t="s">
        <x:v>997</x:v>
      </x:c>
      <x:c r="F214" s="4" t="s">
        <x:v>18</x:v>
      </x:c>
    </x:row>
    <x:row r="215" ht="36" customHeight="1">
      <x:c r="A215" s="5">
        <x:v>214</x:v>
      </x:c>
      <x:c r="B215" s="5">
        <x:v>3</x:v>
      </x:c>
      <x:c r="C215" s="5" t="s">
        <x:v>16</x:v>
      </x:c>
      <x:c r="D215" s="5" t="s">
        <x:v>1000</x:v>
      </x:c>
      <x:c r="E215" s="6" t="s">
        <x:v>1001</x:v>
      </x:c>
      <x:c r="F215" s="7" t="s">
        <x:v>18</x:v>
      </x:c>
    </x:row>
    <x:row r="216" ht="36" customHeight="1">
      <x:c r="A216" s="2">
        <x:v>215</x:v>
      </x:c>
      <x:c r="B216" s="2">
        <x:v>3</x:v>
      </x:c>
      <x:c r="C216" s="2" t="s">
        <x:v>16</x:v>
      </x:c>
      <x:c r="D216" s="2" t="s">
        <x:v>1002</x:v>
      </x:c>
      <x:c r="E216" s="3" t="s">
        <x:v>1003</x:v>
      </x:c>
      <x:c r="F216" s="4" t="s">
        <x:v>18</x:v>
      </x:c>
    </x:row>
    <x:row r="217" ht="36" customHeight="1">
      <x:c r="A217" s="5">
        <x:v>216</x:v>
      </x:c>
      <x:c r="B217" s="5">
        <x:v>3</x:v>
      </x:c>
      <x:c r="C217" s="5" t="s">
        <x:v>16</x:v>
      </x:c>
      <x:c r="D217" s="5" t="s">
        <x:v>1006</x:v>
      </x:c>
      <x:c r="E217" s="6" t="s">
        <x:v>1007</x:v>
      </x:c>
      <x:c r="F217" s="7" t="s">
        <x:v>18</x:v>
      </x:c>
    </x:row>
    <x:row r="218" ht="36" customHeight="1">
      <x:c r="A218" s="2">
        <x:v>217</x:v>
      </x:c>
      <x:c r="B218" s="2">
        <x:v>3</x:v>
      </x:c>
      <x:c r="C218" s="2" t="s">
        <x:v>16</x:v>
      </x:c>
      <x:c r="D218" s="2" t="s">
        <x:v>1008</x:v>
      </x:c>
      <x:c r="E218" s="3" t="s">
        <x:v>1009</x:v>
      </x:c>
      <x:c r="F218" s="4" t="s">
        <x:v>18</x:v>
      </x:c>
    </x:row>
    <x:row r="219" ht="36" customHeight="1">
      <x:c r="A219" s="5">
        <x:v>218</x:v>
      </x:c>
      <x:c r="B219" s="5">
        <x:v>3</x:v>
      </x:c>
      <x:c r="C219" s="5" t="s">
        <x:v>16</x:v>
      </x:c>
      <x:c r="D219" s="5" t="s">
        <x:v>1010</x:v>
      </x:c>
      <x:c r="E219" s="6" t="s">
        <x:v>1011</x:v>
      </x:c>
      <x:c r="F219" s="7" t="s">
        <x:v>18</x:v>
      </x:c>
    </x:row>
    <x:row r="220" ht="36" customHeight="1">
      <x:c r="A220" s="2">
        <x:v>219</x:v>
      </x:c>
      <x:c r="B220" s="2">
        <x:v>3</x:v>
      </x:c>
      <x:c r="C220" s="2" t="s">
        <x:v>16</x:v>
      </x:c>
      <x:c r="D220" s="2" t="s">
        <x:v>1012</x:v>
      </x:c>
      <x:c r="E220" s="3" t="s">
        <x:v>1013</x:v>
      </x:c>
      <x:c r="F220" s="4" t="s">
        <x:v>18</x:v>
      </x:c>
    </x:row>
    <x:row r="221" ht="36" customHeight="1">
      <x:c r="A221" s="5">
        <x:v>220</x:v>
      </x:c>
      <x:c r="B221" s="5">
        <x:v>3</x:v>
      </x:c>
      <x:c r="C221" s="5" t="s">
        <x:v>16</x:v>
      </x:c>
      <x:c r="D221" s="5" t="s">
        <x:v>1016</x:v>
      </x:c>
      <x:c r="E221" s="6" t="s">
        <x:v>1017</x:v>
      </x:c>
      <x:c r="F221" s="7" t="s">
        <x:v>18</x:v>
      </x:c>
    </x:row>
    <x:row r="222" ht="36" customHeight="1">
      <x:c r="A222" s="2">
        <x:v>221</x:v>
      </x:c>
      <x:c r="B222" s="2">
        <x:v>3</x:v>
      </x:c>
      <x:c r="C222" s="2" t="s">
        <x:v>16</x:v>
      </x:c>
      <x:c r="D222" s="2" t="s">
        <x:v>1018</x:v>
      </x:c>
      <x:c r="E222" s="3" t="s">
        <x:v>1019</x:v>
      </x:c>
      <x:c r="F222" s="4" t="s">
        <x:v>18</x:v>
      </x:c>
    </x:row>
    <x:row r="223" ht="36" customHeight="1">
      <x:c r="A223" s="5">
        <x:v>222</x:v>
      </x:c>
      <x:c r="B223" s="5">
        <x:v>3</x:v>
      </x:c>
      <x:c r="C223" s="5" t="s">
        <x:v>16</x:v>
      </x:c>
      <x:c r="D223" s="5" t="s">
        <x:v>1022</x:v>
      </x:c>
      <x:c r="E223" s="6" t="s">
        <x:v>1023</x:v>
      </x:c>
      <x:c r="F223" s="7" t="s">
        <x:v>18</x:v>
      </x:c>
    </x:row>
    <x:row r="224" ht="36" customHeight="1">
      <x:c r="A224" s="2">
        <x:v>223</x:v>
      </x:c>
      <x:c r="B224" s="2">
        <x:v>3</x:v>
      </x:c>
      <x:c r="C224" s="2" t="s">
        <x:v>16</x:v>
      </x:c>
      <x:c r="D224" s="2" t="s">
        <x:v>1024</x:v>
      </x:c>
      <x:c r="E224" s="3" t="s">
        <x:v>1025</x:v>
      </x:c>
      <x:c r="F224" s="4" t="s">
        <x:v>18</x:v>
      </x:c>
    </x:row>
    <x:row r="225" ht="36" customHeight="1">
      <x:c r="A225" s="5">
        <x:v>224</x:v>
      </x:c>
      <x:c r="B225" s="5">
        <x:v>3</x:v>
      </x:c>
      <x:c r="C225" s="5" t="s">
        <x:v>16</x:v>
      </x:c>
      <x:c r="D225" s="5" t="s">
        <x:v>1026</x:v>
      </x:c>
      <x:c r="E225" s="6" t="s">
        <x:v>1027</x:v>
      </x:c>
      <x:c r="F225" s="7" t="s">
        <x:v>18</x:v>
      </x:c>
    </x:row>
    <x:row r="226" ht="36" customHeight="1">
      <x:c r="A226" s="2">
        <x:v>225</x:v>
      </x:c>
      <x:c r="B226" s="2">
        <x:v>3</x:v>
      </x:c>
      <x:c r="C226" s="2" t="s">
        <x:v>16</x:v>
      </x:c>
      <x:c r="D226" s="2" t="s">
        <x:v>1030</x:v>
      </x:c>
      <x:c r="E226" s="3" t="s">
        <x:v>1031</x:v>
      </x:c>
      <x:c r="F226" s="4" t="s">
        <x:v>18</x:v>
      </x:c>
    </x:row>
    <x:row r="227" ht="36" customHeight="1">
      <x:c r="A227" s="5">
        <x:v>226</x:v>
      </x:c>
      <x:c r="B227" s="5">
        <x:v>3</x:v>
      </x:c>
      <x:c r="C227" s="5" t="s">
        <x:v>16</x:v>
      </x:c>
      <x:c r="D227" s="5" t="s">
        <x:v>1032</x:v>
      </x:c>
      <x:c r="E227" s="6" t="s">
        <x:v>1033</x:v>
      </x:c>
      <x:c r="F227" s="7" t="s">
        <x:v>18</x:v>
      </x:c>
    </x:row>
    <x:row r="228" ht="36" customHeight="1">
      <x:c r="A228" s="2">
        <x:v>227</x:v>
      </x:c>
      <x:c r="B228" s="2">
        <x:v>3</x:v>
      </x:c>
      <x:c r="C228" s="2" t="s">
        <x:v>16</x:v>
      </x:c>
      <x:c r="D228" s="2" t="s">
        <x:v>1036</x:v>
      </x:c>
      <x:c r="E228" s="3" t="s">
        <x:v>1037</x:v>
      </x:c>
      <x:c r="F228" s="4" t="s">
        <x:v>18</x:v>
      </x:c>
    </x:row>
    <x:row r="229" ht="36" customHeight="1">
      <x:c r="A229" s="5">
        <x:v>228</x:v>
      </x:c>
      <x:c r="B229" s="5">
        <x:v>3</x:v>
      </x:c>
      <x:c r="C229" s="5" t="s">
        <x:v>16</x:v>
      </x:c>
      <x:c r="D229" s="5" t="s">
        <x:v>1144</x:v>
      </x:c>
      <x:c r="E229" s="6" t="s">
        <x:v>1145</x:v>
      </x:c>
      <x:c r="F229" s="7" t="s">
        <x:v>18</x:v>
      </x:c>
    </x:row>
    <x:row r="230" ht="36" customHeight="1">
      <x:c r="A230" s="2">
        <x:v>229</x:v>
      </x:c>
      <x:c r="B230" s="2">
        <x:v>3</x:v>
      </x:c>
      <x:c r="C230" s="2" t="s">
        <x:v>16</x:v>
      </x:c>
      <x:c r="D230" s="2" t="s">
        <x:v>1040</x:v>
      </x:c>
      <x:c r="E230" s="3" t="s">
        <x:v>1041</x:v>
      </x:c>
      <x:c r="F230" s="4" t="s">
        <x:v>18</x:v>
      </x:c>
    </x:row>
    <x:row r="231" ht="36" customHeight="1">
      <x:c r="A231" s="5">
        <x:v>230</x:v>
      </x:c>
      <x:c r="B231" s="5">
        <x:v>3</x:v>
      </x:c>
      <x:c r="C231" s="5" t="s">
        <x:v>16</x:v>
      </x:c>
      <x:c r="D231" s="5" t="s">
        <x:v>1046</x:v>
      </x:c>
      <x:c r="E231" s="6" t="s">
        <x:v>1047</x:v>
      </x:c>
      <x:c r="F231" s="7" t="s">
        <x:v>18</x:v>
      </x:c>
    </x:row>
    <x:row r="232" ht="36" customHeight="1">
      <x:c r="A232" s="2">
        <x:v>231</x:v>
      </x:c>
      <x:c r="B232" s="2">
        <x:v>3</x:v>
      </x:c>
      <x:c r="C232" s="2" t="s">
        <x:v>16</x:v>
      </x:c>
      <x:c r="D232" s="2" t="s">
        <x:v>1050</x:v>
      </x:c>
      <x:c r="E232" s="3" t="s">
        <x:v>1051</x:v>
      </x:c>
      <x:c r="F232" s="4" t="s">
        <x:v>18</x:v>
      </x:c>
    </x:row>
    <x:row r="233" ht="36" customHeight="1">
      <x:c r="A233" s="5">
        <x:v>232</x:v>
      </x:c>
      <x:c r="B233" s="5">
        <x:v>3</x:v>
      </x:c>
      <x:c r="C233" s="5" t="s">
        <x:v>16</x:v>
      </x:c>
      <x:c r="D233" s="5" t="s">
        <x:v>1056</x:v>
      </x:c>
      <x:c r="E233" s="6" t="s">
        <x:v>1057</x:v>
      </x:c>
      <x:c r="F233" s="7" t="s">
        <x:v>18</x:v>
      </x:c>
    </x:row>
    <x:row r="234" ht="36" customHeight="1">
      <x:c r="A234" s="2">
        <x:v>233</x:v>
      </x:c>
      <x:c r="B234" s="2">
        <x:v>3</x:v>
      </x:c>
      <x:c r="C234" s="2" t="s">
        <x:v>16</x:v>
      </x:c>
      <x:c r="D234" s="2" t="s">
        <x:v>1058</x:v>
      </x:c>
      <x:c r="E234" s="3" t="s">
        <x:v>1059</x:v>
      </x:c>
      <x:c r="F234" s="4" t="s">
        <x:v>18</x:v>
      </x:c>
    </x:row>
    <x:row r="235" ht="36" customHeight="1">
      <x:c r="A235" s="5">
        <x:v>234</x:v>
      </x:c>
      <x:c r="B235" s="5">
        <x:v>3</x:v>
      </x:c>
      <x:c r="C235" s="5" t="s">
        <x:v>16</x:v>
      </x:c>
      <x:c r="D235" s="5" t="s">
        <x:v>1084</x:v>
      </x:c>
      <x:c r="E235" s="6" t="s">
        <x:v>1085</x:v>
      </x:c>
      <x:c r="F235" s="7" t="s">
        <x:v>18</x:v>
      </x:c>
    </x:row>
    <x:row r="236" ht="36" customHeight="1">
      <x:c r="A236" s="2">
        <x:v>235</x:v>
      </x:c>
      <x:c r="B236" s="2">
        <x:v>3</x:v>
      </x:c>
      <x:c r="C236" s="2" t="s">
        <x:v>16</x:v>
      </x:c>
      <x:c r="D236" s="2" t="s">
        <x:v>1086</x:v>
      </x:c>
      <x:c r="E236" s="3" t="s">
        <x:v>1087</x:v>
      </x:c>
      <x:c r="F236" s="4" t="s">
        <x:v>18</x:v>
      </x:c>
    </x:row>
    <x:row r="237" ht="36" customHeight="1">
      <x:c r="A237" s="5">
        <x:v>236</x:v>
      </x:c>
      <x:c r="B237" s="5">
        <x:v>3</x:v>
      </x:c>
      <x:c r="C237" s="5" t="s">
        <x:v>16</x:v>
      </x:c>
      <x:c r="D237" s="5" t="s">
        <x:v>1088</x:v>
      </x:c>
      <x:c r="E237" s="6" t="s">
        <x:v>1089</x:v>
      </x:c>
      <x:c r="F237" s="7" t="s">
        <x:v>18</x:v>
      </x:c>
    </x:row>
    <x:row r="238" ht="36" customHeight="1">
      <x:c r="A238" s="2">
        <x:v>237</x:v>
      </x:c>
      <x:c r="B238" s="2">
        <x:v>3</x:v>
      </x:c>
      <x:c r="C238" s="2" t="s">
        <x:v>16</x:v>
      </x:c>
      <x:c r="D238" s="2" t="s">
        <x:v>1092</x:v>
      </x:c>
      <x:c r="E238" s="3" t="s">
        <x:v>1093</x:v>
      </x:c>
      <x:c r="F238" s="4" t="s">
        <x:v>18</x:v>
      </x:c>
    </x:row>
    <x:row r="239" ht="36" customHeight="1">
      <x:c r="A239" s="5">
        <x:v>238</x:v>
      </x:c>
      <x:c r="B239" s="5">
        <x:v>3</x:v>
      </x:c>
      <x:c r="C239" s="5" t="s">
        <x:v>16</x:v>
      </x:c>
      <x:c r="D239" s="5" t="s">
        <x:v>1094</x:v>
      </x:c>
      <x:c r="E239" s="6" t="s">
        <x:v>1095</x:v>
      </x:c>
      <x:c r="F239" s="7" t="s">
        <x:v>18</x:v>
      </x:c>
    </x:row>
    <x:row r="240" ht="36" customHeight="1">
      <x:c r="A240" s="2">
        <x:v>239</x:v>
      </x:c>
      <x:c r="B240" s="2">
        <x:v>3</x:v>
      </x:c>
      <x:c r="C240" s="2" t="s">
        <x:v>16</x:v>
      </x:c>
      <x:c r="D240" s="2" t="s">
        <x:v>1096</x:v>
      </x:c>
      <x:c r="E240" s="3" t="s">
        <x:v>1097</x:v>
      </x:c>
      <x:c r="F240" s="4" t="s">
        <x:v>18</x:v>
      </x:c>
    </x:row>
    <x:row r="241" ht="36" customHeight="1">
      <x:c r="A241" s="5">
        <x:v>240</x:v>
      </x:c>
      <x:c r="B241" s="5">
        <x:v>3</x:v>
      </x:c>
      <x:c r="C241" s="5" t="s">
        <x:v>16</x:v>
      </x:c>
      <x:c r="D241" s="5" t="s">
        <x:v>1100</x:v>
      </x:c>
      <x:c r="E241" s="6" t="s">
        <x:v>1101</x:v>
      </x:c>
      <x:c r="F241" s="7" t="s">
        <x:v>18</x:v>
      </x:c>
    </x:row>
    <x:row r="242" ht="36" customHeight="1">
      <x:c r="A242" s="2">
        <x:v>241</x:v>
      </x:c>
      <x:c r="B242" s="2">
        <x:v>3</x:v>
      </x:c>
      <x:c r="C242" s="2" t="s">
        <x:v>16</x:v>
      </x:c>
      <x:c r="D242" s="2" t="s">
        <x:v>1102</x:v>
      </x:c>
      <x:c r="E242" s="3" t="s">
        <x:v>1103</x:v>
      </x:c>
      <x:c r="F242" s="4" t="s">
        <x:v>18</x:v>
      </x:c>
    </x:row>
    <x:row r="243" ht="36" customHeight="1">
      <x:c r="A243" s="5">
        <x:v>242</x:v>
      </x:c>
      <x:c r="B243" s="5">
        <x:v>3</x:v>
      </x:c>
      <x:c r="C243" s="5" t="s">
        <x:v>16</x:v>
      </x:c>
      <x:c r="D243" s="5" t="s">
        <x:v>1104</x:v>
      </x:c>
      <x:c r="E243" s="6" t="s">
        <x:v>1105</x:v>
      </x:c>
      <x:c r="F243" s="7" t="s">
        <x:v>18</x:v>
      </x:c>
    </x:row>
    <x:row r="244" ht="36" customHeight="1">
      <x:c r="A244" s="2">
        <x:v>243</x:v>
      </x:c>
      <x:c r="B244" s="2">
        <x:v>3</x:v>
      </x:c>
      <x:c r="C244" s="2" t="s">
        <x:v>16</x:v>
      </x:c>
      <x:c r="D244" s="2" t="s">
        <x:v>1112</x:v>
      </x:c>
      <x:c r="E244" s="3" t="s">
        <x:v>1113</x:v>
      </x:c>
      <x:c r="F244" s="4" t="s">
        <x:v>18</x:v>
      </x:c>
    </x:row>
    <x:row r="245" ht="36" customHeight="1">
      <x:c r="A245" s="5">
        <x:v>244</x:v>
      </x:c>
      <x:c r="B245" s="5">
        <x:v>3</x:v>
      </x:c>
      <x:c r="C245" s="5" t="s">
        <x:v>16</x:v>
      </x:c>
      <x:c r="D245" s="5" t="s">
        <x:v>1114</x:v>
      </x:c>
      <x:c r="E245" s="6" t="s">
        <x:v>1115</x:v>
      </x:c>
      <x:c r="F245" s="7" t="s">
        <x:v>18</x:v>
      </x:c>
    </x:row>
    <x:row r="246" ht="36" customHeight="1">
      <x:c r="A246" s="2">
        <x:v>245</x:v>
      </x:c>
      <x:c r="B246" s="2">
        <x:v>3</x:v>
      </x:c>
      <x:c r="C246" s="2" t="s">
        <x:v>16</x:v>
      </x:c>
      <x:c r="D246" s="2" t="s">
        <x:v>1118</x:v>
      </x:c>
      <x:c r="E246" s="3" t="s">
        <x:v>1119</x:v>
      </x:c>
      <x:c r="F246" s="4" t="s">
        <x:v>18</x:v>
      </x:c>
    </x:row>
    <x:row r="247" ht="36" customHeight="1">
      <x:c r="A247" s="5">
        <x:v>246</x:v>
      </x:c>
      <x:c r="B247" s="5">
        <x:v>3</x:v>
      </x:c>
      <x:c r="C247" s="5" t="s">
        <x:v>16</x:v>
      </x:c>
      <x:c r="D247" s="5" t="s">
        <x:v>1146</x:v>
      </x:c>
      <x:c r="E247" s="6" t="s">
        <x:v>1147</x:v>
      </x:c>
      <x:c r="F247" s="7" t="s">
        <x:v>18</x:v>
      </x:c>
    </x:row>
    <x:row r="248" ht="36" customHeight="1">
      <x:c r="A248" s="2">
        <x:v>247</x:v>
      </x:c>
      <x:c r="B248" s="2">
        <x:v>3</x:v>
      </x:c>
      <x:c r="C248" s="2" t="s">
        <x:v>16</x:v>
      </x:c>
      <x:c r="D248" s="2" t="s">
        <x:v>1124</x:v>
      </x:c>
      <x:c r="E248" s="3" t="s">
        <x:v>1125</x:v>
      </x:c>
      <x:c r="F248" s="4" t="s">
        <x:v>18</x:v>
      </x:c>
    </x:row>
    <x:row r="249" ht="36" customHeight="1">
      <x:c r="A249" s="5">
        <x:v>248</x:v>
      </x:c>
      <x:c r="B249" s="5">
        <x:v>3</x:v>
      </x:c>
      <x:c r="C249" s="5" t="s">
        <x:v>16</x:v>
      </x:c>
      <x:c r="D249" s="5" t="s">
        <x:v>1130</x:v>
      </x:c>
      <x:c r="E249" s="6" t="s">
        <x:v>1131</x:v>
      </x:c>
      <x:c r="F249" s="7" t="s">
        <x:v>18</x:v>
      </x:c>
    </x:row>
    <x:row r="250" ht="36" customHeight="1">
      <x:c r="A250" s="2">
        <x:v>249</x:v>
      </x:c>
      <x:c r="B250" s="2">
        <x:v>3</x:v>
      </x:c>
      <x:c r="C250" s="2" t="s">
        <x:v>16</x:v>
      </x:c>
      <x:c r="D250" s="2" t="s">
        <x:v>1132</x:v>
      </x:c>
      <x:c r="E250" s="3" t="s">
        <x:v>1133</x:v>
      </x:c>
      <x:c r="F250" s="4" t="s">
        <x:v>18</x:v>
      </x:c>
    </x:row>
    <x:row r="251" ht="36" customHeight="1">
      <x:c r="A251" s="5">
        <x:v>250</x:v>
      </x:c>
      <x:c r="B251" s="5">
        <x:v>3</x:v>
      </x:c>
      <x:c r="C251" s="5" t="s">
        <x:v>16</x:v>
      </x:c>
      <x:c r="D251" s="5" t="s">
        <x:v>1134</x:v>
      </x:c>
      <x:c r="E251" s="6" t="s">
        <x:v>1135</x:v>
      </x:c>
      <x:c r="F251" s="7" t="s">
        <x:v>18</x:v>
      </x:c>
    </x:row>
    <x:row r="252" ht="36" customHeight="1">
      <x:c r="A252" s="2">
        <x:v>251</x:v>
      </x:c>
      <x:c r="B252" s="2">
        <x:v>4</x:v>
      </x:c>
      <x:c r="C252" s="2" t="s">
        <x:v>19</x:v>
      </x:c>
      <x:c r="D252" s="2" t="s">
        <x:v>76</x:v>
      </x:c>
      <x:c r="E252" s="3" t="s">
        <x:v>77</x:v>
      </x:c>
      <x:c r="F252" s="4" t="s">
        <x:v>22</x:v>
      </x:c>
    </x:row>
    <x:row r="253" ht="36" customHeight="1">
      <x:c r="A253" s="5">
        <x:v>252</x:v>
      </x:c>
      <x:c r="B253" s="5">
        <x:v>4</x:v>
      </x:c>
      <x:c r="C253" s="5" t="s">
        <x:v>19</x:v>
      </x:c>
      <x:c r="D253" s="5" t="s">
        <x:v>824</x:v>
      </x:c>
      <x:c r="E253" s="6" t="s">
        <x:v>825</x:v>
      </x:c>
      <x:c r="F253" s="7" t="s">
        <x:v>22</x:v>
      </x:c>
    </x:row>
    <x:row r="254" ht="36" customHeight="1">
      <x:c r="A254" s="2">
        <x:v>253</x:v>
      </x:c>
      <x:c r="B254" s="2">
        <x:v>4</x:v>
      </x:c>
      <x:c r="C254" s="2" t="s">
        <x:v>19</x:v>
      </x:c>
      <x:c r="D254" s="2" t="s">
        <x:v>862</x:v>
      </x:c>
      <x:c r="E254" s="3" t="s">
        <x:v>863</x:v>
      </x:c>
      <x:c r="F254" s="4" t="s">
        <x:v>22</x:v>
      </x:c>
    </x:row>
    <x:row r="255" ht="36" customHeight="1">
      <x:c r="A255" s="5">
        <x:v>254</x:v>
      </x:c>
      <x:c r="B255" s="5">
        <x:v>4</x:v>
      </x:c>
      <x:c r="C255" s="5" t="s">
        <x:v>19</x:v>
      </x:c>
      <x:c r="D255" s="5" t="s">
        <x:v>884</x:v>
      </x:c>
      <x:c r="E255" s="6" t="s">
        <x:v>885</x:v>
      </x:c>
      <x:c r="F255" s="7" t="s">
        <x:v>22</x:v>
      </x:c>
    </x:row>
    <x:row r="256" ht="36" customHeight="1">
      <x:c r="A256" s="2">
        <x:v>255</x:v>
      </x:c>
      <x:c r="B256" s="2">
        <x:v>4</x:v>
      </x:c>
      <x:c r="C256" s="2" t="s">
        <x:v>19</x:v>
      </x:c>
      <x:c r="D256" s="2" t="s">
        <x:v>886</x:v>
      </x:c>
      <x:c r="E256" s="3" t="s">
        <x:v>887</x:v>
      </x:c>
      <x:c r="F256" s="4" t="s">
        <x:v>22</x:v>
      </x:c>
    </x:row>
    <x:row r="257" ht="36" customHeight="1">
      <x:c r="A257" s="5">
        <x:v>256</x:v>
      </x:c>
      <x:c r="B257" s="5">
        <x:v>4</x:v>
      </x:c>
      <x:c r="C257" s="5" t="s">
        <x:v>19</x:v>
      </x:c>
      <x:c r="D257" s="5" t="s">
        <x:v>904</x:v>
      </x:c>
      <x:c r="E257" s="6" t="s">
        <x:v>905</x:v>
      </x:c>
      <x:c r="F257" s="7" t="s">
        <x:v>22</x:v>
      </x:c>
    </x:row>
    <x:row r="258" ht="36" customHeight="1">
      <x:c r="A258" s="2">
        <x:v>257</x:v>
      </x:c>
      <x:c r="B258" s="2">
        <x:v>4</x:v>
      </x:c>
      <x:c r="C258" s="2" t="s">
        <x:v>19</x:v>
      </x:c>
      <x:c r="D258" s="2" t="s">
        <x:v>906</x:v>
      </x:c>
      <x:c r="E258" s="3" t="s">
        <x:v>907</x:v>
      </x:c>
      <x:c r="F258" s="4" t="s">
        <x:v>22</x:v>
      </x:c>
    </x:row>
    <x:row r="259" ht="36" customHeight="1">
      <x:c r="A259" s="5">
        <x:v>258</x:v>
      </x:c>
      <x:c r="B259" s="5">
        <x:v>4</x:v>
      </x:c>
      <x:c r="C259" s="5" t="s">
        <x:v>19</x:v>
      </x:c>
      <x:c r="D259" s="5" t="s">
        <x:v>928</x:v>
      </x:c>
      <x:c r="E259" s="6" t="s">
        <x:v>929</x:v>
      </x:c>
      <x:c r="F259" s="7" t="s">
        <x:v>22</x:v>
      </x:c>
    </x:row>
    <x:row r="260" ht="36" customHeight="1">
      <x:c r="A260" s="2">
        <x:v>259</x:v>
      </x:c>
      <x:c r="B260" s="2">
        <x:v>4</x:v>
      </x:c>
      <x:c r="C260" s="2" t="s">
        <x:v>19</x:v>
      </x:c>
      <x:c r="D260" s="2" t="s">
        <x:v>966</x:v>
      </x:c>
      <x:c r="E260" s="3" t="s">
        <x:v>967</x:v>
      </x:c>
      <x:c r="F260" s="4" t="s">
        <x:v>22</x:v>
      </x:c>
    </x:row>
    <x:row r="261" ht="36" customHeight="1">
      <x:c r="A261" s="5">
        <x:v>260</x:v>
      </x:c>
      <x:c r="B261" s="5">
        <x:v>4</x:v>
      </x:c>
      <x:c r="C261" s="5" t="s">
        <x:v>19</x:v>
      </x:c>
      <x:c r="D261" s="5" t="s">
        <x:v>974</x:v>
      </x:c>
      <x:c r="E261" s="6" t="s">
        <x:v>975</x:v>
      </x:c>
      <x:c r="F261" s="7" t="s">
        <x:v>22</x:v>
      </x:c>
    </x:row>
    <x:row r="262" ht="36" customHeight="1">
      <x:c r="A262" s="2">
        <x:v>261</x:v>
      </x:c>
      <x:c r="B262" s="2">
        <x:v>4</x:v>
      </x:c>
      <x:c r="C262" s="2" t="s">
        <x:v>19</x:v>
      </x:c>
      <x:c r="D262" s="2" t="s">
        <x:v>1020</x:v>
      </x:c>
      <x:c r="E262" s="3" t="s">
        <x:v>1021</x:v>
      </x:c>
      <x:c r="F262" s="4" t="s">
        <x:v>22</x:v>
      </x:c>
    </x:row>
    <x:row r="263" ht="36" customHeight="1">
      <x:c r="A263" s="5">
        <x:v>262</x:v>
      </x:c>
      <x:c r="B263" s="5">
        <x:v>4</x:v>
      </x:c>
      <x:c r="C263" s="5" t="s">
        <x:v>19</x:v>
      </x:c>
      <x:c r="D263" s="5" t="s">
        <x:v>1054</x:v>
      </x:c>
      <x:c r="E263" s="6" t="s">
        <x:v>1055</x:v>
      </x:c>
      <x:c r="F263" s="7" t="s">
        <x:v>22</x:v>
      </x:c>
    </x:row>
    <x:row r="264" ht="36" customHeight="1">
      <x:c r="A264" s="2">
        <x:v>263</x:v>
      </x:c>
      <x:c r="B264" s="2">
        <x:v>4</x:v>
      </x:c>
      <x:c r="C264" s="2" t="s">
        <x:v>19</x:v>
      </x:c>
      <x:c r="D264" s="2" t="s">
        <x:v>1094</x:v>
      </x:c>
      <x:c r="E264" s="3" t="s">
        <x:v>1095</x:v>
      </x:c>
      <x:c r="F264" s="4" t="s">
        <x:v>22</x:v>
      </x:c>
    </x:row>
    <x:row r="265" ht="36" customHeight="1">
      <x:c r="A265" s="5">
        <x:v>264</x:v>
      </x:c>
      <x:c r="B265" s="5">
        <x:v>4</x:v>
      </x:c>
      <x:c r="C265" s="5" t="s">
        <x:v>19</x:v>
      </x:c>
      <x:c r="D265" s="5" t="s">
        <x:v>1116</x:v>
      </x:c>
      <x:c r="E265" s="6" t="s">
        <x:v>1117</x:v>
      </x:c>
      <x:c r="F265" s="7" t="s">
        <x:v>22</x:v>
      </x:c>
    </x:row>
    <x:row r="266" ht="36" customHeight="1">
      <x:c r="A266" s="2">
        <x:v>265</x:v>
      </x:c>
      <x:c r="B266" s="2">
        <x:v>5</x:v>
      </x:c>
      <x:c r="C266" s="2" t="s">
        <x:v>23</x:v>
      </x:c>
      <x:c r="D266" s="2" t="s">
        <x:v>76</x:v>
      </x:c>
      <x:c r="E266" s="3" t="s">
        <x:v>77</x:v>
      </x:c>
      <x:c r="F266" s="4" t="s">
        <x:v>26</x:v>
      </x:c>
    </x:row>
    <x:row r="267" ht="36" customHeight="1">
      <x:c r="A267" s="5">
        <x:v>266</x:v>
      </x:c>
      <x:c r="B267" s="5">
        <x:v>5</x:v>
      </x:c>
      <x:c r="C267" s="5" t="s">
        <x:v>23</x:v>
      </x:c>
      <x:c r="D267" s="5" t="s">
        <x:v>1136</x:v>
      </x:c>
      <x:c r="E267" s="6" t="s">
        <x:v>1137</x:v>
      </x:c>
      <x:c r="F267" s="7" t="s">
        <x:v>26</x:v>
      </x:c>
    </x:row>
    <x:row r="268" ht="36" customHeight="1">
      <x:c r="A268" s="2">
        <x:v>267</x:v>
      </x:c>
      <x:c r="B268" s="2">
        <x:v>5</x:v>
      </x:c>
      <x:c r="C268" s="2" t="s">
        <x:v>23</x:v>
      </x:c>
      <x:c r="D268" s="2" t="s">
        <x:v>832</x:v>
      </x:c>
      <x:c r="E268" s="3" t="s">
        <x:v>833</x:v>
      </x:c>
      <x:c r="F268" s="4" t="s">
        <x:v>26</x:v>
      </x:c>
    </x:row>
    <x:row r="269" ht="36" customHeight="1">
      <x:c r="A269" s="5">
        <x:v>268</x:v>
      </x:c>
      <x:c r="B269" s="5">
        <x:v>5</x:v>
      </x:c>
      <x:c r="C269" s="5" t="s">
        <x:v>23</x:v>
      </x:c>
      <x:c r="D269" s="5" t="s">
        <x:v>840</x:v>
      </x:c>
      <x:c r="E269" s="6" t="s">
        <x:v>841</x:v>
      </x:c>
      <x:c r="F269" s="7" t="s">
        <x:v>26</x:v>
      </x:c>
    </x:row>
    <x:row r="270" ht="36" customHeight="1">
      <x:c r="A270" s="2">
        <x:v>269</x:v>
      </x:c>
      <x:c r="B270" s="2">
        <x:v>5</x:v>
      </x:c>
      <x:c r="C270" s="2" t="s">
        <x:v>23</x:v>
      </x:c>
      <x:c r="D270" s="2" t="s">
        <x:v>894</x:v>
      </x:c>
      <x:c r="E270" s="3" t="s">
        <x:v>895</x:v>
      </x:c>
      <x:c r="F270" s="4" t="s">
        <x:v>26</x:v>
      </x:c>
    </x:row>
    <x:row r="271" ht="36" customHeight="1">
      <x:c r="A271" s="5">
        <x:v>270</x:v>
      </x:c>
      <x:c r="B271" s="5">
        <x:v>5</x:v>
      </x:c>
      <x:c r="C271" s="5" t="s">
        <x:v>23</x:v>
      </x:c>
      <x:c r="D271" s="5" t="s">
        <x:v>1138</x:v>
      </x:c>
      <x:c r="E271" s="6" t="s">
        <x:v>1139</x:v>
      </x:c>
      <x:c r="F271" s="7" t="s">
        <x:v>26</x:v>
      </x:c>
    </x:row>
    <x:row r="272" ht="36" customHeight="1">
      <x:c r="A272" s="2">
        <x:v>271</x:v>
      </x:c>
      <x:c r="B272" s="2">
        <x:v>5</x:v>
      </x:c>
      <x:c r="C272" s="2" t="s">
        <x:v>23</x:v>
      </x:c>
      <x:c r="D272" s="2" t="s">
        <x:v>930</x:v>
      </x:c>
      <x:c r="E272" s="3" t="s">
        <x:v>931</x:v>
      </x:c>
      <x:c r="F272" s="4" t="s">
        <x:v>26</x:v>
      </x:c>
    </x:row>
    <x:row r="273" ht="36" customHeight="1">
      <x:c r="A273" s="5">
        <x:v>272</x:v>
      </x:c>
      <x:c r="B273" s="5">
        <x:v>5</x:v>
      </x:c>
      <x:c r="C273" s="5" t="s">
        <x:v>23</x:v>
      </x:c>
      <x:c r="D273" s="5" t="s">
        <x:v>1140</x:v>
      </x:c>
      <x:c r="E273" s="6" t="s">
        <x:v>1141</x:v>
      </x:c>
      <x:c r="F273" s="7" t="s">
        <x:v>26</x:v>
      </x:c>
    </x:row>
    <x:row r="274" ht="36" customHeight="1">
      <x:c r="A274" s="2">
        <x:v>273</x:v>
      </x:c>
      <x:c r="B274" s="2">
        <x:v>5</x:v>
      </x:c>
      <x:c r="C274" s="2" t="s">
        <x:v>23</x:v>
      </x:c>
      <x:c r="D274" s="2" t="s">
        <x:v>1142</x:v>
      </x:c>
      <x:c r="E274" s="3" t="s">
        <x:v>1143</x:v>
      </x:c>
      <x:c r="F274" s="4" t="s">
        <x:v>26</x:v>
      </x:c>
    </x:row>
    <x:row r="275" ht="36" customHeight="1">
      <x:c r="A275" s="5">
        <x:v>274</x:v>
      </x:c>
      <x:c r="B275" s="5">
        <x:v>5</x:v>
      </x:c>
      <x:c r="C275" s="5" t="s">
        <x:v>23</x:v>
      </x:c>
      <x:c r="D275" s="5" t="s">
        <x:v>958</x:v>
      </x:c>
      <x:c r="E275" s="6" t="s">
        <x:v>959</x:v>
      </x:c>
      <x:c r="F275" s="7" t="s">
        <x:v>26</x:v>
      </x:c>
    </x:row>
    <x:row r="276" ht="36" customHeight="1">
      <x:c r="A276" s="2">
        <x:v>275</x:v>
      </x:c>
      <x:c r="B276" s="2">
        <x:v>5</x:v>
      </x:c>
      <x:c r="C276" s="2" t="s">
        <x:v>23</x:v>
      </x:c>
      <x:c r="D276" s="2" t="s">
        <x:v>978</x:v>
      </x:c>
      <x:c r="E276" s="3" t="s">
        <x:v>979</x:v>
      </x:c>
      <x:c r="F276" s="4" t="s">
        <x:v>26</x:v>
      </x:c>
    </x:row>
    <x:row r="277" ht="36" customHeight="1">
      <x:c r="A277" s="5">
        <x:v>276</x:v>
      </x:c>
      <x:c r="B277" s="5">
        <x:v>5</x:v>
      </x:c>
      <x:c r="C277" s="5" t="s">
        <x:v>23</x:v>
      </x:c>
      <x:c r="D277" s="5" t="s">
        <x:v>982</x:v>
      </x:c>
      <x:c r="E277" s="6" t="s">
        <x:v>983</x:v>
      </x:c>
      <x:c r="F277" s="7" t="s">
        <x:v>26</x:v>
      </x:c>
    </x:row>
    <x:row r="278" ht="36" customHeight="1">
      <x:c r="A278" s="2">
        <x:v>277</x:v>
      </x:c>
      <x:c r="B278" s="2">
        <x:v>5</x:v>
      </x:c>
      <x:c r="C278" s="2" t="s">
        <x:v>23</x:v>
      </x:c>
      <x:c r="D278" s="2" t="s">
        <x:v>990</x:v>
      </x:c>
      <x:c r="E278" s="3" t="s">
        <x:v>991</x:v>
      </x:c>
      <x:c r="F278" s="4" t="s">
        <x:v>26</x:v>
      </x:c>
    </x:row>
    <x:row r="279" ht="36" customHeight="1">
      <x:c r="A279" s="5">
        <x:v>278</x:v>
      </x:c>
      <x:c r="B279" s="5">
        <x:v>5</x:v>
      </x:c>
      <x:c r="C279" s="5" t="s">
        <x:v>23</x:v>
      </x:c>
      <x:c r="D279" s="5" t="s">
        <x:v>1028</x:v>
      </x:c>
      <x:c r="E279" s="6" t="s">
        <x:v>1029</x:v>
      </x:c>
      <x:c r="F279" s="7" t="s">
        <x:v>26</x:v>
      </x:c>
    </x:row>
    <x:row r="280" ht="36" customHeight="1">
      <x:c r="A280" s="2">
        <x:v>279</x:v>
      </x:c>
      <x:c r="B280" s="2">
        <x:v>5</x:v>
      </x:c>
      <x:c r="C280" s="2" t="s">
        <x:v>23</x:v>
      </x:c>
      <x:c r="D280" s="2" t="s">
        <x:v>1144</x:v>
      </x:c>
      <x:c r="E280" s="3" t="s">
        <x:v>1145</x:v>
      </x:c>
      <x:c r="F280" s="4" t="s">
        <x:v>26</x:v>
      </x:c>
    </x:row>
    <x:row r="281" ht="36" customHeight="1">
      <x:c r="A281" s="5">
        <x:v>280</x:v>
      </x:c>
      <x:c r="B281" s="5">
        <x:v>5</x:v>
      </x:c>
      <x:c r="C281" s="5" t="s">
        <x:v>23</x:v>
      </x:c>
      <x:c r="D281" s="5" t="s">
        <x:v>1044</x:v>
      </x:c>
      <x:c r="E281" s="6" t="s">
        <x:v>1045</x:v>
      </x:c>
      <x:c r="F281" s="7" t="s">
        <x:v>26</x:v>
      </x:c>
    </x:row>
    <x:row r="282" ht="36" customHeight="1">
      <x:c r="A282" s="2">
        <x:v>281</x:v>
      </x:c>
      <x:c r="B282" s="2">
        <x:v>5</x:v>
      </x:c>
      <x:c r="C282" s="2" t="s">
        <x:v>23</x:v>
      </x:c>
      <x:c r="D282" s="2" t="s">
        <x:v>1058</x:v>
      </x:c>
      <x:c r="E282" s="3" t="s">
        <x:v>1059</x:v>
      </x:c>
      <x:c r="F282" s="4" t="s">
        <x:v>26</x:v>
      </x:c>
    </x:row>
    <x:row r="283" ht="36" customHeight="1">
      <x:c r="A283" s="5">
        <x:v>282</x:v>
      </x:c>
      <x:c r="B283" s="5">
        <x:v>5</x:v>
      </x:c>
      <x:c r="C283" s="5" t="s">
        <x:v>23</x:v>
      </x:c>
      <x:c r="D283" s="5" t="s">
        <x:v>1062</x:v>
      </x:c>
      <x:c r="E283" s="6" t="s">
        <x:v>1063</x:v>
      </x:c>
      <x:c r="F283" s="7" t="s">
        <x:v>26</x:v>
      </x:c>
    </x:row>
    <x:row r="284" ht="36" customHeight="1">
      <x:c r="A284" s="2">
        <x:v>283</x:v>
      </x:c>
      <x:c r="B284" s="2">
        <x:v>5</x:v>
      </x:c>
      <x:c r="C284" s="2" t="s">
        <x:v>23</x:v>
      </x:c>
      <x:c r="D284" s="2" t="s">
        <x:v>1064</x:v>
      </x:c>
      <x:c r="E284" s="3" t="s">
        <x:v>1065</x:v>
      </x:c>
      <x:c r="F284" s="4" t="s">
        <x:v>26</x:v>
      </x:c>
    </x:row>
    <x:row r="285" ht="36" customHeight="1">
      <x:c r="A285" s="5">
        <x:v>284</x:v>
      </x:c>
      <x:c r="B285" s="5">
        <x:v>5</x:v>
      </x:c>
      <x:c r="C285" s="5" t="s">
        <x:v>23</x:v>
      </x:c>
      <x:c r="D285" s="5" t="s">
        <x:v>1066</x:v>
      </x:c>
      <x:c r="E285" s="6" t="s">
        <x:v>1067</x:v>
      </x:c>
      <x:c r="F285" s="7" t="s">
        <x:v>26</x:v>
      </x:c>
    </x:row>
    <x:row r="286" ht="36" customHeight="1">
      <x:c r="A286" s="2">
        <x:v>285</x:v>
      </x:c>
      <x:c r="B286" s="2">
        <x:v>5</x:v>
      </x:c>
      <x:c r="C286" s="2" t="s">
        <x:v>23</x:v>
      </x:c>
      <x:c r="D286" s="2" t="s">
        <x:v>1068</x:v>
      </x:c>
      <x:c r="E286" s="3" t="s">
        <x:v>1069</x:v>
      </x:c>
      <x:c r="F286" s="4" t="s">
        <x:v>26</x:v>
      </x:c>
    </x:row>
    <x:row r="287" ht="36" customHeight="1">
      <x:c r="A287" s="5">
        <x:v>286</x:v>
      </x:c>
      <x:c r="B287" s="5">
        <x:v>5</x:v>
      </x:c>
      <x:c r="C287" s="5" t="s">
        <x:v>23</x:v>
      </x:c>
      <x:c r="D287" s="5" t="s">
        <x:v>1070</x:v>
      </x:c>
      <x:c r="E287" s="6" t="s">
        <x:v>1071</x:v>
      </x:c>
      <x:c r="F287" s="7" t="s">
        <x:v>26</x:v>
      </x:c>
    </x:row>
    <x:row r="288" ht="36" customHeight="1">
      <x:c r="A288" s="2">
        <x:v>287</x:v>
      </x:c>
      <x:c r="B288" s="2">
        <x:v>5</x:v>
      </x:c>
      <x:c r="C288" s="2" t="s">
        <x:v>23</x:v>
      </x:c>
      <x:c r="D288" s="2" t="s">
        <x:v>1072</x:v>
      </x:c>
      <x:c r="E288" s="3" t="s">
        <x:v>1073</x:v>
      </x:c>
      <x:c r="F288" s="4" t="s">
        <x:v>26</x:v>
      </x:c>
    </x:row>
    <x:row r="289" ht="36" customHeight="1">
      <x:c r="A289" s="5">
        <x:v>288</x:v>
      </x:c>
      <x:c r="B289" s="5">
        <x:v>5</x:v>
      </x:c>
      <x:c r="C289" s="5" t="s">
        <x:v>23</x:v>
      </x:c>
      <x:c r="D289" s="5" t="s">
        <x:v>1076</x:v>
      </x:c>
      <x:c r="E289" s="6" t="s">
        <x:v>1077</x:v>
      </x:c>
      <x:c r="F289" s="7" t="s">
        <x:v>26</x:v>
      </x:c>
    </x:row>
    <x:row r="290" ht="36" customHeight="1">
      <x:c r="A290" s="2">
        <x:v>289</x:v>
      </x:c>
      <x:c r="B290" s="2">
        <x:v>5</x:v>
      </x:c>
      <x:c r="C290" s="2" t="s">
        <x:v>23</x:v>
      </x:c>
      <x:c r="D290" s="2" t="s">
        <x:v>1078</x:v>
      </x:c>
      <x:c r="E290" s="3" t="s">
        <x:v>1079</x:v>
      </x:c>
      <x:c r="F290" s="4" t="s">
        <x:v>26</x:v>
      </x:c>
    </x:row>
    <x:row r="291" ht="36" customHeight="1">
      <x:c r="A291" s="5">
        <x:v>290</x:v>
      </x:c>
      <x:c r="B291" s="5">
        <x:v>5</x:v>
      </x:c>
      <x:c r="C291" s="5" t="s">
        <x:v>23</x:v>
      </x:c>
      <x:c r="D291" s="5" t="s">
        <x:v>1080</x:v>
      </x:c>
      <x:c r="E291" s="6" t="s">
        <x:v>1081</x:v>
      </x:c>
      <x:c r="F291" s="7" t="s">
        <x:v>26</x:v>
      </x:c>
    </x:row>
    <x:row r="292" ht="36" customHeight="1">
      <x:c r="A292" s="2">
        <x:v>291</x:v>
      </x:c>
      <x:c r="B292" s="2">
        <x:v>5</x:v>
      </x:c>
      <x:c r="C292" s="2" t="s">
        <x:v>23</x:v>
      </x:c>
      <x:c r="D292" s="2" t="s">
        <x:v>1082</x:v>
      </x:c>
      <x:c r="E292" s="3" t="s">
        <x:v>1083</x:v>
      </x:c>
      <x:c r="F292" s="4" t="s">
        <x:v>26</x:v>
      </x:c>
    </x:row>
    <x:row r="293" ht="36" customHeight="1">
      <x:c r="A293" s="5">
        <x:v>292</x:v>
      </x:c>
      <x:c r="B293" s="5">
        <x:v>5</x:v>
      </x:c>
      <x:c r="C293" s="5" t="s">
        <x:v>23</x:v>
      </x:c>
      <x:c r="D293" s="5" t="s">
        <x:v>1088</x:v>
      </x:c>
      <x:c r="E293" s="6" t="s">
        <x:v>1089</x:v>
      </x:c>
      <x:c r="F293" s="7" t="s">
        <x:v>26</x:v>
      </x:c>
    </x:row>
    <x:row r="294" ht="36" customHeight="1">
      <x:c r="A294" s="2">
        <x:v>293</x:v>
      </x:c>
      <x:c r="B294" s="2">
        <x:v>5</x:v>
      </x:c>
      <x:c r="C294" s="2" t="s">
        <x:v>23</x:v>
      </x:c>
      <x:c r="D294" s="2" t="s">
        <x:v>1090</x:v>
      </x:c>
      <x:c r="E294" s="3" t="s">
        <x:v>1091</x:v>
      </x:c>
      <x:c r="F294" s="4" t="s">
        <x:v>26</x:v>
      </x:c>
    </x:row>
    <x:row r="295" ht="36" customHeight="1">
      <x:c r="A295" s="5">
        <x:v>294</x:v>
      </x:c>
      <x:c r="B295" s="5">
        <x:v>5</x:v>
      </x:c>
      <x:c r="C295" s="5" t="s">
        <x:v>23</x:v>
      </x:c>
      <x:c r="D295" s="5" t="s">
        <x:v>1094</x:v>
      </x:c>
      <x:c r="E295" s="6" t="s">
        <x:v>1095</x:v>
      </x:c>
      <x:c r="F295" s="7" t="s">
        <x:v>26</x:v>
      </x:c>
    </x:row>
    <x:row r="296" ht="36" customHeight="1">
      <x:c r="A296" s="2">
        <x:v>295</x:v>
      </x:c>
      <x:c r="B296" s="2">
        <x:v>5</x:v>
      </x:c>
      <x:c r="C296" s="2" t="s">
        <x:v>23</x:v>
      </x:c>
      <x:c r="D296" s="2" t="s">
        <x:v>1098</x:v>
      </x:c>
      <x:c r="E296" s="3" t="s">
        <x:v>1099</x:v>
      </x:c>
      <x:c r="F296" s="4" t="s">
        <x:v>26</x:v>
      </x:c>
    </x:row>
    <x:row r="297" ht="36" customHeight="1">
      <x:c r="A297" s="5">
        <x:v>296</x:v>
      </x:c>
      <x:c r="B297" s="5">
        <x:v>5</x:v>
      </x:c>
      <x:c r="C297" s="5" t="s">
        <x:v>23</x:v>
      </x:c>
      <x:c r="D297" s="5" t="s">
        <x:v>1146</x:v>
      </x:c>
      <x:c r="E297" s="6" t="s">
        <x:v>1147</x:v>
      </x:c>
      <x:c r="F297" s="7" t="s">
        <x:v>26</x:v>
      </x:c>
    </x:row>
    <x:row r="298" ht="36" customHeight="1">
      <x:c r="A298" s="2">
        <x:v>297</x:v>
      </x:c>
      <x:c r="B298" s="2">
        <x:v>6</x:v>
      </x:c>
      <x:c r="C298" s="2" t="s">
        <x:v>27</x:v>
      </x:c>
      <x:c r="D298" s="2" t="s">
        <x:v>76</x:v>
      </x:c>
      <x:c r="E298" s="3" t="s">
        <x:v>77</x:v>
      </x:c>
      <x:c r="F298" s="4" t="s">
        <x:v>30</x:v>
      </x:c>
    </x:row>
    <x:row r="299" ht="36" customHeight="1">
      <x:c r="A299" s="5">
        <x:v>298</x:v>
      </x:c>
      <x:c r="B299" s="5">
        <x:v>6</x:v>
      </x:c>
      <x:c r="C299" s="5" t="s">
        <x:v>27</x:v>
      </x:c>
      <x:c r="D299" s="5" t="s">
        <x:v>828</x:v>
      </x:c>
      <x:c r="E299" s="6" t="s">
        <x:v>829</x:v>
      </x:c>
      <x:c r="F299" s="7" t="s">
        <x:v>30</x:v>
      </x:c>
    </x:row>
    <x:row r="300" ht="36" customHeight="1">
      <x:c r="A300" s="2">
        <x:v>299</x:v>
      </x:c>
      <x:c r="B300" s="2">
        <x:v>6</x:v>
      </x:c>
      <x:c r="C300" s="2" t="s">
        <x:v>27</x:v>
      </x:c>
      <x:c r="D300" s="2" t="s">
        <x:v>1148</x:v>
      </x:c>
      <x:c r="E300" s="3" t="s">
        <x:v>1149</x:v>
      </x:c>
      <x:c r="F300" s="4" t="s">
        <x:v>30</x:v>
      </x:c>
    </x:row>
    <x:row r="301" ht="36" customHeight="1">
      <x:c r="A301" s="5">
        <x:v>300</x:v>
      </x:c>
      <x:c r="B301" s="5">
        <x:v>6</x:v>
      </x:c>
      <x:c r="C301" s="5" t="s">
        <x:v>27</x:v>
      </x:c>
      <x:c r="D301" s="5" t="s">
        <x:v>834</x:v>
      </x:c>
      <x:c r="E301" s="6" t="s">
        <x:v>835</x:v>
      </x:c>
      <x:c r="F301" s="7" t="s">
        <x:v>30</x:v>
      </x:c>
    </x:row>
    <x:row r="302" ht="36" customHeight="1">
      <x:c r="A302" s="2">
        <x:v>301</x:v>
      </x:c>
      <x:c r="B302" s="2">
        <x:v>6</x:v>
      </x:c>
      <x:c r="C302" s="2" t="s">
        <x:v>27</x:v>
      </x:c>
      <x:c r="D302" s="2" t="s">
        <x:v>836</x:v>
      </x:c>
      <x:c r="E302" s="3" t="s">
        <x:v>837</x:v>
      </x:c>
      <x:c r="F302" s="4" t="s">
        <x:v>30</x:v>
      </x:c>
    </x:row>
    <x:row r="303" ht="36" customHeight="1">
      <x:c r="A303" s="5">
        <x:v>302</x:v>
      </x:c>
      <x:c r="B303" s="5">
        <x:v>6</x:v>
      </x:c>
      <x:c r="C303" s="5" t="s">
        <x:v>27</x:v>
      </x:c>
      <x:c r="D303" s="5" t="s">
        <x:v>838</x:v>
      </x:c>
      <x:c r="E303" s="6" t="s">
        <x:v>839</x:v>
      </x:c>
      <x:c r="F303" s="7" t="s">
        <x:v>30</x:v>
      </x:c>
    </x:row>
    <x:row r="304" ht="36" customHeight="1">
      <x:c r="A304" s="2">
        <x:v>303</x:v>
      </x:c>
      <x:c r="B304" s="2">
        <x:v>6</x:v>
      </x:c>
      <x:c r="C304" s="2" t="s">
        <x:v>27</x:v>
      </x:c>
      <x:c r="D304" s="2" t="s">
        <x:v>844</x:v>
      </x:c>
      <x:c r="E304" s="3" t="s">
        <x:v>845</x:v>
      </x:c>
      <x:c r="F304" s="4" t="s">
        <x:v>30</x:v>
      </x:c>
    </x:row>
    <x:row r="305" ht="36" customHeight="1">
      <x:c r="A305" s="5">
        <x:v>304</x:v>
      </x:c>
      <x:c r="B305" s="5">
        <x:v>6</x:v>
      </x:c>
      <x:c r="C305" s="5" t="s">
        <x:v>27</x:v>
      </x:c>
      <x:c r="D305" s="5" t="s">
        <x:v>856</x:v>
      </x:c>
      <x:c r="E305" s="6" t="s">
        <x:v>857</x:v>
      </x:c>
      <x:c r="F305" s="7" t="s">
        <x:v>30</x:v>
      </x:c>
    </x:row>
    <x:row r="306" ht="36" customHeight="1">
      <x:c r="A306" s="2">
        <x:v>305</x:v>
      </x:c>
      <x:c r="B306" s="2">
        <x:v>6</x:v>
      </x:c>
      <x:c r="C306" s="2" t="s">
        <x:v>27</x:v>
      </x:c>
      <x:c r="D306" s="2" t="s">
        <x:v>864</x:v>
      </x:c>
      <x:c r="E306" s="3" t="s">
        <x:v>865</x:v>
      </x:c>
      <x:c r="F306" s="4" t="s">
        <x:v>30</x:v>
      </x:c>
    </x:row>
    <x:row r="307" ht="36" customHeight="1">
      <x:c r="A307" s="5">
        <x:v>306</x:v>
      </x:c>
      <x:c r="B307" s="5">
        <x:v>6</x:v>
      </x:c>
      <x:c r="C307" s="5" t="s">
        <x:v>27</x:v>
      </x:c>
      <x:c r="D307" s="5" t="s">
        <x:v>866</x:v>
      </x:c>
      <x:c r="E307" s="6" t="s">
        <x:v>867</x:v>
      </x:c>
      <x:c r="F307" s="7" t="s">
        <x:v>30</x:v>
      </x:c>
    </x:row>
    <x:row r="308" ht="36" customHeight="1">
      <x:c r="A308" s="2">
        <x:v>307</x:v>
      </x:c>
      <x:c r="B308" s="2">
        <x:v>6</x:v>
      </x:c>
      <x:c r="C308" s="2" t="s">
        <x:v>27</x:v>
      </x:c>
      <x:c r="D308" s="2" t="s">
        <x:v>868</x:v>
      </x:c>
      <x:c r="E308" s="3" t="s">
        <x:v>869</x:v>
      </x:c>
      <x:c r="F308" s="4" t="s">
        <x:v>30</x:v>
      </x:c>
    </x:row>
    <x:row r="309" ht="36" customHeight="1">
      <x:c r="A309" s="5">
        <x:v>308</x:v>
      </x:c>
      <x:c r="B309" s="5">
        <x:v>6</x:v>
      </x:c>
      <x:c r="C309" s="5" t="s">
        <x:v>27</x:v>
      </x:c>
      <x:c r="D309" s="5" t="s">
        <x:v>870</x:v>
      </x:c>
      <x:c r="E309" s="6" t="s">
        <x:v>871</x:v>
      </x:c>
      <x:c r="F309" s="7" t="s">
        <x:v>30</x:v>
      </x:c>
    </x:row>
    <x:row r="310" ht="36" customHeight="1">
      <x:c r="A310" s="2">
        <x:v>309</x:v>
      </x:c>
      <x:c r="B310" s="2">
        <x:v>6</x:v>
      </x:c>
      <x:c r="C310" s="2" t="s">
        <x:v>27</x:v>
      </x:c>
      <x:c r="D310" s="2" t="s">
        <x:v>872</x:v>
      </x:c>
      <x:c r="E310" s="3" t="s">
        <x:v>873</x:v>
      </x:c>
      <x:c r="F310" s="4" t="s">
        <x:v>30</x:v>
      </x:c>
    </x:row>
    <x:row r="311" ht="36" customHeight="1">
      <x:c r="A311" s="5">
        <x:v>310</x:v>
      </x:c>
      <x:c r="B311" s="5">
        <x:v>6</x:v>
      </x:c>
      <x:c r="C311" s="5" t="s">
        <x:v>27</x:v>
      </x:c>
      <x:c r="D311" s="5" t="s">
        <x:v>874</x:v>
      </x:c>
      <x:c r="E311" s="6" t="s">
        <x:v>875</x:v>
      </x:c>
      <x:c r="F311" s="7" t="s">
        <x:v>30</x:v>
      </x:c>
    </x:row>
    <x:row r="312" ht="36" customHeight="1">
      <x:c r="A312" s="2">
        <x:v>311</x:v>
      </x:c>
      <x:c r="B312" s="2">
        <x:v>6</x:v>
      </x:c>
      <x:c r="C312" s="2" t="s">
        <x:v>27</x:v>
      </x:c>
      <x:c r="D312" s="2" t="s">
        <x:v>876</x:v>
      </x:c>
      <x:c r="E312" s="3" t="s">
        <x:v>877</x:v>
      </x:c>
      <x:c r="F312" s="4" t="s">
        <x:v>30</x:v>
      </x:c>
    </x:row>
    <x:row r="313" ht="36" customHeight="1">
      <x:c r="A313" s="5">
        <x:v>312</x:v>
      </x:c>
      <x:c r="B313" s="5">
        <x:v>6</x:v>
      </x:c>
      <x:c r="C313" s="5" t="s">
        <x:v>27</x:v>
      </x:c>
      <x:c r="D313" s="5" t="s">
        <x:v>880</x:v>
      </x:c>
      <x:c r="E313" s="6" t="s">
        <x:v>881</x:v>
      </x:c>
      <x:c r="F313" s="7" t="s">
        <x:v>30</x:v>
      </x:c>
    </x:row>
    <x:row r="314" ht="36" customHeight="1">
      <x:c r="A314" s="2">
        <x:v>313</x:v>
      </x:c>
      <x:c r="B314" s="2">
        <x:v>6</x:v>
      </x:c>
      <x:c r="C314" s="2" t="s">
        <x:v>27</x:v>
      </x:c>
      <x:c r="D314" s="2" t="s">
        <x:v>892</x:v>
      </x:c>
      <x:c r="E314" s="3" t="s">
        <x:v>893</x:v>
      </x:c>
      <x:c r="F314" s="4" t="s">
        <x:v>30</x:v>
      </x:c>
    </x:row>
    <x:row r="315" ht="36" customHeight="1">
      <x:c r="A315" s="5">
        <x:v>314</x:v>
      </x:c>
      <x:c r="B315" s="5">
        <x:v>6</x:v>
      </x:c>
      <x:c r="C315" s="5" t="s">
        <x:v>27</x:v>
      </x:c>
      <x:c r="D315" s="5" t="s">
        <x:v>898</x:v>
      </x:c>
      <x:c r="E315" s="6" t="s">
        <x:v>899</x:v>
      </x:c>
      <x:c r="F315" s="7" t="s">
        <x:v>30</x:v>
      </x:c>
    </x:row>
    <x:row r="316" ht="36" customHeight="1">
      <x:c r="A316" s="2">
        <x:v>315</x:v>
      </x:c>
      <x:c r="B316" s="2">
        <x:v>6</x:v>
      </x:c>
      <x:c r="C316" s="2" t="s">
        <x:v>27</x:v>
      </x:c>
      <x:c r="D316" s="2" t="s">
        <x:v>902</x:v>
      </x:c>
      <x:c r="E316" s="3" t="s">
        <x:v>903</x:v>
      </x:c>
      <x:c r="F316" s="4" t="s">
        <x:v>30</x:v>
      </x:c>
    </x:row>
    <x:row r="317" ht="36" customHeight="1">
      <x:c r="A317" s="5">
        <x:v>316</x:v>
      </x:c>
      <x:c r="B317" s="5">
        <x:v>6</x:v>
      </x:c>
      <x:c r="C317" s="5" t="s">
        <x:v>27</x:v>
      </x:c>
      <x:c r="D317" s="5" t="s">
        <x:v>910</x:v>
      </x:c>
      <x:c r="E317" s="6" t="s">
        <x:v>911</x:v>
      </x:c>
      <x:c r="F317" s="7" t="s">
        <x:v>30</x:v>
      </x:c>
    </x:row>
    <x:row r="318" ht="36" customHeight="1">
      <x:c r="A318" s="2">
        <x:v>317</x:v>
      </x:c>
      <x:c r="B318" s="2">
        <x:v>6</x:v>
      </x:c>
      <x:c r="C318" s="2" t="s">
        <x:v>27</x:v>
      </x:c>
      <x:c r="D318" s="2" t="s">
        <x:v>918</x:v>
      </x:c>
      <x:c r="E318" s="3" t="s">
        <x:v>919</x:v>
      </x:c>
      <x:c r="F318" s="4" t="s">
        <x:v>30</x:v>
      </x:c>
    </x:row>
    <x:row r="319" ht="36" customHeight="1">
      <x:c r="A319" s="5">
        <x:v>318</x:v>
      </x:c>
      <x:c r="B319" s="5">
        <x:v>6</x:v>
      </x:c>
      <x:c r="C319" s="5" t="s">
        <x:v>27</x:v>
      </x:c>
      <x:c r="D319" s="5" t="s">
        <x:v>922</x:v>
      </x:c>
      <x:c r="E319" s="6" t="s">
        <x:v>923</x:v>
      </x:c>
      <x:c r="F319" s="7" t="s">
        <x:v>30</x:v>
      </x:c>
    </x:row>
    <x:row r="320" ht="36" customHeight="1">
      <x:c r="A320" s="2">
        <x:v>319</x:v>
      </x:c>
      <x:c r="B320" s="2">
        <x:v>6</x:v>
      </x:c>
      <x:c r="C320" s="2" t="s">
        <x:v>27</x:v>
      </x:c>
      <x:c r="D320" s="2" t="s">
        <x:v>1150</x:v>
      </x:c>
      <x:c r="E320" s="3" t="s">
        <x:v>1151</x:v>
      </x:c>
      <x:c r="F320" s="4" t="s">
        <x:v>30</x:v>
      </x:c>
    </x:row>
    <x:row r="321" ht="36" customHeight="1">
      <x:c r="A321" s="5">
        <x:v>320</x:v>
      </x:c>
      <x:c r="B321" s="5">
        <x:v>6</x:v>
      </x:c>
      <x:c r="C321" s="5" t="s">
        <x:v>27</x:v>
      </x:c>
      <x:c r="D321" s="5" t="s">
        <x:v>924</x:v>
      </x:c>
      <x:c r="E321" s="6" t="s">
        <x:v>925</x:v>
      </x:c>
      <x:c r="F321" s="7" t="s">
        <x:v>30</x:v>
      </x:c>
    </x:row>
    <x:row r="322" ht="36" customHeight="1">
      <x:c r="A322" s="2">
        <x:v>321</x:v>
      </x:c>
      <x:c r="B322" s="2">
        <x:v>6</x:v>
      </x:c>
      <x:c r="C322" s="2" t="s">
        <x:v>27</x:v>
      </x:c>
      <x:c r="D322" s="2" t="s">
        <x:v>100</x:v>
      </x:c>
      <x:c r="E322" s="3" t="s">
        <x:v>101</x:v>
      </x:c>
      <x:c r="F322" s="4" t="s">
        <x:v>30</x:v>
      </x:c>
    </x:row>
    <x:row r="323" ht="36" customHeight="1">
      <x:c r="A323" s="5">
        <x:v>322</x:v>
      </x:c>
      <x:c r="B323" s="5">
        <x:v>6</x:v>
      </x:c>
      <x:c r="C323" s="5" t="s">
        <x:v>27</x:v>
      </x:c>
      <x:c r="D323" s="5" t="s">
        <x:v>938</x:v>
      </x:c>
      <x:c r="E323" s="6" t="s">
        <x:v>939</x:v>
      </x:c>
      <x:c r="F323" s="7" t="s">
        <x:v>30</x:v>
      </x:c>
    </x:row>
    <x:row r="324" ht="36" customHeight="1">
      <x:c r="A324" s="2">
        <x:v>323</x:v>
      </x:c>
      <x:c r="B324" s="2">
        <x:v>6</x:v>
      </x:c>
      <x:c r="C324" s="2" t="s">
        <x:v>27</x:v>
      </x:c>
      <x:c r="D324" s="2" t="s">
        <x:v>940</x:v>
      </x:c>
      <x:c r="E324" s="3" t="s">
        <x:v>941</x:v>
      </x:c>
      <x:c r="F324" s="4" t="s">
        <x:v>30</x:v>
      </x:c>
    </x:row>
    <x:row r="325" ht="36" customHeight="1">
      <x:c r="A325" s="5">
        <x:v>324</x:v>
      </x:c>
      <x:c r="B325" s="5">
        <x:v>6</x:v>
      </x:c>
      <x:c r="C325" s="5" t="s">
        <x:v>27</x:v>
      </x:c>
      <x:c r="D325" s="5" t="s">
        <x:v>944</x:v>
      </x:c>
      <x:c r="E325" s="6" t="s">
        <x:v>945</x:v>
      </x:c>
      <x:c r="F325" s="7" t="s">
        <x:v>30</x:v>
      </x:c>
    </x:row>
    <x:row r="326" ht="36" customHeight="1">
      <x:c r="A326" s="2">
        <x:v>325</x:v>
      </x:c>
      <x:c r="B326" s="2">
        <x:v>6</x:v>
      </x:c>
      <x:c r="C326" s="2" t="s">
        <x:v>27</x:v>
      </x:c>
      <x:c r="D326" s="2" t="s">
        <x:v>946</x:v>
      </x:c>
      <x:c r="E326" s="3" t="s">
        <x:v>947</x:v>
      </x:c>
      <x:c r="F326" s="4" t="s">
        <x:v>30</x:v>
      </x:c>
    </x:row>
    <x:row r="327" ht="36" customHeight="1">
      <x:c r="A327" s="5">
        <x:v>326</x:v>
      </x:c>
      <x:c r="B327" s="5">
        <x:v>6</x:v>
      </x:c>
      <x:c r="C327" s="5" t="s">
        <x:v>27</x:v>
      </x:c>
      <x:c r="D327" s="5" t="s">
        <x:v>950</x:v>
      </x:c>
      <x:c r="E327" s="6" t="s">
        <x:v>951</x:v>
      </x:c>
      <x:c r="F327" s="7" t="s">
        <x:v>30</x:v>
      </x:c>
    </x:row>
    <x:row r="328" ht="36" customHeight="1">
      <x:c r="A328" s="2">
        <x:v>327</x:v>
      </x:c>
      <x:c r="B328" s="2">
        <x:v>6</x:v>
      </x:c>
      <x:c r="C328" s="2" t="s">
        <x:v>27</x:v>
      </x:c>
      <x:c r="D328" s="2" t="s">
        <x:v>954</x:v>
      </x:c>
      <x:c r="E328" s="3" t="s">
        <x:v>955</x:v>
      </x:c>
      <x:c r="F328" s="4" t="s">
        <x:v>30</x:v>
      </x:c>
    </x:row>
    <x:row r="329" ht="36" customHeight="1">
      <x:c r="A329" s="5">
        <x:v>328</x:v>
      </x:c>
      <x:c r="B329" s="5">
        <x:v>6</x:v>
      </x:c>
      <x:c r="C329" s="5" t="s">
        <x:v>27</x:v>
      </x:c>
      <x:c r="D329" s="5" t="s">
        <x:v>956</x:v>
      </x:c>
      <x:c r="E329" s="6" t="s">
        <x:v>957</x:v>
      </x:c>
      <x:c r="F329" s="7" t="s">
        <x:v>30</x:v>
      </x:c>
    </x:row>
    <x:row r="330" ht="36" customHeight="1">
      <x:c r="A330" s="2">
        <x:v>329</x:v>
      </x:c>
      <x:c r="B330" s="2">
        <x:v>6</x:v>
      </x:c>
      <x:c r="C330" s="2" t="s">
        <x:v>27</x:v>
      </x:c>
      <x:c r="D330" s="2" t="s">
        <x:v>1152</x:v>
      </x:c>
      <x:c r="E330" s="3" t="s">
        <x:v>1153</x:v>
      </x:c>
      <x:c r="F330" s="4" t="s">
        <x:v>30</x:v>
      </x:c>
    </x:row>
    <x:row r="331" ht="36" customHeight="1">
      <x:c r="A331" s="5">
        <x:v>330</x:v>
      </x:c>
      <x:c r="B331" s="5">
        <x:v>6</x:v>
      </x:c>
      <x:c r="C331" s="5" t="s">
        <x:v>27</x:v>
      </x:c>
      <x:c r="D331" s="5" t="s">
        <x:v>972</x:v>
      </x:c>
      <x:c r="E331" s="6" t="s">
        <x:v>973</x:v>
      </x:c>
      <x:c r="F331" s="7" t="s">
        <x:v>30</x:v>
      </x:c>
    </x:row>
    <x:row r="332" ht="36" customHeight="1">
      <x:c r="A332" s="2">
        <x:v>331</x:v>
      </x:c>
      <x:c r="B332" s="2">
        <x:v>6</x:v>
      </x:c>
      <x:c r="C332" s="2" t="s">
        <x:v>27</x:v>
      </x:c>
      <x:c r="D332" s="2" t="s">
        <x:v>976</x:v>
      </x:c>
      <x:c r="E332" s="3" t="s">
        <x:v>977</x:v>
      </x:c>
      <x:c r="F332" s="4" t="s">
        <x:v>30</x:v>
      </x:c>
    </x:row>
    <x:row r="333" ht="36" customHeight="1">
      <x:c r="A333" s="5">
        <x:v>332</x:v>
      </x:c>
      <x:c r="B333" s="5">
        <x:v>6</x:v>
      </x:c>
      <x:c r="C333" s="5" t="s">
        <x:v>27</x:v>
      </x:c>
      <x:c r="D333" s="5" t="s">
        <x:v>980</x:v>
      </x:c>
      <x:c r="E333" s="6" t="s">
        <x:v>981</x:v>
      </x:c>
      <x:c r="F333" s="7" t="s">
        <x:v>30</x:v>
      </x:c>
    </x:row>
    <x:row r="334" ht="36" customHeight="1">
      <x:c r="A334" s="2">
        <x:v>333</x:v>
      </x:c>
      <x:c r="B334" s="2">
        <x:v>6</x:v>
      </x:c>
      <x:c r="C334" s="2" t="s">
        <x:v>27</x:v>
      </x:c>
      <x:c r="D334" s="2" t="s">
        <x:v>988</x:v>
      </x:c>
      <x:c r="E334" s="3" t="s">
        <x:v>989</x:v>
      </x:c>
      <x:c r="F334" s="4" t="s">
        <x:v>30</x:v>
      </x:c>
    </x:row>
    <x:row r="335" ht="36" customHeight="1">
      <x:c r="A335" s="5">
        <x:v>334</x:v>
      </x:c>
      <x:c r="B335" s="5">
        <x:v>6</x:v>
      </x:c>
      <x:c r="C335" s="5" t="s">
        <x:v>27</x:v>
      </x:c>
      <x:c r="D335" s="5" t="s">
        <x:v>998</x:v>
      </x:c>
      <x:c r="E335" s="6" t="s">
        <x:v>999</x:v>
      </x:c>
      <x:c r="F335" s="7" t="s">
        <x:v>30</x:v>
      </x:c>
    </x:row>
    <x:row r="336" ht="36" customHeight="1">
      <x:c r="A336" s="2">
        <x:v>335</x:v>
      </x:c>
      <x:c r="B336" s="2">
        <x:v>6</x:v>
      </x:c>
      <x:c r="C336" s="2" t="s">
        <x:v>27</x:v>
      </x:c>
      <x:c r="D336" s="2" t="s">
        <x:v>1000</x:v>
      </x:c>
      <x:c r="E336" s="3" t="s">
        <x:v>1001</x:v>
      </x:c>
      <x:c r="F336" s="4" t="s">
        <x:v>30</x:v>
      </x:c>
    </x:row>
    <x:row r="337" ht="36" customHeight="1">
      <x:c r="A337" s="5">
        <x:v>336</x:v>
      </x:c>
      <x:c r="B337" s="5">
        <x:v>6</x:v>
      </x:c>
      <x:c r="C337" s="5" t="s">
        <x:v>27</x:v>
      </x:c>
      <x:c r="D337" s="5" t="s">
        <x:v>1004</x:v>
      </x:c>
      <x:c r="E337" s="6" t="s">
        <x:v>1005</x:v>
      </x:c>
      <x:c r="F337" s="7" t="s">
        <x:v>30</x:v>
      </x:c>
    </x:row>
    <x:row r="338" ht="36" customHeight="1">
      <x:c r="A338" s="2">
        <x:v>337</x:v>
      </x:c>
      <x:c r="B338" s="2">
        <x:v>6</x:v>
      </x:c>
      <x:c r="C338" s="2" t="s">
        <x:v>27</x:v>
      </x:c>
      <x:c r="D338" s="2" t="s">
        <x:v>1014</x:v>
      </x:c>
      <x:c r="E338" s="3" t="s">
        <x:v>1015</x:v>
      </x:c>
      <x:c r="F338" s="4" t="s">
        <x:v>30</x:v>
      </x:c>
    </x:row>
    <x:row r="339" ht="36" customHeight="1">
      <x:c r="A339" s="5">
        <x:v>338</x:v>
      </x:c>
      <x:c r="B339" s="5">
        <x:v>6</x:v>
      </x:c>
      <x:c r="C339" s="5" t="s">
        <x:v>27</x:v>
      </x:c>
      <x:c r="D339" s="5" t="s">
        <x:v>1034</x:v>
      </x:c>
      <x:c r="E339" s="6" t="s">
        <x:v>1035</x:v>
      </x:c>
      <x:c r="F339" s="7" t="s">
        <x:v>30</x:v>
      </x:c>
    </x:row>
    <x:row r="340" ht="36" customHeight="1">
      <x:c r="A340" s="2">
        <x:v>339</x:v>
      </x:c>
      <x:c r="B340" s="2">
        <x:v>6</x:v>
      </x:c>
      <x:c r="C340" s="2" t="s">
        <x:v>27</x:v>
      </x:c>
      <x:c r="D340" s="2" t="s">
        <x:v>1154</x:v>
      </x:c>
      <x:c r="E340" s="3" t="s">
        <x:v>1155</x:v>
      </x:c>
      <x:c r="F340" s="4" t="s">
        <x:v>30</x:v>
      </x:c>
    </x:row>
    <x:row r="341" ht="36" customHeight="1">
      <x:c r="A341" s="5">
        <x:v>340</x:v>
      </x:c>
      <x:c r="B341" s="5">
        <x:v>6</x:v>
      </x:c>
      <x:c r="C341" s="5" t="s">
        <x:v>27</x:v>
      </x:c>
      <x:c r="D341" s="5" t="s">
        <x:v>1042</x:v>
      </x:c>
      <x:c r="E341" s="6" t="s">
        <x:v>1043</x:v>
      </x:c>
      <x:c r="F341" s="7" t="s">
        <x:v>30</x:v>
      </x:c>
    </x:row>
    <x:row r="342" ht="36" customHeight="1">
      <x:c r="A342" s="2">
        <x:v>341</x:v>
      </x:c>
      <x:c r="B342" s="2">
        <x:v>6</x:v>
      </x:c>
      <x:c r="C342" s="2" t="s">
        <x:v>27</x:v>
      </x:c>
      <x:c r="D342" s="2" t="s">
        <x:v>1048</x:v>
      </x:c>
      <x:c r="E342" s="3" t="s">
        <x:v>1049</x:v>
      </x:c>
      <x:c r="F342" s="4" t="s">
        <x:v>30</x:v>
      </x:c>
    </x:row>
    <x:row r="343" ht="36" customHeight="1">
      <x:c r="A343" s="5">
        <x:v>342</x:v>
      </x:c>
      <x:c r="B343" s="5">
        <x:v>6</x:v>
      </x:c>
      <x:c r="C343" s="5" t="s">
        <x:v>27</x:v>
      </x:c>
      <x:c r="D343" s="5" t="s">
        <x:v>1060</x:v>
      </x:c>
      <x:c r="E343" s="6" t="s">
        <x:v>1061</x:v>
      </x:c>
      <x:c r="F343" s="7" t="s">
        <x:v>30</x:v>
      </x:c>
    </x:row>
    <x:row r="344" ht="36" customHeight="1">
      <x:c r="A344" s="2">
        <x:v>343</x:v>
      </x:c>
      <x:c r="B344" s="2">
        <x:v>6</x:v>
      </x:c>
      <x:c r="C344" s="2" t="s">
        <x:v>27</x:v>
      </x:c>
      <x:c r="D344" s="2" t="s">
        <x:v>1074</x:v>
      </x:c>
      <x:c r="E344" s="3" t="s">
        <x:v>1075</x:v>
      </x:c>
      <x:c r="F344" s="4" t="s">
        <x:v>30</x:v>
      </x:c>
    </x:row>
    <x:row r="345" ht="36" customHeight="1">
      <x:c r="A345" s="5">
        <x:v>344</x:v>
      </x:c>
      <x:c r="B345" s="5">
        <x:v>6</x:v>
      </x:c>
      <x:c r="C345" s="5" t="s">
        <x:v>27</x:v>
      </x:c>
      <x:c r="D345" s="5" t="s">
        <x:v>1156</x:v>
      </x:c>
      <x:c r="E345" s="6" t="s">
        <x:v>1157</x:v>
      </x:c>
      <x:c r="F345" s="7" t="s">
        <x:v>30</x:v>
      </x:c>
    </x:row>
    <x:row r="346" ht="36" customHeight="1">
      <x:c r="A346" s="2">
        <x:v>345</x:v>
      </x:c>
      <x:c r="B346" s="2">
        <x:v>6</x:v>
      </x:c>
      <x:c r="C346" s="2" t="s">
        <x:v>27</x:v>
      </x:c>
      <x:c r="D346" s="2" t="s">
        <x:v>1158</x:v>
      </x:c>
      <x:c r="E346" s="3" t="s">
        <x:v>1159</x:v>
      </x:c>
      <x:c r="F346" s="4" t="s">
        <x:v>30</x:v>
      </x:c>
    </x:row>
    <x:row r="347" ht="36" customHeight="1">
      <x:c r="A347" s="5">
        <x:v>346</x:v>
      </x:c>
      <x:c r="B347" s="5">
        <x:v>6</x:v>
      </x:c>
      <x:c r="C347" s="5" t="s">
        <x:v>27</x:v>
      </x:c>
      <x:c r="D347" s="5" t="s">
        <x:v>1096</x:v>
      </x:c>
      <x:c r="E347" s="6" t="s">
        <x:v>1097</x:v>
      </x:c>
      <x:c r="F347" s="7" t="s">
        <x:v>30</x:v>
      </x:c>
    </x:row>
    <x:row r="348" ht="36" customHeight="1">
      <x:c r="A348" s="2">
        <x:v>347</x:v>
      </x:c>
      <x:c r="B348" s="2">
        <x:v>6</x:v>
      </x:c>
      <x:c r="C348" s="2" t="s">
        <x:v>27</x:v>
      </x:c>
      <x:c r="D348" s="2" t="s">
        <x:v>1100</x:v>
      </x:c>
      <x:c r="E348" s="3" t="s">
        <x:v>1101</x:v>
      </x:c>
      <x:c r="F348" s="4" t="s">
        <x:v>30</x:v>
      </x:c>
    </x:row>
    <x:row r="349" ht="36" customHeight="1">
      <x:c r="A349" s="5">
        <x:v>348</x:v>
      </x:c>
      <x:c r="B349" s="5">
        <x:v>6</x:v>
      </x:c>
      <x:c r="C349" s="5" t="s">
        <x:v>27</x:v>
      </x:c>
      <x:c r="D349" s="5" t="s">
        <x:v>1104</x:v>
      </x:c>
      <x:c r="E349" s="6" t="s">
        <x:v>1105</x:v>
      </x:c>
      <x:c r="F349" s="7" t="s">
        <x:v>30</x:v>
      </x:c>
    </x:row>
    <x:row r="350" ht="36" customHeight="1">
      <x:c r="A350" s="2">
        <x:v>349</x:v>
      </x:c>
      <x:c r="B350" s="2">
        <x:v>6</x:v>
      </x:c>
      <x:c r="C350" s="2" t="s">
        <x:v>27</x:v>
      </x:c>
      <x:c r="D350" s="2" t="s">
        <x:v>1106</x:v>
      </x:c>
      <x:c r="E350" s="3" t="s">
        <x:v>1107</x:v>
      </x:c>
      <x:c r="F350" s="4" t="s">
        <x:v>30</x:v>
      </x:c>
    </x:row>
    <x:row r="351" ht="36" customHeight="1">
      <x:c r="A351" s="5">
        <x:v>350</x:v>
      </x:c>
      <x:c r="B351" s="5">
        <x:v>6</x:v>
      </x:c>
      <x:c r="C351" s="5" t="s">
        <x:v>27</x:v>
      </x:c>
      <x:c r="D351" s="5" t="s">
        <x:v>1108</x:v>
      </x:c>
      <x:c r="E351" s="6" t="s">
        <x:v>1109</x:v>
      </x:c>
      <x:c r="F351" s="7" t="s">
        <x:v>30</x:v>
      </x:c>
    </x:row>
    <x:row r="352" ht="36" customHeight="1">
      <x:c r="A352" s="2">
        <x:v>351</x:v>
      </x:c>
      <x:c r="B352" s="2">
        <x:v>6</x:v>
      </x:c>
      <x:c r="C352" s="2" t="s">
        <x:v>27</x:v>
      </x:c>
      <x:c r="D352" s="2" t="s">
        <x:v>1110</x:v>
      </x:c>
      <x:c r="E352" s="3" t="s">
        <x:v>1111</x:v>
      </x:c>
      <x:c r="F352" s="4" t="s">
        <x:v>30</x:v>
      </x:c>
    </x:row>
    <x:row r="353" ht="36" customHeight="1">
      <x:c r="A353" s="5">
        <x:v>352</x:v>
      </x:c>
      <x:c r="B353" s="5">
        <x:v>6</x:v>
      </x:c>
      <x:c r="C353" s="5" t="s">
        <x:v>27</x:v>
      </x:c>
      <x:c r="D353" s="5" t="s">
        <x:v>1114</x:v>
      </x:c>
      <x:c r="E353" s="6" t="s">
        <x:v>1115</x:v>
      </x:c>
      <x:c r="F353" s="7" t="s">
        <x:v>30</x:v>
      </x:c>
    </x:row>
    <x:row r="354" ht="36" customHeight="1">
      <x:c r="A354" s="2">
        <x:v>353</x:v>
      </x:c>
      <x:c r="B354" s="2">
        <x:v>6</x:v>
      </x:c>
      <x:c r="C354" s="2" t="s">
        <x:v>27</x:v>
      </x:c>
      <x:c r="D354" s="2" t="s">
        <x:v>1120</x:v>
      </x:c>
      <x:c r="E354" s="3" t="s">
        <x:v>1121</x:v>
      </x:c>
      <x:c r="F354" s="4" t="s">
        <x:v>30</x:v>
      </x:c>
    </x:row>
    <x:row r="355" ht="36" customHeight="1">
      <x:c r="A355" s="5">
        <x:v>354</x:v>
      </x:c>
      <x:c r="B355" s="5">
        <x:v>6</x:v>
      </x:c>
      <x:c r="C355" s="5" t="s">
        <x:v>27</x:v>
      </x:c>
      <x:c r="D355" s="5" t="s">
        <x:v>1160</x:v>
      </x:c>
      <x:c r="E355" s="6" t="s">
        <x:v>1161</x:v>
      </x:c>
      <x:c r="F355" s="7" t="s">
        <x:v>30</x:v>
      </x:c>
    </x:row>
    <x:row r="356" ht="36" customHeight="1">
      <x:c r="A356" s="2">
        <x:v>355</x:v>
      </x:c>
      <x:c r="B356" s="2">
        <x:v>6</x:v>
      </x:c>
      <x:c r="C356" s="2" t="s">
        <x:v>27</x:v>
      </x:c>
      <x:c r="D356" s="2" t="s">
        <x:v>1122</x:v>
      </x:c>
      <x:c r="E356" s="3" t="s">
        <x:v>1123</x:v>
      </x:c>
      <x:c r="F356" s="4" t="s">
        <x:v>30</x:v>
      </x:c>
    </x:row>
    <x:row r="357" ht="36" customHeight="1">
      <x:c r="A357" s="5">
        <x:v>356</x:v>
      </x:c>
      <x:c r="B357" s="5">
        <x:v>6</x:v>
      </x:c>
      <x:c r="C357" s="5" t="s">
        <x:v>27</x:v>
      </x:c>
      <x:c r="D357" s="5" t="s">
        <x:v>1126</x:v>
      </x:c>
      <x:c r="E357" s="6" t="s">
        <x:v>1127</x:v>
      </x:c>
      <x:c r="F357" s="7" t="s">
        <x:v>30</x:v>
      </x:c>
    </x:row>
    <x:row r="358" ht="36" customHeight="1">
      <x:c r="A358" s="2">
        <x:v>357</x:v>
      </x:c>
      <x:c r="B358" s="2">
        <x:v>7</x:v>
      </x:c>
      <x:c r="C358" s="2" t="s">
        <x:v>31</x:v>
      </x:c>
      <x:c r="D358" s="2" t="s">
        <x:v>76</x:v>
      </x:c>
      <x:c r="E358" s="3" t="s">
        <x:v>77</x:v>
      </x:c>
      <x:c r="F358" s="4" t="s">
        <x:v>34</x:v>
      </x:c>
    </x:row>
    <x:row r="359" ht="36" customHeight="1">
      <x:c r="A359" s="5">
        <x:v>358</x:v>
      </x:c>
      <x:c r="B359" s="5">
        <x:v>7</x:v>
      </x:c>
      <x:c r="C359" s="5" t="s">
        <x:v>31</x:v>
      </x:c>
      <x:c r="D359" s="5" t="s">
        <x:v>842</x:v>
      </x:c>
      <x:c r="E359" s="6" t="s">
        <x:v>843</x:v>
      </x:c>
      <x:c r="F359" s="7" t="s">
        <x:v>34</x:v>
      </x:c>
    </x:row>
    <x:row r="360" ht="36" customHeight="1">
      <x:c r="A360" s="2">
        <x:v>359</x:v>
      </x:c>
      <x:c r="B360" s="2">
        <x:v>7</x:v>
      </x:c>
      <x:c r="C360" s="2" t="s">
        <x:v>31</x:v>
      </x:c>
      <x:c r="D360" s="2" t="s">
        <x:v>860</x:v>
      </x:c>
      <x:c r="E360" s="3" t="s">
        <x:v>861</x:v>
      </x:c>
      <x:c r="F360" s="4" t="s">
        <x:v>34</x:v>
      </x:c>
    </x:row>
    <x:row r="361" ht="36" customHeight="1">
      <x:c r="A361" s="5">
        <x:v>360</x:v>
      </x:c>
      <x:c r="B361" s="5">
        <x:v>7</x:v>
      </x:c>
      <x:c r="C361" s="5" t="s">
        <x:v>31</x:v>
      </x:c>
      <x:c r="D361" s="5" t="s">
        <x:v>952</x:v>
      </x:c>
      <x:c r="E361" s="6" t="s">
        <x:v>953</x:v>
      </x:c>
      <x:c r="F361" s="7" t="s">
        <x:v>34</x:v>
      </x:c>
    </x:row>
    <x:row r="362" ht="36" customHeight="1">
      <x:c r="A362" s="2">
        <x:v>361</x:v>
      </x:c>
      <x:c r="B362" s="2">
        <x:v>7</x:v>
      </x:c>
      <x:c r="C362" s="2" t="s">
        <x:v>31</x:v>
      </x:c>
      <x:c r="D362" s="2" t="s">
        <x:v>984</x:v>
      </x:c>
      <x:c r="E362" s="3" t="s">
        <x:v>985</x:v>
      </x:c>
      <x:c r="F362" s="4" t="s">
        <x:v>34</x:v>
      </x:c>
    </x:row>
    <x:row r="363" ht="36" customHeight="1">
      <x:c r="A363" s="5">
        <x:v>362</x:v>
      </x:c>
      <x:c r="B363" s="5">
        <x:v>7</x:v>
      </x:c>
      <x:c r="C363" s="5" t="s">
        <x:v>31</x:v>
      </x:c>
      <x:c r="D363" s="5" t="s">
        <x:v>1038</x:v>
      </x:c>
      <x:c r="E363" s="6" t="s">
        <x:v>1039</x:v>
      </x:c>
      <x:c r="F363" s="7" t="s">
        <x:v>34</x:v>
      </x:c>
    </x:row>
    <x:row r="364" ht="36" customHeight="1">
      <x:c r="A364" s="2">
        <x:v>363</x:v>
      </x:c>
      <x:c r="B364" s="2">
        <x:v>7</x:v>
      </x:c>
      <x:c r="C364" s="2" t="s">
        <x:v>31</x:v>
      </x:c>
      <x:c r="D364" s="2" t="s">
        <x:v>1052</x:v>
      </x:c>
      <x:c r="E364" s="3" t="s">
        <x:v>1053</x:v>
      </x:c>
      <x:c r="F364" s="4" t="s">
        <x:v>34</x:v>
      </x:c>
    </x:row>
    <x:row r="365" ht="36" customHeight="1">
      <x:c r="A365" s="5">
        <x:v>364</x:v>
      </x:c>
      <x:c r="B365" s="5">
        <x:v>7</x:v>
      </x:c>
      <x:c r="C365" s="5" t="s">
        <x:v>31</x:v>
      </x:c>
      <x:c r="D365" s="5" t="s">
        <x:v>1128</x:v>
      </x:c>
      <x:c r="E365" s="6" t="s">
        <x:v>1129</x:v>
      </x:c>
      <x:c r="F365" s="7" t="s">
        <x:v>34</x:v>
      </x:c>
    </x:row>
    <x:row r="366" ht="36" customHeight="1">
      <x:c r="A366" s="2">
        <x:v>365</x:v>
      </x:c>
      <x:c r="B366" s="2">
        <x:v>8</x:v>
      </x:c>
      <x:c r="C366" s="2" t="s">
        <x:v>35</x:v>
      </x:c>
      <x:c r="D366" s="2" t="s">
        <x:v>76</x:v>
      </x:c>
      <x:c r="E366" s="3" t="s">
        <x:v>77</x:v>
      </x:c>
      <x:c r="F366" s="4" t="s">
        <x:v>37</x:v>
      </x:c>
    </x:row>
    <x:row r="367" ht="36" customHeight="1">
      <x:c r="A367" s="5">
        <x:v>366</x:v>
      </x:c>
      <x:c r="B367" s="5">
        <x:v>8</x:v>
      </x:c>
      <x:c r="C367" s="5" t="s">
        <x:v>35</x:v>
      </x:c>
      <x:c r="D367" s="5" t="s">
        <x:v>842</x:v>
      </x:c>
      <x:c r="E367" s="6" t="s">
        <x:v>843</x:v>
      </x:c>
      <x:c r="F367" s="7" t="s">
        <x:v>37</x:v>
      </x:c>
    </x:row>
    <x:row r="368" ht="36" customHeight="1">
      <x:c r="A368" s="2">
        <x:v>367</x:v>
      </x:c>
      <x:c r="B368" s="2">
        <x:v>8</x:v>
      </x:c>
      <x:c r="C368" s="2" t="s">
        <x:v>35</x:v>
      </x:c>
      <x:c r="D368" s="2" t="s">
        <x:v>852</x:v>
      </x:c>
      <x:c r="E368" s="3" t="s">
        <x:v>853</x:v>
      </x:c>
      <x:c r="F368" s="4" t="s">
        <x:v>37</x:v>
      </x:c>
    </x:row>
    <x:row r="369" ht="36" customHeight="1">
      <x:c r="A369" s="5">
        <x:v>368</x:v>
      </x:c>
      <x:c r="B369" s="5">
        <x:v>8</x:v>
      </x:c>
      <x:c r="C369" s="5" t="s">
        <x:v>35</x:v>
      </x:c>
      <x:c r="D369" s="5" t="s">
        <x:v>860</x:v>
      </x:c>
      <x:c r="E369" s="6" t="s">
        <x:v>861</x:v>
      </x:c>
      <x:c r="F369" s="7" t="s">
        <x:v>37</x:v>
      </x:c>
    </x:row>
    <x:row r="370" ht="36" customHeight="1">
      <x:c r="A370" s="2">
        <x:v>369</x:v>
      </x:c>
      <x:c r="B370" s="2">
        <x:v>8</x:v>
      </x:c>
      <x:c r="C370" s="2" t="s">
        <x:v>35</x:v>
      </x:c>
      <x:c r="D370" s="2" t="s">
        <x:v>916</x:v>
      </x:c>
      <x:c r="E370" s="3" t="s">
        <x:v>917</x:v>
      </x:c>
      <x:c r="F370" s="4" t="s">
        <x:v>37</x:v>
      </x:c>
    </x:row>
    <x:row r="371" ht="36" customHeight="1">
      <x:c r="A371" s="5">
        <x:v>370</x:v>
      </x:c>
      <x:c r="B371" s="5">
        <x:v>8</x:v>
      </x:c>
      <x:c r="C371" s="5" t="s">
        <x:v>35</x:v>
      </x:c>
      <x:c r="D371" s="5" t="s">
        <x:v>952</x:v>
      </x:c>
      <x:c r="E371" s="6" t="s">
        <x:v>953</x:v>
      </x:c>
      <x:c r="F371" s="7" t="s">
        <x:v>37</x:v>
      </x:c>
    </x:row>
    <x:row r="372" ht="36" customHeight="1">
      <x:c r="A372" s="2">
        <x:v>371</x:v>
      </x:c>
      <x:c r="B372" s="2">
        <x:v>8</x:v>
      </x:c>
      <x:c r="C372" s="2" t="s">
        <x:v>35</x:v>
      </x:c>
      <x:c r="D372" s="2" t="s">
        <x:v>984</x:v>
      </x:c>
      <x:c r="E372" s="3" t="s">
        <x:v>985</x:v>
      </x:c>
      <x:c r="F372" s="4" t="s">
        <x:v>37</x:v>
      </x:c>
    </x:row>
    <x:row r="373" ht="36" customHeight="1">
      <x:c r="A373" s="5">
        <x:v>372</x:v>
      </x:c>
      <x:c r="B373" s="5">
        <x:v>8</x:v>
      </x:c>
      <x:c r="C373" s="5" t="s">
        <x:v>35</x:v>
      </x:c>
      <x:c r="D373" s="5" t="s">
        <x:v>986</x:v>
      </x:c>
      <x:c r="E373" s="6" t="s">
        <x:v>987</x:v>
      </x:c>
      <x:c r="F373" s="7" t="s">
        <x:v>37</x:v>
      </x:c>
    </x:row>
    <x:row r="374" ht="36" customHeight="1">
      <x:c r="A374" s="2">
        <x:v>373</x:v>
      </x:c>
      <x:c r="B374" s="2">
        <x:v>8</x:v>
      </x:c>
      <x:c r="C374" s="2" t="s">
        <x:v>35</x:v>
      </x:c>
      <x:c r="D374" s="2" t="s">
        <x:v>1038</x:v>
      </x:c>
      <x:c r="E374" s="3" t="s">
        <x:v>1039</x:v>
      </x:c>
      <x:c r="F374" s="4" t="s">
        <x:v>37</x:v>
      </x:c>
    </x:row>
    <x:row r="375" ht="36" customHeight="1">
      <x:c r="A375" s="5">
        <x:v>374</x:v>
      </x:c>
      <x:c r="B375" s="5">
        <x:v>8</x:v>
      </x:c>
      <x:c r="C375" s="5" t="s">
        <x:v>35</x:v>
      </x:c>
      <x:c r="D375" s="5" t="s">
        <x:v>1050</x:v>
      </x:c>
      <x:c r="E375" s="6" t="s">
        <x:v>1051</x:v>
      </x:c>
      <x:c r="F375" s="7" t="s">
        <x:v>37</x:v>
      </x:c>
    </x:row>
    <x:row r="376" ht="36" customHeight="1">
      <x:c r="A376" s="2">
        <x:v>375</x:v>
      </x:c>
      <x:c r="B376" s="2">
        <x:v>8</x:v>
      </x:c>
      <x:c r="C376" s="2" t="s">
        <x:v>35</x:v>
      </x:c>
      <x:c r="D376" s="2" t="s">
        <x:v>1052</x:v>
      </x:c>
      <x:c r="E376" s="3" t="s">
        <x:v>1053</x:v>
      </x:c>
      <x:c r="F376" s="4" t="s">
        <x:v>37</x:v>
      </x:c>
    </x:row>
    <x:row r="377" ht="36" customHeight="1">
      <x:c r="A377" s="5">
        <x:v>376</x:v>
      </x:c>
      <x:c r="B377" s="5">
        <x:v>8</x:v>
      </x:c>
      <x:c r="C377" s="5" t="s">
        <x:v>35</x:v>
      </x:c>
      <x:c r="D377" s="5" t="s">
        <x:v>1084</x:v>
      </x:c>
      <x:c r="E377" s="6" t="s">
        <x:v>1085</x:v>
      </x:c>
      <x:c r="F377" s="7" t="s">
        <x:v>37</x:v>
      </x:c>
    </x:row>
    <x:row r="378" ht="36" customHeight="1">
      <x:c r="A378" s="2">
        <x:v>377</x:v>
      </x:c>
      <x:c r="B378" s="2">
        <x:v>8</x:v>
      </x:c>
      <x:c r="C378" s="2" t="s">
        <x:v>35</x:v>
      </x:c>
      <x:c r="D378" s="2" t="s">
        <x:v>1086</x:v>
      </x:c>
      <x:c r="E378" s="3" t="s">
        <x:v>1087</x:v>
      </x:c>
      <x:c r="F378" s="4" t="s">
        <x:v>37</x:v>
      </x:c>
    </x:row>
    <x:row r="379" ht="36" customHeight="1">
      <x:c r="A379" s="5">
        <x:v>378</x:v>
      </x:c>
      <x:c r="B379" s="5">
        <x:v>8</x:v>
      </x:c>
      <x:c r="C379" s="5" t="s">
        <x:v>35</x:v>
      </x:c>
      <x:c r="D379" s="5" t="s">
        <x:v>1128</x:v>
      </x:c>
      <x:c r="E379" s="6" t="s">
        <x:v>1129</x:v>
      </x:c>
      <x:c r="F379" s="7" t="s">
        <x:v>37</x:v>
      </x:c>
    </x:row>
    <x:row r="380" ht="36" customHeight="1">
      <x:c r="A380" s="2">
        <x:v>379</x:v>
      </x:c>
      <x:c r="B380" s="2">
        <x:v>9</x:v>
      </x:c>
      <x:c r="C380" s="2" t="s">
        <x:v>38</x:v>
      </x:c>
      <x:c r="D380" s="2" t="s">
        <x:v>76</x:v>
      </x:c>
      <x:c r="E380" s="3" t="s">
        <x:v>77</x:v>
      </x:c>
      <x:c r="F380" s="4" t="s">
        <x:v>41</x:v>
      </x:c>
    </x:row>
    <x:row r="381" ht="36" customHeight="1">
      <x:c r="A381" s="5">
        <x:v>380</x:v>
      </x:c>
      <x:c r="B381" s="5">
        <x:v>9</x:v>
      </x:c>
      <x:c r="C381" s="5" t="s">
        <x:v>38</x:v>
      </x:c>
      <x:c r="D381" s="5" t="s">
        <x:v>120</x:v>
      </x:c>
      <x:c r="E381" s="6" t="s">
        <x:v>121</x:v>
      </x:c>
      <x:c r="F381" s="7" t="s">
        <x:v>41</x:v>
      </x:c>
    </x:row>
    <x:row r="382" ht="36" customHeight="1">
      <x:c r="A382" s="2">
        <x:v>381</x:v>
      </x:c>
      <x:c r="B382" s="2">
        <x:v>10</x:v>
      </x:c>
      <x:c r="C382" s="2" t="s">
        <x:v>42</x:v>
      </x:c>
      <x:c r="D382" s="2" t="s">
        <x:v>76</x:v>
      </x:c>
      <x:c r="E382" s="3" t="s">
        <x:v>77</x:v>
      </x:c>
      <x:c r="F382" s="4" t="s">
        <x:v>43</x:v>
      </x:c>
    </x:row>
    <x:row r="383" ht="36" customHeight="1">
      <x:c r="A383" s="5">
        <x:v>382</x:v>
      </x:c>
      <x:c r="B383" s="5">
        <x:v>10</x:v>
      </x:c>
      <x:c r="C383" s="5" t="s">
        <x:v>42</x:v>
      </x:c>
      <x:c r="D383" s="5" t="s">
        <x:v>120</x:v>
      </x:c>
      <x:c r="E383" s="6" t="s">
        <x:v>121</x:v>
      </x:c>
      <x:c r="F383" s="7" t="s">
        <x:v>43</x:v>
      </x:c>
    </x:row>
    <x:row r="384" ht="36" customHeight="1">
      <x:c r="A384" s="2">
        <x:v>383</x:v>
      </x:c>
      <x:c r="B384" s="2">
        <x:v>11</x:v>
      </x:c>
      <x:c r="C384" s="2" t="s">
        <x:v>44</x:v>
      </x:c>
      <x:c r="D384" s="2" t="s">
        <x:v>76</x:v>
      </x:c>
      <x:c r="E384" s="3" t="s">
        <x:v>77</x:v>
      </x:c>
      <x:c r="F384" s="4" t="s">
        <x:v>47</x:v>
      </x:c>
    </x:row>
    <x:row r="385" ht="36" customHeight="1">
      <x:c r="A385" s="5">
        <x:v>384</x:v>
      </x:c>
      <x:c r="B385" s="5">
        <x:v>11</x:v>
      </x:c>
      <x:c r="C385" s="5" t="s">
        <x:v>44</x:v>
      </x:c>
      <x:c r="D385" s="5" t="s">
        <x:v>1022</x:v>
      </x:c>
      <x:c r="E385" s="6" t="s">
        <x:v>1023</x:v>
      </x:c>
      <x:c r="F385" s="7" t="s">
        <x:v>47</x:v>
      </x:c>
    </x:row>
    <x:row r="386" ht="36" customHeight="1">
      <x:c r="A386" s="2">
        <x:v>385</x:v>
      </x:c>
      <x:c r="B386" s="2">
        <x:v>11</x:v>
      </x:c>
      <x:c r="C386" s="2" t="s">
        <x:v>44</x:v>
      </x:c>
      <x:c r="D386" s="2" t="s">
        <x:v>1028</x:v>
      </x:c>
      <x:c r="E386" s="3" t="s">
        <x:v>1029</x:v>
      </x:c>
      <x:c r="F386" s="4" t="s">
        <x:v>47</x:v>
      </x:c>
    </x:row>
    <x:row r="387" ht="36" customHeight="1">
      <x:c r="A387" s="5">
        <x:v>386</x:v>
      </x:c>
      <x:c r="B387" s="5">
        <x:v>11</x:v>
      </x:c>
      <x:c r="C387" s="5" t="s">
        <x:v>44</x:v>
      </x:c>
      <x:c r="D387" s="5" t="s">
        <x:v>1030</x:v>
      </x:c>
      <x:c r="E387" s="6" t="s">
        <x:v>1031</x:v>
      </x:c>
      <x:c r="F387" s="7" t="s">
        <x:v>47</x:v>
      </x:c>
    </x:row>
    <x:row r="388" ht="36" customHeight="1">
      <x:c r="A388" s="2">
        <x:v>387</x:v>
      </x:c>
      <x:c r="B388" s="2">
        <x:v>11</x:v>
      </x:c>
      <x:c r="C388" s="2" t="s">
        <x:v>44</x:v>
      </x:c>
      <x:c r="D388" s="2" t="s">
        <x:v>1162</x:v>
      </x:c>
      <x:c r="E388" s="3" t="s">
        <x:v>1163</x:v>
      </x:c>
      <x:c r="F388" s="4" t="s">
        <x:v>47</x:v>
      </x:c>
    </x:row>
    <x:row r="389" ht="36" customHeight="1">
      <x:c r="A389" s="5">
        <x:v>388</x:v>
      </x:c>
      <x:c r="B389" s="5">
        <x:v>12</x:v>
      </x:c>
      <x:c r="C389" s="5" t="s">
        <x:v>48</x:v>
      </x:c>
      <x:c r="D389" s="5" t="s">
        <x:v>76</x:v>
      </x:c>
      <x:c r="E389" s="6" t="s">
        <x:v>77</x:v>
      </x:c>
      <x:c r="F389" s="7" t="s">
        <x:v>50</x:v>
      </x:c>
    </x:row>
    <x:row r="390" ht="36" customHeight="1">
      <x:c r="A390" s="2">
        <x:v>389</x:v>
      </x:c>
      <x:c r="B390" s="2">
        <x:v>12</x:v>
      </x:c>
      <x:c r="C390" s="2" t="s">
        <x:v>48</x:v>
      </x:c>
      <x:c r="D390" s="2" t="s">
        <x:v>824</x:v>
      </x:c>
      <x:c r="E390" s="3" t="s">
        <x:v>825</x:v>
      </x:c>
      <x:c r="F390" s="4" t="s">
        <x:v>50</x:v>
      </x:c>
    </x:row>
    <x:row r="391" ht="36" customHeight="1">
      <x:c r="A391" s="5">
        <x:v>390</x:v>
      </x:c>
      <x:c r="B391" s="5">
        <x:v>12</x:v>
      </x:c>
      <x:c r="C391" s="5" t="s">
        <x:v>48</x:v>
      </x:c>
      <x:c r="D391" s="5" t="s">
        <x:v>862</x:v>
      </x:c>
      <x:c r="E391" s="6" t="s">
        <x:v>863</x:v>
      </x:c>
      <x:c r="F391" s="7" t="s">
        <x:v>50</x:v>
      </x:c>
    </x:row>
    <x:row r="392" ht="36" customHeight="1">
      <x:c r="A392" s="2">
        <x:v>391</x:v>
      </x:c>
      <x:c r="B392" s="2">
        <x:v>12</x:v>
      </x:c>
      <x:c r="C392" s="2" t="s">
        <x:v>48</x:v>
      </x:c>
      <x:c r="D392" s="2" t="s">
        <x:v>864</x:v>
      </x:c>
      <x:c r="E392" s="3" t="s">
        <x:v>865</x:v>
      </x:c>
      <x:c r="F392" s="4" t="s">
        <x:v>50</x:v>
      </x:c>
    </x:row>
    <x:row r="393" ht="36" customHeight="1">
      <x:c r="A393" s="5">
        <x:v>392</x:v>
      </x:c>
      <x:c r="B393" s="5">
        <x:v>12</x:v>
      </x:c>
      <x:c r="C393" s="5" t="s">
        <x:v>48</x:v>
      </x:c>
      <x:c r="D393" s="5" t="s">
        <x:v>876</x:v>
      </x:c>
      <x:c r="E393" s="6" t="s">
        <x:v>877</x:v>
      </x:c>
      <x:c r="F393" s="7" t="s">
        <x:v>50</x:v>
      </x:c>
    </x:row>
    <x:row r="394" ht="36" customHeight="1">
      <x:c r="A394" s="2">
        <x:v>393</x:v>
      </x:c>
      <x:c r="B394" s="2">
        <x:v>12</x:v>
      </x:c>
      <x:c r="C394" s="2" t="s">
        <x:v>48</x:v>
      </x:c>
      <x:c r="D394" s="2" t="s">
        <x:v>884</x:v>
      </x:c>
      <x:c r="E394" s="3" t="s">
        <x:v>885</x:v>
      </x:c>
      <x:c r="F394" s="4" t="s">
        <x:v>50</x:v>
      </x:c>
    </x:row>
    <x:row r="395" ht="36" customHeight="1">
      <x:c r="A395" s="5">
        <x:v>394</x:v>
      </x:c>
      <x:c r="B395" s="5">
        <x:v>12</x:v>
      </x:c>
      <x:c r="C395" s="5" t="s">
        <x:v>48</x:v>
      </x:c>
      <x:c r="D395" s="5" t="s">
        <x:v>886</x:v>
      </x:c>
      <x:c r="E395" s="6" t="s">
        <x:v>887</x:v>
      </x:c>
      <x:c r="F395" s="7" t="s">
        <x:v>50</x:v>
      </x:c>
    </x:row>
    <x:row r="396" ht="36" customHeight="1">
      <x:c r="A396" s="2">
        <x:v>395</x:v>
      </x:c>
      <x:c r="B396" s="2">
        <x:v>12</x:v>
      </x:c>
      <x:c r="C396" s="2" t="s">
        <x:v>48</x:v>
      </x:c>
      <x:c r="D396" s="2" t="s">
        <x:v>904</x:v>
      </x:c>
      <x:c r="E396" s="3" t="s">
        <x:v>905</x:v>
      </x:c>
      <x:c r="F396" s="4" t="s">
        <x:v>50</x:v>
      </x:c>
    </x:row>
    <x:row r="397" ht="36" customHeight="1">
      <x:c r="A397" s="5">
        <x:v>396</x:v>
      </x:c>
      <x:c r="B397" s="5">
        <x:v>12</x:v>
      </x:c>
      <x:c r="C397" s="5" t="s">
        <x:v>48</x:v>
      </x:c>
      <x:c r="D397" s="5" t="s">
        <x:v>906</x:v>
      </x:c>
      <x:c r="E397" s="6" t="s">
        <x:v>907</x:v>
      </x:c>
      <x:c r="F397" s="7" t="s">
        <x:v>50</x:v>
      </x:c>
    </x:row>
    <x:row r="398" ht="36" customHeight="1">
      <x:c r="A398" s="2">
        <x:v>397</x:v>
      </x:c>
      <x:c r="B398" s="2">
        <x:v>12</x:v>
      </x:c>
      <x:c r="C398" s="2" t="s">
        <x:v>48</x:v>
      </x:c>
      <x:c r="D398" s="2" t="s">
        <x:v>924</x:v>
      </x:c>
      <x:c r="E398" s="3" t="s">
        <x:v>925</x:v>
      </x:c>
      <x:c r="F398" s="4" t="s">
        <x:v>50</x:v>
      </x:c>
    </x:row>
    <x:row r="399" ht="36" customHeight="1">
      <x:c r="A399" s="5">
        <x:v>398</x:v>
      </x:c>
      <x:c r="B399" s="5">
        <x:v>12</x:v>
      </x:c>
      <x:c r="C399" s="5" t="s">
        <x:v>48</x:v>
      </x:c>
      <x:c r="D399" s="5" t="s">
        <x:v>928</x:v>
      </x:c>
      <x:c r="E399" s="6" t="s">
        <x:v>929</x:v>
      </x:c>
      <x:c r="F399" s="7" t="s">
        <x:v>50</x:v>
      </x:c>
    </x:row>
    <x:row r="400" ht="36" customHeight="1">
      <x:c r="A400" s="2">
        <x:v>399</x:v>
      </x:c>
      <x:c r="B400" s="2">
        <x:v>12</x:v>
      </x:c>
      <x:c r="C400" s="2" t="s">
        <x:v>48</x:v>
      </x:c>
      <x:c r="D400" s="2" t="s">
        <x:v>944</x:v>
      </x:c>
      <x:c r="E400" s="3" t="s">
        <x:v>945</x:v>
      </x:c>
      <x:c r="F400" s="4" t="s">
        <x:v>50</x:v>
      </x:c>
    </x:row>
    <x:row r="401" ht="36" customHeight="1">
      <x:c r="A401" s="5">
        <x:v>400</x:v>
      </x:c>
      <x:c r="B401" s="5">
        <x:v>12</x:v>
      </x:c>
      <x:c r="C401" s="5" t="s">
        <x:v>48</x:v>
      </x:c>
      <x:c r="D401" s="5" t="s">
        <x:v>966</x:v>
      </x:c>
      <x:c r="E401" s="6" t="s">
        <x:v>967</x:v>
      </x:c>
      <x:c r="F401" s="7" t="s">
        <x:v>50</x:v>
      </x:c>
    </x:row>
    <x:row r="402" ht="36" customHeight="1">
      <x:c r="A402" s="2">
        <x:v>401</x:v>
      </x:c>
      <x:c r="B402" s="2">
        <x:v>12</x:v>
      </x:c>
      <x:c r="C402" s="2" t="s">
        <x:v>48</x:v>
      </x:c>
      <x:c r="D402" s="2" t="s">
        <x:v>972</x:v>
      </x:c>
      <x:c r="E402" s="3" t="s">
        <x:v>973</x:v>
      </x:c>
      <x:c r="F402" s="4" t="s">
        <x:v>50</x:v>
      </x:c>
    </x:row>
    <x:row r="403" ht="36" customHeight="1">
      <x:c r="A403" s="5">
        <x:v>402</x:v>
      </x:c>
      <x:c r="B403" s="5">
        <x:v>12</x:v>
      </x:c>
      <x:c r="C403" s="5" t="s">
        <x:v>48</x:v>
      </x:c>
      <x:c r="D403" s="5" t="s">
        <x:v>974</x:v>
      </x:c>
      <x:c r="E403" s="6" t="s">
        <x:v>975</x:v>
      </x:c>
      <x:c r="F403" s="7" t="s">
        <x:v>50</x:v>
      </x:c>
    </x:row>
    <x:row r="404" ht="36" customHeight="1">
      <x:c r="A404" s="2">
        <x:v>403</x:v>
      </x:c>
      <x:c r="B404" s="2">
        <x:v>12</x:v>
      </x:c>
      <x:c r="C404" s="2" t="s">
        <x:v>48</x:v>
      </x:c>
      <x:c r="D404" s="2" t="s">
        <x:v>976</x:v>
      </x:c>
      <x:c r="E404" s="3" t="s">
        <x:v>977</x:v>
      </x:c>
      <x:c r="F404" s="4" t="s">
        <x:v>50</x:v>
      </x:c>
    </x:row>
    <x:row r="405" ht="36" customHeight="1">
      <x:c r="A405" s="5">
        <x:v>404</x:v>
      </x:c>
      <x:c r="B405" s="5">
        <x:v>12</x:v>
      </x:c>
      <x:c r="C405" s="5" t="s">
        <x:v>48</x:v>
      </x:c>
      <x:c r="D405" s="5" t="s">
        <x:v>988</x:v>
      </x:c>
      <x:c r="E405" s="6" t="s">
        <x:v>989</x:v>
      </x:c>
      <x:c r="F405" s="7" t="s">
        <x:v>50</x:v>
      </x:c>
    </x:row>
    <x:row r="406" ht="36" customHeight="1">
      <x:c r="A406" s="2">
        <x:v>405</x:v>
      </x:c>
      <x:c r="B406" s="2">
        <x:v>12</x:v>
      </x:c>
      <x:c r="C406" s="2" t="s">
        <x:v>48</x:v>
      </x:c>
      <x:c r="D406" s="2" t="s">
        <x:v>994</x:v>
      </x:c>
      <x:c r="E406" s="3" t="s">
        <x:v>995</x:v>
      </x:c>
      <x:c r="F406" s="4" t="s">
        <x:v>50</x:v>
      </x:c>
    </x:row>
    <x:row r="407" ht="36" customHeight="1">
      <x:c r="A407" s="5">
        <x:v>406</x:v>
      </x:c>
      <x:c r="B407" s="5">
        <x:v>12</x:v>
      </x:c>
      <x:c r="C407" s="5" t="s">
        <x:v>48</x:v>
      </x:c>
      <x:c r="D407" s="5" t="s">
        <x:v>998</x:v>
      </x:c>
      <x:c r="E407" s="6" t="s">
        <x:v>999</x:v>
      </x:c>
      <x:c r="F407" s="7" t="s">
        <x:v>50</x:v>
      </x:c>
    </x:row>
    <x:row r="408" ht="36" customHeight="1">
      <x:c r="A408" s="2">
        <x:v>407</x:v>
      </x:c>
      <x:c r="B408" s="2">
        <x:v>12</x:v>
      </x:c>
      <x:c r="C408" s="2" t="s">
        <x:v>48</x:v>
      </x:c>
      <x:c r="D408" s="2" t="s">
        <x:v>1014</x:v>
      </x:c>
      <x:c r="E408" s="3" t="s">
        <x:v>1015</x:v>
      </x:c>
      <x:c r="F408" s="4" t="s">
        <x:v>50</x:v>
      </x:c>
    </x:row>
    <x:row r="409" ht="36" customHeight="1">
      <x:c r="A409" s="5">
        <x:v>408</x:v>
      </x:c>
      <x:c r="B409" s="5">
        <x:v>12</x:v>
      </x:c>
      <x:c r="C409" s="5" t="s">
        <x:v>48</x:v>
      </x:c>
      <x:c r="D409" s="5" t="s">
        <x:v>1020</x:v>
      </x:c>
      <x:c r="E409" s="6" t="s">
        <x:v>1021</x:v>
      </x:c>
      <x:c r="F409" s="7" t="s">
        <x:v>50</x:v>
      </x:c>
    </x:row>
    <x:row r="410" ht="36" customHeight="1">
      <x:c r="A410" s="2">
        <x:v>409</x:v>
      </x:c>
      <x:c r="B410" s="2">
        <x:v>12</x:v>
      </x:c>
      <x:c r="C410" s="2" t="s">
        <x:v>48</x:v>
      </x:c>
      <x:c r="D410" s="2" t="s">
        <x:v>1034</x:v>
      </x:c>
      <x:c r="E410" s="3" t="s">
        <x:v>1035</x:v>
      </x:c>
      <x:c r="F410" s="4" t="s">
        <x:v>50</x:v>
      </x:c>
    </x:row>
    <x:row r="411" ht="36" customHeight="1">
      <x:c r="A411" s="5">
        <x:v>410</x:v>
      </x:c>
      <x:c r="B411" s="5">
        <x:v>12</x:v>
      </x:c>
      <x:c r="C411" s="5" t="s">
        <x:v>48</x:v>
      </x:c>
      <x:c r="D411" s="5" t="s">
        <x:v>1048</x:v>
      </x:c>
      <x:c r="E411" s="6" t="s">
        <x:v>1049</x:v>
      </x:c>
      <x:c r="F411" s="7" t="s">
        <x:v>50</x:v>
      </x:c>
    </x:row>
    <x:row r="412" ht="36" customHeight="1">
      <x:c r="A412" s="2">
        <x:v>411</x:v>
      </x:c>
      <x:c r="B412" s="2">
        <x:v>12</x:v>
      </x:c>
      <x:c r="C412" s="2" t="s">
        <x:v>48</x:v>
      </x:c>
      <x:c r="D412" s="2" t="s">
        <x:v>1054</x:v>
      </x:c>
      <x:c r="E412" s="3" t="s">
        <x:v>1055</x:v>
      </x:c>
      <x:c r="F412" s="4" t="s">
        <x:v>50</x:v>
      </x:c>
    </x:row>
    <x:row r="413" ht="36" customHeight="1">
      <x:c r="A413" s="5">
        <x:v>412</x:v>
      </x:c>
      <x:c r="B413" s="5">
        <x:v>12</x:v>
      </x:c>
      <x:c r="C413" s="5" t="s">
        <x:v>48</x:v>
      </x:c>
      <x:c r="D413" s="5" t="s">
        <x:v>1074</x:v>
      </x:c>
      <x:c r="E413" s="6" t="s">
        <x:v>1075</x:v>
      </x:c>
      <x:c r="F413" s="7" t="s">
        <x:v>50</x:v>
      </x:c>
    </x:row>
    <x:row r="414" ht="36" customHeight="1">
      <x:c r="A414" s="2">
        <x:v>413</x:v>
      </x:c>
      <x:c r="B414" s="2">
        <x:v>12</x:v>
      </x:c>
      <x:c r="C414" s="2" t="s">
        <x:v>48</x:v>
      </x:c>
      <x:c r="D414" s="2" t="s">
        <x:v>1164</x:v>
      </x:c>
      <x:c r="E414" s="3" t="s">
        <x:v>1165</x:v>
      </x:c>
      <x:c r="F414" s="4" t="s">
        <x:v>50</x:v>
      </x:c>
    </x:row>
    <x:row r="415" ht="36" customHeight="1">
      <x:c r="A415" s="5">
        <x:v>414</x:v>
      </x:c>
      <x:c r="B415" s="5">
        <x:v>12</x:v>
      </x:c>
      <x:c r="C415" s="5" t="s">
        <x:v>48</x:v>
      </x:c>
      <x:c r="D415" s="5" t="s">
        <x:v>1166</x:v>
      </x:c>
      <x:c r="E415" s="6" t="s">
        <x:v>1167</x:v>
      </x:c>
      <x:c r="F415" s="7" t="s">
        <x:v>50</x:v>
      </x:c>
    </x:row>
    <x:row r="416" ht="36" customHeight="1">
      <x:c r="A416" s="2">
        <x:v>415</x:v>
      </x:c>
      <x:c r="B416" s="2">
        <x:v>12</x:v>
      </x:c>
      <x:c r="C416" s="2" t="s">
        <x:v>48</x:v>
      </x:c>
      <x:c r="D416" s="2" t="s">
        <x:v>1168</x:v>
      </x:c>
      <x:c r="E416" s="3" t="s">
        <x:v>1169</x:v>
      </x:c>
      <x:c r="F416" s="4" t="s">
        <x:v>50</x:v>
      </x:c>
    </x:row>
    <x:row r="417" ht="36" customHeight="1">
      <x:c r="A417" s="5">
        <x:v>416</x:v>
      </x:c>
      <x:c r="B417" s="5">
        <x:v>12</x:v>
      </x:c>
      <x:c r="C417" s="5" t="s">
        <x:v>48</x:v>
      </x:c>
      <x:c r="D417" s="5" t="s">
        <x:v>1108</x:v>
      </x:c>
      <x:c r="E417" s="6" t="s">
        <x:v>1109</x:v>
      </x:c>
      <x:c r="F417" s="7" t="s">
        <x:v>50</x:v>
      </x:c>
    </x:row>
    <x:row r="418" ht="36" customHeight="1">
      <x:c r="A418" s="2">
        <x:v>417</x:v>
      </x:c>
      <x:c r="B418" s="2">
        <x:v>12</x:v>
      </x:c>
      <x:c r="C418" s="2" t="s">
        <x:v>48</x:v>
      </x:c>
      <x:c r="D418" s="2" t="s">
        <x:v>1116</x:v>
      </x:c>
      <x:c r="E418" s="3" t="s">
        <x:v>1117</x:v>
      </x:c>
      <x:c r="F418" s="4" t="s">
        <x:v>50</x:v>
      </x:c>
    </x:row>
    <x:row r="419" ht="36" customHeight="1">
      <x:c r="A419" s="5">
        <x:v>418</x:v>
      </x:c>
      <x:c r="B419" s="5">
        <x:v>12</x:v>
      </x:c>
      <x:c r="C419" s="5" t="s">
        <x:v>48</x:v>
      </x:c>
      <x:c r="D419" s="5" t="s">
        <x:v>1126</x:v>
      </x:c>
      <x:c r="E419" s="6" t="s">
        <x:v>1127</x:v>
      </x:c>
      <x:c r="F419" s="7" t="s">
        <x:v>50</x:v>
      </x:c>
    </x:row>
    <x:row r="420" ht="36" customHeight="1">
      <x:c r="A420" s="2">
        <x:v>419</x:v>
      </x:c>
      <x:c r="B420" s="2">
        <x:v>13</x:v>
      </x:c>
      <x:c r="C420" s="2" t="s">
        <x:v>51</x:v>
      </x:c>
      <x:c r="D420" s="2" t="s">
        <x:v>76</x:v>
      </x:c>
      <x:c r="E420" s="3" t="s">
        <x:v>77</x:v>
      </x:c>
      <x:c r="F420" s="4" t="s">
        <x:v>54</x:v>
      </x:c>
    </x:row>
    <x:row r="421" ht="36" customHeight="1">
      <x:c r="A421" s="5">
        <x:v>420</x:v>
      </x:c>
      <x:c r="B421" s="5">
        <x:v>13</x:v>
      </x:c>
      <x:c r="C421" s="5" t="s">
        <x:v>51</x:v>
      </x:c>
      <x:c r="D421" s="5" t="s">
        <x:v>146</x:v>
      </x:c>
      <x:c r="E421" s="6" t="s">
        <x:v>147</x:v>
      </x:c>
      <x:c r="F421" s="7" t="s">
        <x:v>54</x:v>
      </x:c>
    </x:row>
    <x:row r="422" ht="36" customHeight="1">
      <x:c r="A422" s="2">
        <x:v>421</x:v>
      </x:c>
      <x:c r="B422" s="2">
        <x:v>14</x:v>
      </x:c>
      <x:c r="C422" s="2" t="s">
        <x:v>55</x:v>
      </x:c>
      <x:c r="D422" s="2" t="s">
        <x:v>76</x:v>
      </x:c>
      <x:c r="E422" s="3" t="s">
        <x:v>77</x:v>
      </x:c>
      <x:c r="F422" s="4" t="s">
        <x:v>1170</x:v>
      </x:c>
    </x:row>
    <x:row r="423" ht="36" customHeight="1">
      <x:c r="A423" s="5">
        <x:v>422</x:v>
      </x:c>
      <x:c r="B423" s="5">
        <x:v>14</x:v>
      </x:c>
      <x:c r="C423" s="5" t="s">
        <x:v>55</x:v>
      </x:c>
      <x:c r="D423" s="5" t="s">
        <x:v>132</x:v>
      </x:c>
      <x:c r="E423" s="6" t="s">
        <x:v>133</x:v>
      </x:c>
      <x:c r="F423" s="7" t="s">
        <x:v>1170</x:v>
      </x:c>
    </x:row>
    <x:row r="424" ht="36" customHeight="1">
      <x:c r="A424" s="2">
        <x:v>423</x:v>
      </x:c>
      <x:c r="B424" s="2">
        <x:v>14</x:v>
      </x:c>
      <x:c r="C424" s="2" t="s">
        <x:v>55</x:v>
      </x:c>
      <x:c r="D424" s="2" t="s">
        <x:v>146</x:v>
      </x:c>
      <x:c r="E424" s="3" t="s">
        <x:v>147</x:v>
      </x:c>
      <x:c r="F424" s="4" t="s">
        <x:v>1170</x:v>
      </x:c>
    </x:row>
    <x:row r="425" ht="36" customHeight="1">
      <x:c r="A425" s="5">
        <x:v>424</x:v>
      </x:c>
      <x:c r="B425" s="5">
        <x:v>15</x:v>
      </x:c>
      <x:c r="C425" s="5" t="s">
        <x:v>58</x:v>
      </x:c>
      <x:c r="D425" s="5" t="s">
        <x:v>76</x:v>
      </x:c>
      <x:c r="E425" s="6" t="s">
        <x:v>77</x:v>
      </x:c>
      <x:c r="F425" s="7" t="s">
        <x:v>1171</x:v>
      </x:c>
    </x:row>
    <x:row r="426" ht="36" customHeight="1">
      <x:c r="A426" s="2">
        <x:v>425</x:v>
      </x:c>
      <x:c r="B426" s="2">
        <x:v>15</x:v>
      </x:c>
      <x:c r="C426" s="2" t="s">
        <x:v>58</x:v>
      </x:c>
      <x:c r="D426" s="2" t="s">
        <x:v>132</x:v>
      </x:c>
      <x:c r="E426" s="3" t="s">
        <x:v>133</x:v>
      </x:c>
      <x:c r="F426" s="4" t="s">
        <x:v>1171</x:v>
      </x:c>
    </x:row>
    <x:row r="427" ht="36" customHeight="1">
      <x:c r="A427" s="5">
        <x:v>426</x:v>
      </x:c>
      <x:c r="B427" s="5">
        <x:v>16</x:v>
      </x:c>
      <x:c r="C427" s="5" t="s">
        <x:v>61</x:v>
      </x:c>
      <x:c r="D427" s="5" t="s">
        <x:v>76</x:v>
      </x:c>
      <x:c r="E427" s="6" t="s">
        <x:v>77</x:v>
      </x:c>
      <x:c r="F427" s="7" t="s">
        <x:v>1172</x:v>
      </x:c>
    </x:row>
    <x:row r="428" ht="36" customHeight="1">
      <x:c r="A428" s="2">
        <x:v>427</x:v>
      </x:c>
      <x:c r="B428" s="2">
        <x:v>16</x:v>
      </x:c>
      <x:c r="C428" s="2" t="s">
        <x:v>61</x:v>
      </x:c>
      <x:c r="D428" s="2" t="s">
        <x:v>132</x:v>
      </x:c>
      <x:c r="E428" s="3" t="s">
        <x:v>133</x:v>
      </x:c>
      <x:c r="F428" s="4" t="s">
        <x:v>1172</x:v>
      </x:c>
    </x:row>
    <x:row r="429" ht="36" customHeight="1">
      <x:c r="A429" s="5">
        <x:v>428</x:v>
      </x:c>
      <x:c r="B429" s="5">
        <x:v>17</x:v>
      </x:c>
      <x:c r="C429" s="5" t="s">
        <x:v>62</x:v>
      </x:c>
      <x:c r="D429" s="5" t="s">
        <x:v>76</x:v>
      </x:c>
      <x:c r="E429" s="6" t="s">
        <x:v>77</x:v>
      </x:c>
      <x:c r="F429" s="7" t="s">
        <x:v>63</x:v>
      </x:c>
    </x:row>
    <x:row r="430" ht="36" customHeight="1">
      <x:c r="A430" s="2">
        <x:v>429</x:v>
      </x:c>
      <x:c r="B430" s="2">
        <x:v>17</x:v>
      </x:c>
      <x:c r="C430" s="2" t="s">
        <x:v>62</x:v>
      </x:c>
      <x:c r="D430" s="2" t="s">
        <x:v>132</x:v>
      </x:c>
      <x:c r="E430" s="3" t="s">
        <x:v>133</x:v>
      </x:c>
      <x:c r="F430" s="4" t="s">
        <x:v>63</x:v>
      </x:c>
    </x:row>
    <x:row r="431" ht="36" customHeight="1">
      <x:c r="A431" s="5">
        <x:v>430</x:v>
      </x:c>
      <x:c r="B431" s="5">
        <x:v>17</x:v>
      </x:c>
      <x:c r="C431" s="5" t="s">
        <x:v>62</x:v>
      </x:c>
      <x:c r="D431" s="5" t="s">
        <x:v>146</x:v>
      </x:c>
      <x:c r="E431" s="6" t="s">
        <x:v>147</x:v>
      </x:c>
      <x:c r="F431" s="7" t="s">
        <x:v>63</x:v>
      </x:c>
    </x:row>
    <x:row r="432" ht="36" customHeight="1">
      <x:c r="A432" s="2">
        <x:v>431</x:v>
      </x:c>
      <x:c r="B432" s="2">
        <x:v>18</x:v>
      </x:c>
      <x:c r="C432" s="2" t="s">
        <x:v>64</x:v>
      </x:c>
      <x:c r="D432" s="2" t="s">
        <x:v>76</x:v>
      </x:c>
      <x:c r="E432" s="3" t="s">
        <x:v>77</x:v>
      </x:c>
      <x:c r="F432" s="4" t="s">
        <x:v>67</x:v>
      </x:c>
    </x:row>
    <x:row r="433" ht="36" customHeight="1">
      <x:c r="A433" s="5">
        <x:v>432</x:v>
      </x:c>
      <x:c r="B433" s="5">
        <x:v>18</x:v>
      </x:c>
      <x:c r="C433" s="5" t="s">
        <x:v>64</x:v>
      </x:c>
      <x:c r="D433" s="5" t="s">
        <x:v>162</x:v>
      </x:c>
      <x:c r="E433" s="6" t="s">
        <x:v>163</x:v>
      </x:c>
      <x:c r="F433" s="7" t="s">
        <x:v>67</x:v>
      </x:c>
    </x:row>
    <x:row r="434" ht="36" customHeight="1">
      <x:c r="A434" s="2">
        <x:v>433</x:v>
      </x:c>
      <x:c r="B434" s="2">
        <x:v>19</x:v>
      </x:c>
      <x:c r="C434" s="2" t="s">
        <x:v>68</x:v>
      </x:c>
      <x:c r="D434" s="2" t="s">
        <x:v>76</x:v>
      </x:c>
      <x:c r="E434" s="3" t="s">
        <x:v>77</x:v>
      </x:c>
      <x:c r="F434" s="4" t="s">
        <x:v>70</x:v>
      </x:c>
    </x:row>
    <x:row r="435" ht="36" customHeight="1">
      <x:c r="A435" s="5">
        <x:v>434</x:v>
      </x:c>
      <x:c r="B435" s="5">
        <x:v>19</x:v>
      </x:c>
      <x:c r="C435" s="5" t="s">
        <x:v>68</x:v>
      </x:c>
      <x:c r="D435" s="5" t="s">
        <x:v>132</x:v>
      </x:c>
      <x:c r="E435" s="6" t="s">
        <x:v>133</x:v>
      </x:c>
      <x:c r="F435" s="7" t="s">
        <x:v>70</x:v>
      </x:c>
    </x:row>
    <x:row r="436" ht="36" customHeight="1">
      <x:c r="A436" s="2">
        <x:v>435</x:v>
      </x:c>
      <x:c r="B436" s="2">
        <x:v>19</x:v>
      </x:c>
      <x:c r="C436" s="2" t="s">
        <x:v>68</x:v>
      </x:c>
      <x:c r="D436" s="2" t="s">
        <x:v>162</x:v>
      </x:c>
      <x:c r="E436" s="3" t="s">
        <x:v>163</x:v>
      </x:c>
      <x:c r="F436" s="4" t="s">
        <x:v>70</x:v>
      </x:c>
    </x:row>
    <x:row r="437" ht="36" customHeight="1">
      <x:c r="A437" s="5">
        <x:v>436</x:v>
      </x:c>
      <x:c r="B437" s="5">
        <x:v>20</x:v>
      </x:c>
      <x:c r="C437" s="5" t="s">
        <x:v>71</x:v>
      </x:c>
      <x:c r="D437" s="5" t="s">
        <x:v>76</x:v>
      </x:c>
      <x:c r="E437" s="6" t="s">
        <x:v>77</x:v>
      </x:c>
      <x:c r="F437" s="7" t="s">
        <x:v>74</x:v>
      </x:c>
    </x:row>
    <x:row r="438" ht="36" customHeight="1">
      <x:c r="A438" s="2">
        <x:v>437</x:v>
      </x:c>
      <x:c r="B438" s="2">
        <x:v>20</x:v>
      </x:c>
      <x:c r="C438" s="2" t="s">
        <x:v>71</x:v>
      </x:c>
      <x:c r="D438" s="2" t="s">
        <x:v>1164</x:v>
      </x:c>
      <x:c r="E438" s="3" t="s">
        <x:v>1165</x:v>
      </x:c>
      <x:c r="F438" s="4" t="s">
        <x:v>74</x:v>
      </x:c>
    </x:row>
    <x:row r="439" ht="36" customHeight="1">
      <x:c r="A439" s="5">
        <x:v>438</x:v>
      </x:c>
      <x:c r="B439" s="5">
        <x:v>21</x:v>
      </x:c>
      <x:c r="C439" s="5" t="s">
        <x:v>75</x:v>
      </x:c>
      <x:c r="D439" s="5" t="s">
        <x:v>76</x:v>
      </x:c>
      <x:c r="E439" s="6" t="s">
        <x:v>77</x:v>
      </x:c>
      <x:c r="F439" s="7" t="s">
        <x:v>78</x:v>
      </x:c>
    </x:row>
    <x:row r="440" ht="36" customHeight="1">
      <x:c r="A440" s="2">
        <x:v>439</x:v>
      </x:c>
      <x:c r="B440" s="2">
        <x:v>22</x:v>
      </x:c>
      <x:c r="C440" s="2" t="s">
        <x:v>79</x:v>
      </x:c>
      <x:c r="D440" s="2" t="s">
        <x:v>818</x:v>
      </x:c>
      <x:c r="E440" s="3" t="s">
        <x:v>819</x:v>
      </x:c>
      <x:c r="F440" s="4" t="s">
        <x:v>82</x:v>
      </x:c>
    </x:row>
    <x:row r="441" ht="36" customHeight="1">
      <x:c r="A441" s="5">
        <x:v>440</x:v>
      </x:c>
      <x:c r="B441" s="5">
        <x:v>22</x:v>
      </x:c>
      <x:c r="C441" s="5" t="s">
        <x:v>79</x:v>
      </x:c>
      <x:c r="D441" s="5" t="s">
        <x:v>832</x:v>
      </x:c>
      <x:c r="E441" s="6" t="s">
        <x:v>833</x:v>
      </x:c>
      <x:c r="F441" s="7" t="s">
        <x:v>82</x:v>
      </x:c>
    </x:row>
    <x:row r="442" ht="36" customHeight="1">
      <x:c r="A442" s="2">
        <x:v>441</x:v>
      </x:c>
      <x:c r="B442" s="2">
        <x:v>22</x:v>
      </x:c>
      <x:c r="C442" s="2" t="s">
        <x:v>79</x:v>
      </x:c>
      <x:c r="D442" s="2" t="s">
        <x:v>840</x:v>
      </x:c>
      <x:c r="E442" s="3" t="s">
        <x:v>841</x:v>
      </x:c>
      <x:c r="F442" s="4" t="s">
        <x:v>82</x:v>
      </x:c>
    </x:row>
    <x:row r="443" ht="36" customHeight="1">
      <x:c r="A443" s="5">
        <x:v>442</x:v>
      </x:c>
      <x:c r="B443" s="5">
        <x:v>22</x:v>
      </x:c>
      <x:c r="C443" s="5" t="s">
        <x:v>79</x:v>
      </x:c>
      <x:c r="D443" s="5" t="s">
        <x:v>842</x:v>
      </x:c>
      <x:c r="E443" s="6" t="s">
        <x:v>843</x:v>
      </x:c>
      <x:c r="F443" s="7" t="s">
        <x:v>82</x:v>
      </x:c>
    </x:row>
    <x:row r="444" ht="36" customHeight="1">
      <x:c r="A444" s="2">
        <x:v>443</x:v>
      </x:c>
      <x:c r="B444" s="2">
        <x:v>22</x:v>
      </x:c>
      <x:c r="C444" s="2" t="s">
        <x:v>79</x:v>
      </x:c>
      <x:c r="D444" s="2" t="s">
        <x:v>852</x:v>
      </x:c>
      <x:c r="E444" s="3" t="s">
        <x:v>853</x:v>
      </x:c>
      <x:c r="F444" s="4" t="s">
        <x:v>82</x:v>
      </x:c>
    </x:row>
    <x:row r="445" ht="36" customHeight="1">
      <x:c r="A445" s="5">
        <x:v>444</x:v>
      </x:c>
      <x:c r="B445" s="5">
        <x:v>22</x:v>
      </x:c>
      <x:c r="C445" s="5" t="s">
        <x:v>79</x:v>
      </x:c>
      <x:c r="D445" s="5" t="s">
        <x:v>894</x:v>
      </x:c>
      <x:c r="E445" s="6" t="s">
        <x:v>895</x:v>
      </x:c>
      <x:c r="F445" s="7" t="s">
        <x:v>82</x:v>
      </x:c>
    </x:row>
    <x:row r="446" ht="36" customHeight="1">
      <x:c r="A446" s="2">
        <x:v>445</x:v>
      </x:c>
      <x:c r="B446" s="2">
        <x:v>22</x:v>
      </x:c>
      <x:c r="C446" s="2" t="s">
        <x:v>79</x:v>
      </x:c>
      <x:c r="D446" s="2" t="s">
        <x:v>916</x:v>
      </x:c>
      <x:c r="E446" s="3" t="s">
        <x:v>917</x:v>
      </x:c>
      <x:c r="F446" s="4" t="s">
        <x:v>82</x:v>
      </x:c>
    </x:row>
    <x:row r="447" ht="36" customHeight="1">
      <x:c r="A447" s="5">
        <x:v>446</x:v>
      </x:c>
      <x:c r="B447" s="5">
        <x:v>22</x:v>
      </x:c>
      <x:c r="C447" s="5" t="s">
        <x:v>79</x:v>
      </x:c>
      <x:c r="D447" s="5" t="s">
        <x:v>930</x:v>
      </x:c>
      <x:c r="E447" s="6" t="s">
        <x:v>931</x:v>
      </x:c>
      <x:c r="F447" s="7" t="s">
        <x:v>82</x:v>
      </x:c>
    </x:row>
    <x:row r="448" ht="36" customHeight="1">
      <x:c r="A448" s="2">
        <x:v>447</x:v>
      </x:c>
      <x:c r="B448" s="2">
        <x:v>22</x:v>
      </x:c>
      <x:c r="C448" s="2" t="s">
        <x:v>79</x:v>
      </x:c>
      <x:c r="D448" s="2" t="s">
        <x:v>936</x:v>
      </x:c>
      <x:c r="E448" s="3" t="s">
        <x:v>937</x:v>
      </x:c>
      <x:c r="F448" s="4" t="s">
        <x:v>82</x:v>
      </x:c>
    </x:row>
    <x:row r="449" ht="36" customHeight="1">
      <x:c r="A449" s="5">
        <x:v>448</x:v>
      </x:c>
      <x:c r="B449" s="5">
        <x:v>22</x:v>
      </x:c>
      <x:c r="C449" s="5" t="s">
        <x:v>79</x:v>
      </x:c>
      <x:c r="D449" s="5" t="s">
        <x:v>952</x:v>
      </x:c>
      <x:c r="E449" s="6" t="s">
        <x:v>953</x:v>
      </x:c>
      <x:c r="F449" s="7" t="s">
        <x:v>82</x:v>
      </x:c>
    </x:row>
    <x:row r="450" ht="36" customHeight="1">
      <x:c r="A450" s="2">
        <x:v>449</x:v>
      </x:c>
      <x:c r="B450" s="2">
        <x:v>22</x:v>
      </x:c>
      <x:c r="C450" s="2" t="s">
        <x:v>79</x:v>
      </x:c>
      <x:c r="D450" s="2" t="s">
        <x:v>958</x:v>
      </x:c>
      <x:c r="E450" s="3" t="s">
        <x:v>959</x:v>
      </x:c>
      <x:c r="F450" s="4" t="s">
        <x:v>82</x:v>
      </x:c>
    </x:row>
    <x:row r="451" ht="36" customHeight="1">
      <x:c r="A451" s="5">
        <x:v>450</x:v>
      </x:c>
      <x:c r="B451" s="5">
        <x:v>22</x:v>
      </x:c>
      <x:c r="C451" s="5" t="s">
        <x:v>79</x:v>
      </x:c>
      <x:c r="D451" s="5" t="s">
        <x:v>978</x:v>
      </x:c>
      <x:c r="E451" s="6" t="s">
        <x:v>979</x:v>
      </x:c>
      <x:c r="F451" s="7" t="s">
        <x:v>82</x:v>
      </x:c>
    </x:row>
    <x:row r="452" ht="36" customHeight="1">
      <x:c r="A452" s="2">
        <x:v>451</x:v>
      </x:c>
      <x:c r="B452" s="2">
        <x:v>22</x:v>
      </x:c>
      <x:c r="C452" s="2" t="s">
        <x:v>79</x:v>
      </x:c>
      <x:c r="D452" s="2" t="s">
        <x:v>982</x:v>
      </x:c>
      <x:c r="E452" s="3" t="s">
        <x:v>983</x:v>
      </x:c>
      <x:c r="F452" s="4" t="s">
        <x:v>82</x:v>
      </x:c>
    </x:row>
    <x:row r="453" ht="36" customHeight="1">
      <x:c r="A453" s="5">
        <x:v>452</x:v>
      </x:c>
      <x:c r="B453" s="5">
        <x:v>22</x:v>
      </x:c>
      <x:c r="C453" s="5" t="s">
        <x:v>79</x:v>
      </x:c>
      <x:c r="D453" s="5" t="s">
        <x:v>984</x:v>
      </x:c>
      <x:c r="E453" s="6" t="s">
        <x:v>985</x:v>
      </x:c>
      <x:c r="F453" s="7" t="s">
        <x:v>82</x:v>
      </x:c>
    </x:row>
    <x:row r="454" ht="36" customHeight="1">
      <x:c r="A454" s="2">
        <x:v>453</x:v>
      </x:c>
      <x:c r="B454" s="2">
        <x:v>22</x:v>
      </x:c>
      <x:c r="C454" s="2" t="s">
        <x:v>79</x:v>
      </x:c>
      <x:c r="D454" s="2" t="s">
        <x:v>986</x:v>
      </x:c>
      <x:c r="E454" s="3" t="s">
        <x:v>987</x:v>
      </x:c>
      <x:c r="F454" s="4" t="s">
        <x:v>82</x:v>
      </x:c>
    </x:row>
    <x:row r="455" ht="36" customHeight="1">
      <x:c r="A455" s="5">
        <x:v>454</x:v>
      </x:c>
      <x:c r="B455" s="5">
        <x:v>22</x:v>
      </x:c>
      <x:c r="C455" s="5" t="s">
        <x:v>79</x:v>
      </x:c>
      <x:c r="D455" s="5" t="s">
        <x:v>990</x:v>
      </x:c>
      <x:c r="E455" s="6" t="s">
        <x:v>991</x:v>
      </x:c>
      <x:c r="F455" s="7" t="s">
        <x:v>82</x:v>
      </x:c>
    </x:row>
    <x:row r="456" ht="36" customHeight="1">
      <x:c r="A456" s="2">
        <x:v>455</x:v>
      </x:c>
      <x:c r="B456" s="2">
        <x:v>22</x:v>
      </x:c>
      <x:c r="C456" s="2" t="s">
        <x:v>79</x:v>
      </x:c>
      <x:c r="D456" s="2" t="s">
        <x:v>1022</x:v>
      </x:c>
      <x:c r="E456" s="3" t="s">
        <x:v>1023</x:v>
      </x:c>
      <x:c r="F456" s="4" t="s">
        <x:v>82</x:v>
      </x:c>
    </x:row>
    <x:row r="457" ht="36" customHeight="1">
      <x:c r="A457" s="5">
        <x:v>456</x:v>
      </x:c>
      <x:c r="B457" s="5">
        <x:v>22</x:v>
      </x:c>
      <x:c r="C457" s="5" t="s">
        <x:v>79</x:v>
      </x:c>
      <x:c r="D457" s="5" t="s">
        <x:v>1026</x:v>
      </x:c>
      <x:c r="E457" s="6" t="s">
        <x:v>1027</x:v>
      </x:c>
      <x:c r="F457" s="7" t="s">
        <x:v>82</x:v>
      </x:c>
    </x:row>
    <x:row r="458" ht="36" customHeight="1">
      <x:c r="A458" s="2">
        <x:v>457</x:v>
      </x:c>
      <x:c r="B458" s="2">
        <x:v>22</x:v>
      </x:c>
      <x:c r="C458" s="2" t="s">
        <x:v>79</x:v>
      </x:c>
      <x:c r="D458" s="2" t="s">
        <x:v>1028</x:v>
      </x:c>
      <x:c r="E458" s="3" t="s">
        <x:v>1029</x:v>
      </x:c>
      <x:c r="F458" s="4" t="s">
        <x:v>82</x:v>
      </x:c>
    </x:row>
    <x:row r="459" ht="36" customHeight="1">
      <x:c r="A459" s="5">
        <x:v>458</x:v>
      </x:c>
      <x:c r="B459" s="5">
        <x:v>22</x:v>
      </x:c>
      <x:c r="C459" s="5" t="s">
        <x:v>79</x:v>
      </x:c>
      <x:c r="D459" s="5" t="s">
        <x:v>1030</x:v>
      </x:c>
      <x:c r="E459" s="6" t="s">
        <x:v>1031</x:v>
      </x:c>
      <x:c r="F459" s="7" t="s">
        <x:v>82</x:v>
      </x:c>
    </x:row>
    <x:row r="460" ht="36" customHeight="1">
      <x:c r="A460" s="2">
        <x:v>459</x:v>
      </x:c>
      <x:c r="B460" s="2">
        <x:v>22</x:v>
      </x:c>
      <x:c r="C460" s="2" t="s">
        <x:v>79</x:v>
      </x:c>
      <x:c r="D460" s="2" t="s">
        <x:v>1032</x:v>
      </x:c>
      <x:c r="E460" s="3" t="s">
        <x:v>1033</x:v>
      </x:c>
      <x:c r="F460" s="4" t="s">
        <x:v>82</x:v>
      </x:c>
    </x:row>
    <x:row r="461" ht="36" customHeight="1">
      <x:c r="A461" s="5">
        <x:v>460</x:v>
      </x:c>
      <x:c r="B461" s="5">
        <x:v>22</x:v>
      </x:c>
      <x:c r="C461" s="5" t="s">
        <x:v>79</x:v>
      </x:c>
      <x:c r="D461" s="5" t="s">
        <x:v>1038</x:v>
      </x:c>
      <x:c r="E461" s="6" t="s">
        <x:v>1039</x:v>
      </x:c>
      <x:c r="F461" s="7" t="s">
        <x:v>82</x:v>
      </x:c>
    </x:row>
    <x:row r="462" ht="36" customHeight="1">
      <x:c r="A462" s="2">
        <x:v>461</x:v>
      </x:c>
      <x:c r="B462" s="2">
        <x:v>22</x:v>
      </x:c>
      <x:c r="C462" s="2" t="s">
        <x:v>79</x:v>
      </x:c>
      <x:c r="D462" s="2" t="s">
        <x:v>1044</x:v>
      </x:c>
      <x:c r="E462" s="3" t="s">
        <x:v>1045</x:v>
      </x:c>
      <x:c r="F462" s="4" t="s">
        <x:v>82</x:v>
      </x:c>
    </x:row>
    <x:row r="463" ht="36" customHeight="1">
      <x:c r="A463" s="5">
        <x:v>462</x:v>
      </x:c>
      <x:c r="B463" s="5">
        <x:v>22</x:v>
      </x:c>
      <x:c r="C463" s="5" t="s">
        <x:v>79</x:v>
      </x:c>
      <x:c r="D463" s="5" t="s">
        <x:v>1050</x:v>
      </x:c>
      <x:c r="E463" s="6" t="s">
        <x:v>1051</x:v>
      </x:c>
      <x:c r="F463" s="7" t="s">
        <x:v>82</x:v>
      </x:c>
    </x:row>
    <x:row r="464" ht="36" customHeight="1">
      <x:c r="A464" s="2">
        <x:v>463</x:v>
      </x:c>
      <x:c r="B464" s="2">
        <x:v>22</x:v>
      </x:c>
      <x:c r="C464" s="2" t="s">
        <x:v>79</x:v>
      </x:c>
      <x:c r="D464" s="2" t="s">
        <x:v>1058</x:v>
      </x:c>
      <x:c r="E464" s="3" t="s">
        <x:v>1059</x:v>
      </x:c>
      <x:c r="F464" s="4" t="s">
        <x:v>82</x:v>
      </x:c>
    </x:row>
    <x:row r="465" ht="36" customHeight="1">
      <x:c r="A465" s="5">
        <x:v>464</x:v>
      </x:c>
      <x:c r="B465" s="5">
        <x:v>22</x:v>
      </x:c>
      <x:c r="C465" s="5" t="s">
        <x:v>79</x:v>
      </x:c>
      <x:c r="D465" s="5" t="s">
        <x:v>1062</x:v>
      </x:c>
      <x:c r="E465" s="6" t="s">
        <x:v>1063</x:v>
      </x:c>
      <x:c r="F465" s="7" t="s">
        <x:v>82</x:v>
      </x:c>
    </x:row>
    <x:row r="466" ht="36" customHeight="1">
      <x:c r="A466" s="2">
        <x:v>465</x:v>
      </x:c>
      <x:c r="B466" s="2">
        <x:v>22</x:v>
      </x:c>
      <x:c r="C466" s="2" t="s">
        <x:v>79</x:v>
      </x:c>
      <x:c r="D466" s="2" t="s">
        <x:v>1064</x:v>
      </x:c>
      <x:c r="E466" s="3" t="s">
        <x:v>1065</x:v>
      </x:c>
      <x:c r="F466" s="4" t="s">
        <x:v>82</x:v>
      </x:c>
    </x:row>
    <x:row r="467" ht="36" customHeight="1">
      <x:c r="A467" s="5">
        <x:v>466</x:v>
      </x:c>
      <x:c r="B467" s="5">
        <x:v>22</x:v>
      </x:c>
      <x:c r="C467" s="5" t="s">
        <x:v>79</x:v>
      </x:c>
      <x:c r="D467" s="5" t="s">
        <x:v>1066</x:v>
      </x:c>
      <x:c r="E467" s="6" t="s">
        <x:v>1067</x:v>
      </x:c>
      <x:c r="F467" s="7" t="s">
        <x:v>82</x:v>
      </x:c>
    </x:row>
    <x:row r="468" ht="36" customHeight="1">
      <x:c r="A468" s="2">
        <x:v>467</x:v>
      </x:c>
      <x:c r="B468" s="2">
        <x:v>22</x:v>
      </x:c>
      <x:c r="C468" s="2" t="s">
        <x:v>79</x:v>
      </x:c>
      <x:c r="D468" s="2" t="s">
        <x:v>1068</x:v>
      </x:c>
      <x:c r="E468" s="3" t="s">
        <x:v>1069</x:v>
      </x:c>
      <x:c r="F468" s="4" t="s">
        <x:v>82</x:v>
      </x:c>
    </x:row>
    <x:row r="469" ht="36" customHeight="1">
      <x:c r="A469" s="5">
        <x:v>468</x:v>
      </x:c>
      <x:c r="B469" s="5">
        <x:v>22</x:v>
      </x:c>
      <x:c r="C469" s="5" t="s">
        <x:v>79</x:v>
      </x:c>
      <x:c r="D469" s="5" t="s">
        <x:v>1070</x:v>
      </x:c>
      <x:c r="E469" s="6" t="s">
        <x:v>1071</x:v>
      </x:c>
      <x:c r="F469" s="7" t="s">
        <x:v>82</x:v>
      </x:c>
    </x:row>
    <x:row r="470" ht="36" customHeight="1">
      <x:c r="A470" s="2">
        <x:v>469</x:v>
      </x:c>
      <x:c r="B470" s="2">
        <x:v>22</x:v>
      </x:c>
      <x:c r="C470" s="2" t="s">
        <x:v>79</x:v>
      </x:c>
      <x:c r="D470" s="2" t="s">
        <x:v>1072</x:v>
      </x:c>
      <x:c r="E470" s="3" t="s">
        <x:v>1073</x:v>
      </x:c>
      <x:c r="F470" s="4" t="s">
        <x:v>82</x:v>
      </x:c>
    </x:row>
    <x:row r="471" ht="36" customHeight="1">
      <x:c r="A471" s="5">
        <x:v>470</x:v>
      </x:c>
      <x:c r="B471" s="5">
        <x:v>22</x:v>
      </x:c>
      <x:c r="C471" s="5" t="s">
        <x:v>79</x:v>
      </x:c>
      <x:c r="D471" s="5" t="s">
        <x:v>1076</x:v>
      </x:c>
      <x:c r="E471" s="6" t="s">
        <x:v>1077</x:v>
      </x:c>
      <x:c r="F471" s="7" t="s">
        <x:v>82</x:v>
      </x:c>
    </x:row>
    <x:row r="472" ht="36" customHeight="1">
      <x:c r="A472" s="2">
        <x:v>471</x:v>
      </x:c>
      <x:c r="B472" s="2">
        <x:v>22</x:v>
      </x:c>
      <x:c r="C472" s="2" t="s">
        <x:v>79</x:v>
      </x:c>
      <x:c r="D472" s="2" t="s">
        <x:v>1078</x:v>
      </x:c>
      <x:c r="E472" s="3" t="s">
        <x:v>1079</x:v>
      </x:c>
      <x:c r="F472" s="4" t="s">
        <x:v>82</x:v>
      </x:c>
    </x:row>
    <x:row r="473" ht="36" customHeight="1">
      <x:c r="A473" s="5">
        <x:v>472</x:v>
      </x:c>
      <x:c r="B473" s="5">
        <x:v>22</x:v>
      </x:c>
      <x:c r="C473" s="5" t="s">
        <x:v>79</x:v>
      </x:c>
      <x:c r="D473" s="5" t="s">
        <x:v>1080</x:v>
      </x:c>
      <x:c r="E473" s="6" t="s">
        <x:v>1081</x:v>
      </x:c>
      <x:c r="F473" s="7" t="s">
        <x:v>82</x:v>
      </x:c>
    </x:row>
    <x:row r="474" ht="36" customHeight="1">
      <x:c r="A474" s="2">
        <x:v>473</x:v>
      </x:c>
      <x:c r="B474" s="2">
        <x:v>22</x:v>
      </x:c>
      <x:c r="C474" s="2" t="s">
        <x:v>79</x:v>
      </x:c>
      <x:c r="D474" s="2" t="s">
        <x:v>1082</x:v>
      </x:c>
      <x:c r="E474" s="3" t="s">
        <x:v>1083</x:v>
      </x:c>
      <x:c r="F474" s="4" t="s">
        <x:v>82</x:v>
      </x:c>
    </x:row>
    <x:row r="475" ht="36" customHeight="1">
      <x:c r="A475" s="5">
        <x:v>474</x:v>
      </x:c>
      <x:c r="B475" s="5">
        <x:v>22</x:v>
      </x:c>
      <x:c r="C475" s="5" t="s">
        <x:v>79</x:v>
      </x:c>
      <x:c r="D475" s="5" t="s">
        <x:v>1084</x:v>
      </x:c>
      <x:c r="E475" s="6" t="s">
        <x:v>1085</x:v>
      </x:c>
      <x:c r="F475" s="7" t="s">
        <x:v>82</x:v>
      </x:c>
    </x:row>
    <x:row r="476" ht="36" customHeight="1">
      <x:c r="A476" s="2">
        <x:v>475</x:v>
      </x:c>
      <x:c r="B476" s="2">
        <x:v>22</x:v>
      </x:c>
      <x:c r="C476" s="2" t="s">
        <x:v>79</x:v>
      </x:c>
      <x:c r="D476" s="2" t="s">
        <x:v>1086</x:v>
      </x:c>
      <x:c r="E476" s="3" t="s">
        <x:v>1087</x:v>
      </x:c>
      <x:c r="F476" s="4" t="s">
        <x:v>82</x:v>
      </x:c>
    </x:row>
    <x:row r="477" ht="36" customHeight="1">
      <x:c r="A477" s="5">
        <x:v>476</x:v>
      </x:c>
      <x:c r="B477" s="5">
        <x:v>22</x:v>
      </x:c>
      <x:c r="C477" s="5" t="s">
        <x:v>79</x:v>
      </x:c>
      <x:c r="D477" s="5" t="s">
        <x:v>1088</x:v>
      </x:c>
      <x:c r="E477" s="6" t="s">
        <x:v>1089</x:v>
      </x:c>
      <x:c r="F477" s="7" t="s">
        <x:v>82</x:v>
      </x:c>
    </x:row>
    <x:row r="478" ht="36" customHeight="1">
      <x:c r="A478" s="2">
        <x:v>477</x:v>
      </x:c>
      <x:c r="B478" s="2">
        <x:v>22</x:v>
      </x:c>
      <x:c r="C478" s="2" t="s">
        <x:v>79</x:v>
      </x:c>
      <x:c r="D478" s="2" t="s">
        <x:v>1090</x:v>
      </x:c>
      <x:c r="E478" s="3" t="s">
        <x:v>1091</x:v>
      </x:c>
      <x:c r="F478" s="4" t="s">
        <x:v>82</x:v>
      </x:c>
    </x:row>
    <x:row r="479" ht="36" customHeight="1">
      <x:c r="A479" s="5">
        <x:v>478</x:v>
      </x:c>
      <x:c r="B479" s="5">
        <x:v>22</x:v>
      </x:c>
      <x:c r="C479" s="5" t="s">
        <x:v>79</x:v>
      </x:c>
      <x:c r="D479" s="5" t="s">
        <x:v>1092</x:v>
      </x:c>
      <x:c r="E479" s="6" t="s">
        <x:v>1093</x:v>
      </x:c>
      <x:c r="F479" s="7" t="s">
        <x:v>82</x:v>
      </x:c>
    </x:row>
    <x:row r="480" ht="36" customHeight="1">
      <x:c r="A480" s="2">
        <x:v>479</x:v>
      </x:c>
      <x:c r="B480" s="2">
        <x:v>22</x:v>
      </x:c>
      <x:c r="C480" s="2" t="s">
        <x:v>79</x:v>
      </x:c>
      <x:c r="D480" s="2" t="s">
        <x:v>1164</x:v>
      </x:c>
      <x:c r="E480" s="3" t="s">
        <x:v>1165</x:v>
      </x:c>
      <x:c r="F480" s="4" t="s">
        <x:v>82</x:v>
      </x:c>
    </x:row>
    <x:row r="481" ht="36" customHeight="1">
      <x:c r="A481" s="5">
        <x:v>480</x:v>
      </x:c>
      <x:c r="B481" s="5">
        <x:v>22</x:v>
      </x:c>
      <x:c r="C481" s="5" t="s">
        <x:v>79</x:v>
      </x:c>
      <x:c r="D481" s="5" t="s">
        <x:v>1173</x:v>
      </x:c>
      <x:c r="E481" s="6" t="s">
        <x:v>1174</x:v>
      </x:c>
      <x:c r="F481" s="7" t="s">
        <x:v>82</x:v>
      </x:c>
    </x:row>
    <x:row r="482" ht="36" customHeight="1">
      <x:c r="A482" s="2">
        <x:v>481</x:v>
      </x:c>
      <x:c r="B482" s="2">
        <x:v>22</x:v>
      </x:c>
      <x:c r="C482" s="2" t="s">
        <x:v>79</x:v>
      </x:c>
      <x:c r="D482" s="2" t="s">
        <x:v>1175</x:v>
      </x:c>
      <x:c r="E482" s="3" t="s">
        <x:v>1176</x:v>
      </x:c>
      <x:c r="F482" s="4" t="s">
        <x:v>82</x:v>
      </x:c>
    </x:row>
    <x:row r="483" ht="36" customHeight="1">
      <x:c r="A483" s="5">
        <x:v>482</x:v>
      </x:c>
      <x:c r="B483" s="5">
        <x:v>22</x:v>
      </x:c>
      <x:c r="C483" s="5" t="s">
        <x:v>79</x:v>
      </x:c>
      <x:c r="D483" s="5" t="s">
        <x:v>1098</x:v>
      </x:c>
      <x:c r="E483" s="6" t="s">
        <x:v>1099</x:v>
      </x:c>
      <x:c r="F483" s="7" t="s">
        <x:v>82</x:v>
      </x:c>
    </x:row>
    <x:row r="484" ht="36" customHeight="1">
      <x:c r="A484" s="2">
        <x:v>483</x:v>
      </x:c>
      <x:c r="B484" s="2">
        <x:v>23</x:v>
      </x:c>
      <x:c r="C484" s="2" t="s">
        <x:v>83</x:v>
      </x:c>
      <x:c r="D484" s="2" t="s">
        <x:v>820</x:v>
      </x:c>
      <x:c r="E484" s="3" t="s">
        <x:v>821</x:v>
      </x:c>
      <x:c r="F484" s="4" t="s">
        <x:v>86</x:v>
      </x:c>
    </x:row>
    <x:row r="485" ht="36" customHeight="1">
      <x:c r="A485" s="5">
        <x:v>484</x:v>
      </x:c>
      <x:c r="B485" s="5">
        <x:v>23</x:v>
      </x:c>
      <x:c r="C485" s="5" t="s">
        <x:v>83</x:v>
      </x:c>
      <x:c r="D485" s="5" t="s">
        <x:v>858</x:v>
      </x:c>
      <x:c r="E485" s="6" t="s">
        <x:v>859</x:v>
      </x:c>
      <x:c r="F485" s="7" t="s">
        <x:v>86</x:v>
      </x:c>
    </x:row>
    <x:row r="486" ht="36" customHeight="1">
      <x:c r="A486" s="2">
        <x:v>485</x:v>
      </x:c>
      <x:c r="B486" s="2">
        <x:v>23</x:v>
      </x:c>
      <x:c r="C486" s="2" t="s">
        <x:v>83</x:v>
      </x:c>
      <x:c r="D486" s="2" t="s">
        <x:v>878</x:v>
      </x:c>
      <x:c r="E486" s="3" t="s">
        <x:v>879</x:v>
      </x:c>
      <x:c r="F486" s="4" t="s">
        <x:v>86</x:v>
      </x:c>
    </x:row>
    <x:row r="487" ht="36" customHeight="1">
      <x:c r="A487" s="5">
        <x:v>486</x:v>
      </x:c>
      <x:c r="B487" s="5">
        <x:v>23</x:v>
      </x:c>
      <x:c r="C487" s="5" t="s">
        <x:v>83</x:v>
      </x:c>
      <x:c r="D487" s="5" t="s">
        <x:v>882</x:v>
      </x:c>
      <x:c r="E487" s="6" t="s">
        <x:v>883</x:v>
      </x:c>
      <x:c r="F487" s="7" t="s">
        <x:v>86</x:v>
      </x:c>
    </x:row>
    <x:row r="488" ht="36" customHeight="1">
      <x:c r="A488" s="2">
        <x:v>487</x:v>
      </x:c>
      <x:c r="B488" s="2">
        <x:v>23</x:v>
      </x:c>
      <x:c r="C488" s="2" t="s">
        <x:v>83</x:v>
      </x:c>
      <x:c r="D488" s="2" t="s">
        <x:v>896</x:v>
      </x:c>
      <x:c r="E488" s="3" t="s">
        <x:v>897</x:v>
      </x:c>
      <x:c r="F488" s="4" t="s">
        <x:v>86</x:v>
      </x:c>
    </x:row>
    <x:row r="489" ht="36" customHeight="1">
      <x:c r="A489" s="5">
        <x:v>488</x:v>
      </x:c>
      <x:c r="B489" s="5">
        <x:v>23</x:v>
      </x:c>
      <x:c r="C489" s="5" t="s">
        <x:v>83</x:v>
      </x:c>
      <x:c r="D489" s="5" t="s">
        <x:v>920</x:v>
      </x:c>
      <x:c r="E489" s="6" t="s">
        <x:v>921</x:v>
      </x:c>
      <x:c r="F489" s="7" t="s">
        <x:v>86</x:v>
      </x:c>
    </x:row>
    <x:row r="490" ht="36" customHeight="1">
      <x:c r="A490" s="2">
        <x:v>489</x:v>
      </x:c>
      <x:c r="B490" s="2">
        <x:v>23</x:v>
      </x:c>
      <x:c r="C490" s="2" t="s">
        <x:v>83</x:v>
      </x:c>
      <x:c r="D490" s="2" t="s">
        <x:v>926</x:v>
      </x:c>
      <x:c r="E490" s="3" t="s">
        <x:v>927</x:v>
      </x:c>
      <x:c r="F490" s="4" t="s">
        <x:v>86</x:v>
      </x:c>
    </x:row>
    <x:row r="491" ht="36" customHeight="1">
      <x:c r="A491" s="5">
        <x:v>490</x:v>
      </x:c>
      <x:c r="B491" s="5">
        <x:v>23</x:v>
      </x:c>
      <x:c r="C491" s="5" t="s">
        <x:v>83</x:v>
      </x:c>
      <x:c r="D491" s="5" t="s">
        <x:v>942</x:v>
      </x:c>
      <x:c r="E491" s="6" t="s">
        <x:v>943</x:v>
      </x:c>
      <x:c r="F491" s="7" t="s">
        <x:v>86</x:v>
      </x:c>
    </x:row>
    <x:row r="492" ht="36" customHeight="1">
      <x:c r="A492" s="2">
        <x:v>491</x:v>
      </x:c>
      <x:c r="B492" s="2">
        <x:v>23</x:v>
      </x:c>
      <x:c r="C492" s="2" t="s">
        <x:v>83</x:v>
      </x:c>
      <x:c r="D492" s="2" t="s">
        <x:v>970</x:v>
      </x:c>
      <x:c r="E492" s="3" t="s">
        <x:v>971</x:v>
      </x:c>
      <x:c r="F492" s="4" t="s">
        <x:v>86</x:v>
      </x:c>
    </x:row>
    <x:row r="493" ht="36" customHeight="1">
      <x:c r="A493" s="5">
        <x:v>492</x:v>
      </x:c>
      <x:c r="B493" s="5">
        <x:v>23</x:v>
      </x:c>
      <x:c r="C493" s="5" t="s">
        <x:v>83</x:v>
      </x:c>
      <x:c r="D493" s="5" t="s">
        <x:v>992</x:v>
      </x:c>
      <x:c r="E493" s="6" t="s">
        <x:v>993</x:v>
      </x:c>
      <x:c r="F493" s="7" t="s">
        <x:v>86</x:v>
      </x:c>
    </x:row>
    <x:row r="494" ht="36" customHeight="1">
      <x:c r="A494" s="2">
        <x:v>493</x:v>
      </x:c>
      <x:c r="B494" s="2">
        <x:v>23</x:v>
      </x:c>
      <x:c r="C494" s="2" t="s">
        <x:v>83</x:v>
      </x:c>
      <x:c r="D494" s="2" t="s">
        <x:v>120</x:v>
      </x:c>
      <x:c r="E494" s="3" t="s">
        <x:v>121</x:v>
      </x:c>
      <x:c r="F494" s="4" t="s">
        <x:v>86</x:v>
      </x:c>
    </x:row>
    <x:row r="495" ht="36" customHeight="1">
      <x:c r="A495" s="5">
        <x:v>494</x:v>
      </x:c>
      <x:c r="B495" s="5">
        <x:v>23</x:v>
      </x:c>
      <x:c r="C495" s="5" t="s">
        <x:v>83</x:v>
      </x:c>
      <x:c r="D495" s="5" t="s">
        <x:v>996</x:v>
      </x:c>
      <x:c r="E495" s="6" t="s">
        <x:v>997</x:v>
      </x:c>
      <x:c r="F495" s="7" t="s">
        <x:v>86</x:v>
      </x:c>
    </x:row>
    <x:row r="496" ht="36" customHeight="1">
      <x:c r="A496" s="2">
        <x:v>495</x:v>
      </x:c>
      <x:c r="B496" s="2">
        <x:v>23</x:v>
      </x:c>
      <x:c r="C496" s="2" t="s">
        <x:v>83</x:v>
      </x:c>
      <x:c r="D496" s="2" t="s">
        <x:v>1006</x:v>
      </x:c>
      <x:c r="E496" s="3" t="s">
        <x:v>1007</x:v>
      </x:c>
      <x:c r="F496" s="4" t="s">
        <x:v>86</x:v>
      </x:c>
    </x:row>
    <x:row r="497" ht="36" customHeight="1">
      <x:c r="A497" s="5">
        <x:v>496</x:v>
      </x:c>
      <x:c r="B497" s="5">
        <x:v>23</x:v>
      </x:c>
      <x:c r="C497" s="5" t="s">
        <x:v>83</x:v>
      </x:c>
      <x:c r="D497" s="5" t="s">
        <x:v>1012</x:v>
      </x:c>
      <x:c r="E497" s="6" t="s">
        <x:v>1013</x:v>
      </x:c>
      <x:c r="F497" s="7" t="s">
        <x:v>86</x:v>
      </x:c>
    </x:row>
    <x:row r="498" ht="36" customHeight="1">
      <x:c r="A498" s="2">
        <x:v>497</x:v>
      </x:c>
      <x:c r="B498" s="2">
        <x:v>23</x:v>
      </x:c>
      <x:c r="C498" s="2" t="s">
        <x:v>83</x:v>
      </x:c>
      <x:c r="D498" s="2" t="s">
        <x:v>1026</x:v>
      </x:c>
      <x:c r="E498" s="3" t="s">
        <x:v>1027</x:v>
      </x:c>
      <x:c r="F498" s="4" t="s">
        <x:v>86</x:v>
      </x:c>
    </x:row>
    <x:row r="499" ht="36" customHeight="1">
      <x:c r="A499" s="5">
        <x:v>498</x:v>
      </x:c>
      <x:c r="B499" s="5">
        <x:v>23</x:v>
      </x:c>
      <x:c r="C499" s="5" t="s">
        <x:v>83</x:v>
      </x:c>
      <x:c r="D499" s="5" t="s">
        <x:v>1032</x:v>
      </x:c>
      <x:c r="E499" s="6" t="s">
        <x:v>1033</x:v>
      </x:c>
      <x:c r="F499" s="7" t="s">
        <x:v>86</x:v>
      </x:c>
    </x:row>
    <x:row r="500" ht="36" customHeight="1">
      <x:c r="A500" s="2">
        <x:v>499</x:v>
      </x:c>
      <x:c r="B500" s="2">
        <x:v>23</x:v>
      </x:c>
      <x:c r="C500" s="2" t="s">
        <x:v>83</x:v>
      </x:c>
      <x:c r="D500" s="2" t="s">
        <x:v>1036</x:v>
      </x:c>
      <x:c r="E500" s="3" t="s">
        <x:v>1037</x:v>
      </x:c>
      <x:c r="F500" s="4" t="s">
        <x:v>86</x:v>
      </x:c>
    </x:row>
    <x:row r="501" ht="36" customHeight="1">
      <x:c r="A501" s="5">
        <x:v>500</x:v>
      </x:c>
      <x:c r="B501" s="5">
        <x:v>23</x:v>
      </x:c>
      <x:c r="C501" s="5" t="s">
        <x:v>83</x:v>
      </x:c>
      <x:c r="D501" s="5" t="s">
        <x:v>1056</x:v>
      </x:c>
      <x:c r="E501" s="6" t="s">
        <x:v>1057</x:v>
      </x:c>
      <x:c r="F501" s="7" t="s">
        <x:v>86</x:v>
      </x:c>
    </x:row>
    <x:row r="502" ht="36" customHeight="1">
      <x:c r="A502" s="2">
        <x:v>501</x:v>
      </x:c>
      <x:c r="B502" s="2">
        <x:v>23</x:v>
      </x:c>
      <x:c r="C502" s="2" t="s">
        <x:v>83</x:v>
      </x:c>
      <x:c r="D502" s="2" t="s">
        <x:v>1092</x:v>
      </x:c>
      <x:c r="E502" s="3" t="s">
        <x:v>1093</x:v>
      </x:c>
      <x:c r="F502" s="4" t="s">
        <x:v>86</x:v>
      </x:c>
    </x:row>
    <x:row r="503" ht="36" customHeight="1">
      <x:c r="A503" s="5">
        <x:v>502</x:v>
      </x:c>
      <x:c r="B503" s="5">
        <x:v>23</x:v>
      </x:c>
      <x:c r="C503" s="5" t="s">
        <x:v>83</x:v>
      </x:c>
      <x:c r="D503" s="5" t="s">
        <x:v>1177</x:v>
      </x:c>
      <x:c r="E503" s="6" t="s">
        <x:v>1178</x:v>
      </x:c>
      <x:c r="F503" s="7" t="s">
        <x:v>86</x:v>
      </x:c>
    </x:row>
    <x:row r="504" ht="36" customHeight="1">
      <x:c r="A504" s="2">
        <x:v>503</x:v>
      </x:c>
      <x:c r="B504" s="2">
        <x:v>23</x:v>
      </x:c>
      <x:c r="C504" s="2" t="s">
        <x:v>83</x:v>
      </x:c>
      <x:c r="D504" s="2" t="s">
        <x:v>1164</x:v>
      </x:c>
      <x:c r="E504" s="3" t="s">
        <x:v>1165</x:v>
      </x:c>
      <x:c r="F504" s="4" t="s">
        <x:v>86</x:v>
      </x:c>
    </x:row>
    <x:row r="505" ht="36" customHeight="1">
      <x:c r="A505" s="5">
        <x:v>504</x:v>
      </x:c>
      <x:c r="B505" s="5">
        <x:v>23</x:v>
      </x:c>
      <x:c r="C505" s="5" t="s">
        <x:v>83</x:v>
      </x:c>
      <x:c r="D505" s="5" t="s">
        <x:v>162</x:v>
      </x:c>
      <x:c r="E505" s="6" t="s">
        <x:v>163</x:v>
      </x:c>
      <x:c r="F505" s="7" t="s">
        <x:v>86</x:v>
      </x:c>
    </x:row>
    <x:row r="506" ht="36" customHeight="1">
      <x:c r="A506" s="2">
        <x:v>505</x:v>
      </x:c>
      <x:c r="B506" s="2">
        <x:v>23</x:v>
      </x:c>
      <x:c r="C506" s="2" t="s">
        <x:v>83</x:v>
      </x:c>
      <x:c r="D506" s="2" t="s">
        <x:v>1112</x:v>
      </x:c>
      <x:c r="E506" s="3" t="s">
        <x:v>1113</x:v>
      </x:c>
      <x:c r="F506" s="4" t="s">
        <x:v>86</x:v>
      </x:c>
    </x:row>
    <x:row r="507" ht="36" customHeight="1">
      <x:c r="A507" s="5">
        <x:v>506</x:v>
      </x:c>
      <x:c r="B507" s="5">
        <x:v>23</x:v>
      </x:c>
      <x:c r="C507" s="5" t="s">
        <x:v>83</x:v>
      </x:c>
      <x:c r="D507" s="5" t="s">
        <x:v>1130</x:v>
      </x:c>
      <x:c r="E507" s="6" t="s">
        <x:v>1131</x:v>
      </x:c>
      <x:c r="F507" s="7" t="s">
        <x:v>86</x:v>
      </x:c>
    </x:row>
    <x:row r="508" ht="36" customHeight="1">
      <x:c r="A508" s="2">
        <x:v>507</x:v>
      </x:c>
      <x:c r="B508" s="2">
        <x:v>23</x:v>
      </x:c>
      <x:c r="C508" s="2" t="s">
        <x:v>83</x:v>
      </x:c>
      <x:c r="D508" s="2" t="s">
        <x:v>1132</x:v>
      </x:c>
      <x:c r="E508" s="3" t="s">
        <x:v>1133</x:v>
      </x:c>
      <x:c r="F508" s="4" t="s">
        <x:v>86</x:v>
      </x:c>
    </x:row>
    <x:row r="509" ht="36" customHeight="1">
      <x:c r="A509" s="5">
        <x:v>508</x:v>
      </x:c>
      <x:c r="B509" s="5">
        <x:v>24</x:v>
      </x:c>
      <x:c r="C509" s="5" t="s">
        <x:v>87</x:v>
      </x:c>
      <x:c r="D509" s="5" t="s">
        <x:v>1136</x:v>
      </x:c>
      <x:c r="E509" s="6" t="s">
        <x:v>1137</x:v>
      </x:c>
      <x:c r="F509" s="7" t="s">
        <x:v>90</x:v>
      </x:c>
    </x:row>
    <x:row r="510" ht="36" customHeight="1">
      <x:c r="A510" s="2">
        <x:v>509</x:v>
      </x:c>
      <x:c r="B510" s="2">
        <x:v>24</x:v>
      </x:c>
      <x:c r="C510" s="2" t="s">
        <x:v>87</x:v>
      </x:c>
      <x:c r="D510" s="2" t="s">
        <x:v>1138</x:v>
      </x:c>
      <x:c r="E510" s="3" t="s">
        <x:v>1139</x:v>
      </x:c>
      <x:c r="F510" s="4" t="s">
        <x:v>90</x:v>
      </x:c>
    </x:row>
    <x:row r="511" ht="36" customHeight="1">
      <x:c r="A511" s="5">
        <x:v>510</x:v>
      </x:c>
      <x:c r="B511" s="5">
        <x:v>24</x:v>
      </x:c>
      <x:c r="C511" s="5" t="s">
        <x:v>87</x:v>
      </x:c>
      <x:c r="D511" s="5" t="s">
        <x:v>1140</x:v>
      </x:c>
      <x:c r="E511" s="6" t="s">
        <x:v>1141</x:v>
      </x:c>
      <x:c r="F511" s="7" t="s">
        <x:v>90</x:v>
      </x:c>
    </x:row>
    <x:row r="512" ht="36" customHeight="1">
      <x:c r="A512" s="2">
        <x:v>511</x:v>
      </x:c>
      <x:c r="B512" s="2">
        <x:v>24</x:v>
      </x:c>
      <x:c r="C512" s="2" t="s">
        <x:v>87</x:v>
      </x:c>
      <x:c r="D512" s="2" t="s">
        <x:v>100</x:v>
      </x:c>
      <x:c r="E512" s="3" t="s">
        <x:v>101</x:v>
      </x:c>
      <x:c r="F512" s="4" t="s">
        <x:v>90</x:v>
      </x:c>
    </x:row>
    <x:row r="513" ht="36" customHeight="1">
      <x:c r="A513" s="5">
        <x:v>512</x:v>
      </x:c>
      <x:c r="B513" s="5">
        <x:v>24</x:v>
      </x:c>
      <x:c r="C513" s="5" t="s">
        <x:v>87</x:v>
      </x:c>
      <x:c r="D513" s="5" t="s">
        <x:v>1142</x:v>
      </x:c>
      <x:c r="E513" s="6" t="s">
        <x:v>1143</x:v>
      </x:c>
      <x:c r="F513" s="7" t="s">
        <x:v>90</x:v>
      </x:c>
    </x:row>
    <x:row r="514" ht="36" customHeight="1">
      <x:c r="A514" s="2">
        <x:v>513</x:v>
      </x:c>
      <x:c r="B514" s="2">
        <x:v>24</x:v>
      </x:c>
      <x:c r="C514" s="2" t="s">
        <x:v>87</x:v>
      </x:c>
      <x:c r="D514" s="2" t="s">
        <x:v>1144</x:v>
      </x:c>
      <x:c r="E514" s="3" t="s">
        <x:v>1145</x:v>
      </x:c>
      <x:c r="F514" s="4" t="s">
        <x:v>90</x:v>
      </x:c>
    </x:row>
    <x:row r="515" ht="36" customHeight="1">
      <x:c r="A515" s="5">
        <x:v>514</x:v>
      </x:c>
      <x:c r="B515" s="5">
        <x:v>24</x:v>
      </x:c>
      <x:c r="C515" s="5" t="s">
        <x:v>87</x:v>
      </x:c>
      <x:c r="D515" s="5" t="s">
        <x:v>1146</x:v>
      </x:c>
      <x:c r="E515" s="6" t="s">
        <x:v>1147</x:v>
      </x:c>
      <x:c r="F515" s="7" t="s">
        <x:v>90</x:v>
      </x:c>
    </x:row>
    <x:row r="516" ht="36" customHeight="1">
      <x:c r="A516" s="2">
        <x:v>515</x:v>
      </x:c>
      <x:c r="B516" s="2">
        <x:v>25</x:v>
      </x:c>
      <x:c r="C516" s="2" t="s">
        <x:v>91</x:v>
      </x:c>
      <x:c r="D516" s="2" t="s">
        <x:v>860</x:v>
      </x:c>
      <x:c r="E516" s="3" t="s">
        <x:v>861</x:v>
      </x:c>
      <x:c r="F516" s="4" t="s">
        <x:v>94</x:v>
      </x:c>
    </x:row>
    <x:row r="517" ht="36" customHeight="1">
      <x:c r="A517" s="5">
        <x:v>516</x:v>
      </x:c>
      <x:c r="B517" s="5">
        <x:v>25</x:v>
      </x:c>
      <x:c r="C517" s="5" t="s">
        <x:v>91</x:v>
      </x:c>
      <x:c r="D517" s="5" t="s">
        <x:v>100</x:v>
      </x:c>
      <x:c r="E517" s="6" t="s">
        <x:v>101</x:v>
      </x:c>
      <x:c r="F517" s="7" t="s">
        <x:v>94</x:v>
      </x:c>
    </x:row>
    <x:row r="518" ht="36" customHeight="1">
      <x:c r="A518" s="2">
        <x:v>517</x:v>
      </x:c>
      <x:c r="B518" s="2">
        <x:v>25</x:v>
      </x:c>
      <x:c r="C518" s="2" t="s">
        <x:v>91</x:v>
      </x:c>
      <x:c r="D518" s="2" t="s">
        <x:v>1052</x:v>
      </x:c>
      <x:c r="E518" s="3" t="s">
        <x:v>1053</x:v>
      </x:c>
      <x:c r="F518" s="4" t="s">
        <x:v>94</x:v>
      </x:c>
    </x:row>
    <x:row r="519" ht="36" customHeight="1">
      <x:c r="A519" s="5">
        <x:v>518</x:v>
      </x:c>
      <x:c r="B519" s="5">
        <x:v>25</x:v>
      </x:c>
      <x:c r="C519" s="5" t="s">
        <x:v>91</x:v>
      </x:c>
      <x:c r="D519" s="5" t="s">
        <x:v>1179</x:v>
      </x:c>
      <x:c r="E519" s="6" t="s">
        <x:v>1180</x:v>
      </x:c>
      <x:c r="F519" s="7" t="s">
        <x:v>94</x:v>
      </x:c>
    </x:row>
    <x:row r="520" ht="36" customHeight="1">
      <x:c r="A520" s="2">
        <x:v>519</x:v>
      </x:c>
      <x:c r="B520" s="2">
        <x:v>25</x:v>
      </x:c>
      <x:c r="C520" s="2" t="s">
        <x:v>91</x:v>
      </x:c>
      <x:c r="D520" s="2" t="s">
        <x:v>1094</x:v>
      </x:c>
      <x:c r="E520" s="3" t="s">
        <x:v>1095</x:v>
      </x:c>
      <x:c r="F520" s="4" t="s">
        <x:v>94</x:v>
      </x:c>
    </x:row>
    <x:row r="521" ht="36" customHeight="1">
      <x:c r="A521" s="5">
        <x:v>520</x:v>
      </x:c>
      <x:c r="B521" s="5">
        <x:v>25</x:v>
      </x:c>
      <x:c r="C521" s="5" t="s">
        <x:v>91</x:v>
      </x:c>
      <x:c r="D521" s="5" t="s">
        <x:v>1164</x:v>
      </x:c>
      <x:c r="E521" s="6" t="s">
        <x:v>1165</x:v>
      </x:c>
      <x:c r="F521" s="7" t="s">
        <x:v>94</x:v>
      </x:c>
    </x:row>
    <x:row r="522" ht="36" customHeight="1">
      <x:c r="A522" s="2">
        <x:v>521</x:v>
      </x:c>
      <x:c r="B522" s="2">
        <x:v>25</x:v>
      </x:c>
      <x:c r="C522" s="2" t="s">
        <x:v>91</x:v>
      </x:c>
      <x:c r="D522" s="2" t="s">
        <x:v>1173</x:v>
      </x:c>
      <x:c r="E522" s="3" t="s">
        <x:v>1174</x:v>
      </x:c>
      <x:c r="F522" s="4" t="s">
        <x:v>94</x:v>
      </x:c>
    </x:row>
    <x:row r="523" ht="36" customHeight="1">
      <x:c r="A523" s="5">
        <x:v>522</x:v>
      </x:c>
      <x:c r="B523" s="5">
        <x:v>25</x:v>
      </x:c>
      <x:c r="C523" s="5" t="s">
        <x:v>91</x:v>
      </x:c>
      <x:c r="D523" s="5" t="s">
        <x:v>1181</x:v>
      </x:c>
      <x:c r="E523" s="6" t="s">
        <x:v>1182</x:v>
      </x:c>
      <x:c r="F523" s="7" t="s">
        <x:v>94</x:v>
      </x:c>
    </x:row>
    <x:row r="524" ht="36" customHeight="1">
      <x:c r="A524" s="2">
        <x:v>523</x:v>
      </x:c>
      <x:c r="B524" s="2">
        <x:v>25</x:v>
      </x:c>
      <x:c r="C524" s="2" t="s">
        <x:v>91</x:v>
      </x:c>
      <x:c r="D524" s="2" t="s">
        <x:v>1183</x:v>
      </x:c>
      <x:c r="E524" s="3" t="s">
        <x:v>1184</x:v>
      </x:c>
      <x:c r="F524" s="4" t="s">
        <x:v>94</x:v>
      </x:c>
    </x:row>
    <x:row r="525" ht="36" customHeight="1">
      <x:c r="A525" s="5">
        <x:v>524</x:v>
      </x:c>
      <x:c r="B525" s="5">
        <x:v>25</x:v>
      </x:c>
      <x:c r="C525" s="5" t="s">
        <x:v>91</x:v>
      </x:c>
      <x:c r="D525" s="5" t="s">
        <x:v>1128</x:v>
      </x:c>
      <x:c r="E525" s="6" t="s">
        <x:v>1129</x:v>
      </x:c>
      <x:c r="F525" s="7" t="s">
        <x:v>94</x:v>
      </x:c>
    </x:row>
    <x:row r="526" ht="36" customHeight="1">
      <x:c r="A526" s="2">
        <x:v>525</x:v>
      </x:c>
      <x:c r="B526" s="2">
        <x:v>26</x:v>
      </x:c>
      <x:c r="C526" s="2" t="s">
        <x:v>95</x:v>
      </x:c>
      <x:c r="D526" s="2" t="s">
        <x:v>868</x:v>
      </x:c>
      <x:c r="E526" s="3" t="s">
        <x:v>869</x:v>
      </x:c>
      <x:c r="F526" s="4" t="s">
        <x:v>98</x:v>
      </x:c>
    </x:row>
    <x:row r="527" ht="36" customHeight="1">
      <x:c r="A527" s="5">
        <x:v>526</x:v>
      </x:c>
      <x:c r="B527" s="5">
        <x:v>26</x:v>
      </x:c>
      <x:c r="C527" s="5" t="s">
        <x:v>95</x:v>
      </x:c>
      <x:c r="D527" s="5" t="s">
        <x:v>892</x:v>
      </x:c>
      <x:c r="E527" s="6" t="s">
        <x:v>893</x:v>
      </x:c>
      <x:c r="F527" s="7" t="s">
        <x:v>98</x:v>
      </x:c>
    </x:row>
    <x:row r="528" ht="36" customHeight="1">
      <x:c r="A528" s="2">
        <x:v>527</x:v>
      </x:c>
      <x:c r="B528" s="2">
        <x:v>26</x:v>
      </x:c>
      <x:c r="C528" s="2" t="s">
        <x:v>95</x:v>
      </x:c>
      <x:c r="D528" s="2" t="s">
        <x:v>956</x:v>
      </x:c>
      <x:c r="E528" s="3" t="s">
        <x:v>957</x:v>
      </x:c>
      <x:c r="F528" s="4" t="s">
        <x:v>98</x:v>
      </x:c>
    </x:row>
    <x:row r="529" ht="36" customHeight="1">
      <x:c r="A529" s="5">
        <x:v>528</x:v>
      </x:c>
      <x:c r="B529" s="5">
        <x:v>26</x:v>
      </x:c>
      <x:c r="C529" s="5" t="s">
        <x:v>95</x:v>
      </x:c>
      <x:c r="D529" s="5" t="s">
        <x:v>1185</x:v>
      </x:c>
      <x:c r="E529" s="6" t="s">
        <x:v>1186</x:v>
      </x:c>
      <x:c r="F529" s="7" t="s">
        <x:v>98</x:v>
      </x:c>
    </x:row>
    <x:row r="530" ht="36" customHeight="1">
      <x:c r="A530" s="2">
        <x:v>529</x:v>
      </x:c>
      <x:c r="B530" s="2">
        <x:v>26</x:v>
      </x:c>
      <x:c r="C530" s="2" t="s">
        <x:v>95</x:v>
      </x:c>
      <x:c r="D530" s="2" t="s">
        <x:v>1000</x:v>
      </x:c>
      <x:c r="E530" s="3" t="s">
        <x:v>1001</x:v>
      </x:c>
      <x:c r="F530" s="4" t="s">
        <x:v>98</x:v>
      </x:c>
    </x:row>
    <x:row r="531" ht="36" customHeight="1">
      <x:c r="A531" s="5">
        <x:v>530</x:v>
      </x:c>
      <x:c r="B531" s="5">
        <x:v>26</x:v>
      </x:c>
      <x:c r="C531" s="5" t="s">
        <x:v>95</x:v>
      </x:c>
      <x:c r="D531" s="5" t="s">
        <x:v>1164</x:v>
      </x:c>
      <x:c r="E531" s="6" t="s">
        <x:v>1165</x:v>
      </x:c>
      <x:c r="F531" s="7" t="s">
        <x:v>98</x:v>
      </x:c>
    </x:row>
    <x:row r="532" ht="36" customHeight="1">
      <x:c r="A532" s="2">
        <x:v>531</x:v>
      </x:c>
      <x:c r="B532" s="2">
        <x:v>26</x:v>
      </x:c>
      <x:c r="C532" s="2" t="s">
        <x:v>95</x:v>
      </x:c>
      <x:c r="D532" s="2" t="s">
        <x:v>1096</x:v>
      </x:c>
      <x:c r="E532" s="3" t="s">
        <x:v>1097</x:v>
      </x:c>
      <x:c r="F532" s="4" t="s">
        <x:v>98</x:v>
      </x:c>
    </x:row>
    <x:row r="533" ht="36" customHeight="1">
      <x:c r="A533" s="5">
        <x:v>532</x:v>
      </x:c>
      <x:c r="B533" s="5">
        <x:v>26</x:v>
      </x:c>
      <x:c r="C533" s="5" t="s">
        <x:v>95</x:v>
      </x:c>
      <x:c r="D533" s="5" t="s">
        <x:v>1100</x:v>
      </x:c>
      <x:c r="E533" s="6" t="s">
        <x:v>1101</x:v>
      </x:c>
      <x:c r="F533" s="7" t="s">
        <x:v>98</x:v>
      </x:c>
    </x:row>
    <x:row r="534" ht="36" customHeight="1">
      <x:c r="A534" s="2">
        <x:v>533</x:v>
      </x:c>
      <x:c r="B534" s="2">
        <x:v>26</x:v>
      </x:c>
      <x:c r="C534" s="2" t="s">
        <x:v>95</x:v>
      </x:c>
      <x:c r="D534" s="2" t="s">
        <x:v>1104</x:v>
      </x:c>
      <x:c r="E534" s="3" t="s">
        <x:v>1105</x:v>
      </x:c>
      <x:c r="F534" s="4" t="s">
        <x:v>98</x:v>
      </x:c>
    </x:row>
    <x:row r="535" ht="36" customHeight="1">
      <x:c r="A535" s="5">
        <x:v>534</x:v>
      </x:c>
      <x:c r="B535" s="5">
        <x:v>26</x:v>
      </x:c>
      <x:c r="C535" s="5" t="s">
        <x:v>95</x:v>
      </x:c>
      <x:c r="D535" s="5" t="s">
        <x:v>1114</x:v>
      </x:c>
      <x:c r="E535" s="6" t="s">
        <x:v>1115</x:v>
      </x:c>
      <x:c r="F535" s="7" t="s">
        <x:v>98</x:v>
      </x:c>
    </x:row>
    <x:row r="536" ht="36" customHeight="1">
      <x:c r="A536" s="2">
        <x:v>535</x:v>
      </x:c>
      <x:c r="B536" s="2">
        <x:v>27</x:v>
      </x:c>
      <x:c r="C536" s="2" t="s">
        <x:v>99</x:v>
      </x:c>
      <x:c r="D536" s="2" t="s">
        <x:v>100</x:v>
      </x:c>
      <x:c r="E536" s="3" t="s">
        <x:v>101</x:v>
      </x:c>
      <x:c r="F536" s="4" t="s">
        <x:v>102</x:v>
      </x:c>
    </x:row>
    <x:row r="537" ht="36" customHeight="1">
      <x:c r="A537" s="5">
        <x:v>536</x:v>
      </x:c>
      <x:c r="B537" s="5">
        <x:v>28</x:v>
      </x:c>
      <x:c r="C537" s="5" t="s">
        <x:v>103</x:v>
      </x:c>
      <x:c r="D537" s="5" t="s">
        <x:v>100</x:v>
      </x:c>
      <x:c r="E537" s="6" t="s">
        <x:v>101</x:v>
      </x:c>
      <x:c r="F537" s="7" t="s">
        <x:v>106</x:v>
      </x:c>
    </x:row>
    <x:row r="538" ht="36" customHeight="1">
      <x:c r="A538" s="2">
        <x:v>537</x:v>
      </x:c>
      <x:c r="B538" s="2">
        <x:v>28</x:v>
      </x:c>
      <x:c r="C538" s="2" t="s">
        <x:v>103</x:v>
      </x:c>
      <x:c r="D538" s="2" t="s">
        <x:v>1187</x:v>
      </x:c>
      <x:c r="E538" s="3" t="s">
        <x:v>1188</x:v>
      </x:c>
      <x:c r="F538" s="4" t="s">
        <x:v>106</x:v>
      </x:c>
    </x:row>
    <x:row r="539" ht="36" customHeight="1">
      <x:c r="A539" s="5">
        <x:v>538</x:v>
      </x:c>
      <x:c r="B539" s="5">
        <x:v>29</x:v>
      </x:c>
      <x:c r="C539" s="5" t="s">
        <x:v>107</x:v>
      </x:c>
      <x:c r="D539" s="5" t="s">
        <x:v>100</x:v>
      </x:c>
      <x:c r="E539" s="6" t="s">
        <x:v>101</x:v>
      </x:c>
      <x:c r="F539" s="7" t="s">
        <x:v>110</x:v>
      </x:c>
    </x:row>
    <x:row r="540" ht="36" customHeight="1">
      <x:c r="A540" s="2">
        <x:v>539</x:v>
      </x:c>
      <x:c r="B540" s="2">
        <x:v>29</x:v>
      </x:c>
      <x:c r="C540" s="2" t="s">
        <x:v>107</x:v>
      </x:c>
      <x:c r="D540" s="2" t="s">
        <x:v>1164</x:v>
      </x:c>
      <x:c r="E540" s="3" t="s">
        <x:v>1165</x:v>
      </x:c>
      <x:c r="F540" s="4" t="s">
        <x:v>110</x:v>
      </x:c>
    </x:row>
    <x:row r="541" ht="36" customHeight="1">
      <x:c r="A541" s="5">
        <x:v>540</x:v>
      </x:c>
      <x:c r="B541" s="5">
        <x:v>29</x:v>
      </x:c>
      <x:c r="C541" s="5" t="s">
        <x:v>107</x:v>
      </x:c>
      <x:c r="D541" s="5" t="s">
        <x:v>1189</x:v>
      </x:c>
      <x:c r="E541" s="6" t="s">
        <x:v>1190</x:v>
      </x:c>
      <x:c r="F541" s="7" t="s">
        <x:v>110</x:v>
      </x:c>
    </x:row>
    <x:row r="542" ht="36" customHeight="1">
      <x:c r="A542" s="2">
        <x:v>541</x:v>
      </x:c>
      <x:c r="B542" s="2">
        <x:v>30</x:v>
      </x:c>
      <x:c r="C542" s="2" t="s">
        <x:v>111</x:v>
      </x:c>
      <x:c r="D542" s="2" t="s">
        <x:v>1191</x:v>
      </x:c>
      <x:c r="E542" s="3" t="s">
        <x:v>1192</x:v>
      </x:c>
      <x:c r="F542" s="4" t="s">
        <x:v>114</x:v>
      </x:c>
    </x:row>
    <x:row r="543" ht="36" customHeight="1">
      <x:c r="A543" s="5">
        <x:v>542</x:v>
      </x:c>
      <x:c r="B543" s="5">
        <x:v>30</x:v>
      </x:c>
      <x:c r="C543" s="5" t="s">
        <x:v>111</x:v>
      </x:c>
      <x:c r="D543" s="5" t="s">
        <x:v>1024</x:v>
      </x:c>
      <x:c r="E543" s="6" t="s">
        <x:v>1025</x:v>
      </x:c>
      <x:c r="F543" s="7" t="s">
        <x:v>114</x:v>
      </x:c>
    </x:row>
    <x:row r="544" ht="36" customHeight="1">
      <x:c r="A544" s="2">
        <x:v>543</x:v>
      </x:c>
      <x:c r="B544" s="2">
        <x:v>30</x:v>
      </x:c>
      <x:c r="C544" s="2" t="s">
        <x:v>111</x:v>
      </x:c>
      <x:c r="D544" s="2" t="s">
        <x:v>1177</x:v>
      </x:c>
      <x:c r="E544" s="3" t="s">
        <x:v>1178</x:v>
      </x:c>
      <x:c r="F544" s="4" t="s">
        <x:v>114</x:v>
      </x:c>
    </x:row>
    <x:row r="545" ht="36" customHeight="1">
      <x:c r="A545" s="5">
        <x:v>544</x:v>
      </x:c>
      <x:c r="B545" s="5">
        <x:v>31</x:v>
      </x:c>
      <x:c r="C545" s="5" t="s">
        <x:v>115</x:v>
      </x:c>
      <x:c r="D545" s="5" t="s">
        <x:v>116</x:v>
      </x:c>
      <x:c r="E545" s="6" t="s">
        <x:v>117</x:v>
      </x:c>
      <x:c r="F545" s="7" t="s">
        <x:v>118</x:v>
      </x:c>
    </x:row>
    <x:row r="546" ht="36" customHeight="1">
      <x:c r="A546" s="2">
        <x:v>545</x:v>
      </x:c>
      <x:c r="B546" s="2">
        <x:v>32</x:v>
      </x:c>
      <x:c r="C546" s="2" t="s">
        <x:v>119</x:v>
      </x:c>
      <x:c r="D546" s="2" t="s">
        <x:v>120</x:v>
      </x:c>
      <x:c r="E546" s="3" t="s">
        <x:v>121</x:v>
      </x:c>
      <x:c r="F546" s="4" t="s">
        <x:v>122</x:v>
      </x:c>
    </x:row>
    <x:row r="547" ht="36" customHeight="1">
      <x:c r="A547" s="5">
        <x:v>546</x:v>
      </x:c>
      <x:c r="B547" s="5">
        <x:v>33</x:v>
      </x:c>
      <x:c r="C547" s="5" t="s">
        <x:v>123</x:v>
      </x:c>
      <x:c r="D547" s="5" t="s">
        <x:v>120</x:v>
      </x:c>
      <x:c r="E547" s="6" t="s">
        <x:v>121</x:v>
      </x:c>
      <x:c r="F547" s="7" t="s">
        <x:v>126</x:v>
      </x:c>
    </x:row>
    <x:row r="548" ht="36" customHeight="1">
      <x:c r="A548" s="2">
        <x:v>547</x:v>
      </x:c>
      <x:c r="B548" s="2">
        <x:v>33</x:v>
      </x:c>
      <x:c r="C548" s="2" t="s">
        <x:v>123</x:v>
      </x:c>
      <x:c r="D548" s="2" t="s">
        <x:v>998</x:v>
      </x:c>
      <x:c r="E548" s="3" t="s">
        <x:v>999</x:v>
      </x:c>
      <x:c r="F548" s="4" t="s">
        <x:v>126</x:v>
      </x:c>
    </x:row>
    <x:row r="549" ht="36" customHeight="1">
      <x:c r="A549" s="5">
        <x:v>548</x:v>
      </x:c>
      <x:c r="B549" s="5">
        <x:v>33</x:v>
      </x:c>
      <x:c r="C549" s="5" t="s">
        <x:v>123</x:v>
      </x:c>
      <x:c r="D549" s="5" t="s">
        <x:v>1020</x:v>
      </x:c>
      <x:c r="E549" s="6" t="s">
        <x:v>1021</x:v>
      </x:c>
      <x:c r="F549" s="7" t="s">
        <x:v>126</x:v>
      </x:c>
    </x:row>
    <x:row r="550" ht="36" customHeight="1">
      <x:c r="A550" s="2">
        <x:v>549</x:v>
      </x:c>
      <x:c r="B550" s="2">
        <x:v>33</x:v>
      </x:c>
      <x:c r="C550" s="2" t="s">
        <x:v>123</x:v>
      </x:c>
      <x:c r="D550" s="2" t="s">
        <x:v>1034</x:v>
      </x:c>
      <x:c r="E550" s="3" t="s">
        <x:v>1035</x:v>
      </x:c>
      <x:c r="F550" s="4" t="s">
        <x:v>126</x:v>
      </x:c>
    </x:row>
    <x:row r="551" ht="36" customHeight="1">
      <x:c r="A551" s="5">
        <x:v>550</x:v>
      </x:c>
      <x:c r="B551" s="5">
        <x:v>33</x:v>
      </x:c>
      <x:c r="C551" s="5" t="s">
        <x:v>123</x:v>
      </x:c>
      <x:c r="D551" s="5" t="s">
        <x:v>1092</x:v>
      </x:c>
      <x:c r="E551" s="6" t="s">
        <x:v>1093</x:v>
      </x:c>
      <x:c r="F551" s="7" t="s">
        <x:v>126</x:v>
      </x:c>
    </x:row>
    <x:row r="552" ht="36" customHeight="1">
      <x:c r="A552" s="2">
        <x:v>551</x:v>
      </x:c>
      <x:c r="B552" s="2">
        <x:v>33</x:v>
      </x:c>
      <x:c r="C552" s="2" t="s">
        <x:v>123</x:v>
      </x:c>
      <x:c r="D552" s="2" t="s">
        <x:v>1177</x:v>
      </x:c>
      <x:c r="E552" s="3" t="s">
        <x:v>1178</x:v>
      </x:c>
      <x:c r="F552" s="4" t="s">
        <x:v>126</x:v>
      </x:c>
    </x:row>
    <x:row r="553" ht="36" customHeight="1">
      <x:c r="A553" s="5">
        <x:v>552</x:v>
      </x:c>
      <x:c r="B553" s="5">
        <x:v>34</x:v>
      </x:c>
      <x:c r="C553" s="5" t="s">
        <x:v>127</x:v>
      </x:c>
      <x:c r="D553" s="5" t="s">
        <x:v>1022</x:v>
      </x:c>
      <x:c r="E553" s="6" t="s">
        <x:v>1023</x:v>
      </x:c>
      <x:c r="F553" s="7" t="s">
        <x:v>130</x:v>
      </x:c>
    </x:row>
    <x:row r="554" ht="36" customHeight="1">
      <x:c r="A554" s="2">
        <x:v>553</x:v>
      </x:c>
      <x:c r="B554" s="2">
        <x:v>34</x:v>
      </x:c>
      <x:c r="C554" s="2" t="s">
        <x:v>127</x:v>
      </x:c>
      <x:c r="D554" s="2" t="s">
        <x:v>1024</x:v>
      </x:c>
      <x:c r="E554" s="3" t="s">
        <x:v>1025</x:v>
      </x:c>
      <x:c r="F554" s="4" t="s">
        <x:v>130</x:v>
      </x:c>
    </x:row>
    <x:row r="555" ht="36" customHeight="1">
      <x:c r="A555" s="5">
        <x:v>554</x:v>
      </x:c>
      <x:c r="B555" s="5">
        <x:v>34</x:v>
      </x:c>
      <x:c r="C555" s="5" t="s">
        <x:v>127</x:v>
      </x:c>
      <x:c r="D555" s="5" t="s">
        <x:v>1028</x:v>
      </x:c>
      <x:c r="E555" s="6" t="s">
        <x:v>1029</x:v>
      </x:c>
      <x:c r="F555" s="7" t="s">
        <x:v>130</x:v>
      </x:c>
    </x:row>
    <x:row r="556" ht="36" customHeight="1">
      <x:c r="A556" s="2">
        <x:v>555</x:v>
      </x:c>
      <x:c r="B556" s="2">
        <x:v>34</x:v>
      </x:c>
      <x:c r="C556" s="2" t="s">
        <x:v>127</x:v>
      </x:c>
      <x:c r="D556" s="2" t="s">
        <x:v>1030</x:v>
      </x:c>
      <x:c r="E556" s="3" t="s">
        <x:v>1031</x:v>
      </x:c>
      <x:c r="F556" s="4" t="s">
        <x:v>130</x:v>
      </x:c>
    </x:row>
    <x:row r="557" ht="36" customHeight="1">
      <x:c r="A557" s="5">
        <x:v>556</x:v>
      </x:c>
      <x:c r="B557" s="5">
        <x:v>34</x:v>
      </x:c>
      <x:c r="C557" s="5" t="s">
        <x:v>127</x:v>
      </x:c>
      <x:c r="D557" s="5" t="s">
        <x:v>1177</x:v>
      </x:c>
      <x:c r="E557" s="6" t="s">
        <x:v>1178</x:v>
      </x:c>
      <x:c r="F557" s="7" t="s">
        <x:v>130</x:v>
      </x:c>
    </x:row>
    <x:row r="558" ht="36" customHeight="1">
      <x:c r="A558" s="2">
        <x:v>557</x:v>
      </x:c>
      <x:c r="B558" s="2">
        <x:v>35</x:v>
      </x:c>
      <x:c r="C558" s="2" t="s">
        <x:v>131</x:v>
      </x:c>
      <x:c r="D558" s="2" t="s">
        <x:v>132</x:v>
      </x:c>
      <x:c r="E558" s="3" t="s">
        <x:v>133</x:v>
      </x:c>
      <x:c r="F558" s="4" t="s">
        <x:v>134</x:v>
      </x:c>
    </x:row>
    <x:row r="559" ht="36" customHeight="1">
      <x:c r="A559" s="5">
        <x:v>558</x:v>
      </x:c>
      <x:c r="B559" s="5">
        <x:v>36</x:v>
      </x:c>
      <x:c r="C559" s="5" t="s">
        <x:v>135</x:v>
      </x:c>
      <x:c r="D559" s="5" t="s">
        <x:v>132</x:v>
      </x:c>
      <x:c r="E559" s="6" t="s">
        <x:v>133</x:v>
      </x:c>
      <x:c r="F559" s="7" t="s">
        <x:v>136</x:v>
      </x:c>
    </x:row>
    <x:row r="560" ht="36" customHeight="1">
      <x:c r="A560" s="2">
        <x:v>559</x:v>
      </x:c>
      <x:c r="B560" s="2">
        <x:v>37</x:v>
      </x:c>
      <x:c r="C560" s="2" t="s">
        <x:v>137</x:v>
      </x:c>
      <x:c r="D560" s="2" t="s">
        <x:v>132</x:v>
      </x:c>
      <x:c r="E560" s="3" t="s">
        <x:v>133</x:v>
      </x:c>
      <x:c r="F560" s="4" t="s">
        <x:v>140</x:v>
      </x:c>
    </x:row>
    <x:row r="561" ht="36" customHeight="1">
      <x:c r="A561" s="5">
        <x:v>560</x:v>
      </x:c>
      <x:c r="B561" s="5">
        <x:v>37</x:v>
      </x:c>
      <x:c r="C561" s="5" t="s">
        <x:v>137</x:v>
      </x:c>
      <x:c r="D561" s="5" t="s">
        <x:v>1193</x:v>
      </x:c>
      <x:c r="E561" s="6" t="s">
        <x:v>1194</x:v>
      </x:c>
      <x:c r="F561" s="7" t="s">
        <x:v>140</x:v>
      </x:c>
    </x:row>
    <x:row r="562" ht="36" customHeight="1">
      <x:c r="A562" s="2">
        <x:v>561</x:v>
      </x:c>
      <x:c r="B562" s="2">
        <x:v>38</x:v>
      </x:c>
      <x:c r="C562" s="2" t="s">
        <x:v>141</x:v>
      </x:c>
      <x:c r="D562" s="2" t="s">
        <x:v>1195</x:v>
      </x:c>
      <x:c r="E562" s="3" t="s">
        <x:v>1196</x:v>
      </x:c>
      <x:c r="F562" s="4" t="s">
        <x:v>144</x:v>
      </x:c>
    </x:row>
    <x:row r="563" ht="36" customHeight="1">
      <x:c r="A563" s="5">
        <x:v>562</x:v>
      </x:c>
      <x:c r="B563" s="5">
        <x:v>38</x:v>
      </x:c>
      <x:c r="C563" s="5" t="s">
        <x:v>141</x:v>
      </x:c>
      <x:c r="D563" s="5" t="s">
        <x:v>1197</x:v>
      </x:c>
      <x:c r="E563" s="6" t="s">
        <x:v>1198</x:v>
      </x:c>
      <x:c r="F563" s="7" t="s">
        <x:v>144</x:v>
      </x:c>
    </x:row>
    <x:row r="564" ht="36" customHeight="1">
      <x:c r="A564" s="2">
        <x:v>563</x:v>
      </x:c>
      <x:c r="B564" s="2">
        <x:v>39</x:v>
      </x:c>
      <x:c r="C564" s="2" t="s">
        <x:v>145</x:v>
      </x:c>
      <x:c r="D564" s="2" t="s">
        <x:v>146</x:v>
      </x:c>
      <x:c r="E564" s="3" t="s">
        <x:v>147</x:v>
      </x:c>
      <x:c r="F564" s="4" t="s">
        <x:v>148</x:v>
      </x:c>
    </x:row>
    <x:row r="565" ht="36" customHeight="1">
      <x:c r="A565" s="5">
        <x:v>564</x:v>
      </x:c>
      <x:c r="B565" s="5">
        <x:v>40</x:v>
      </x:c>
      <x:c r="C565" s="5" t="s">
        <x:v>149</x:v>
      </x:c>
      <x:c r="D565" s="5" t="s">
        <x:v>150</x:v>
      </x:c>
      <x:c r="E565" s="6" t="s">
        <x:v>151</x:v>
      </x:c>
      <x:c r="F565" s="7" t="s">
        <x:v>152</x:v>
      </x:c>
    </x:row>
    <x:row r="566" ht="36" customHeight="1">
      <x:c r="A566" s="2">
        <x:v>565</x:v>
      </x:c>
      <x:c r="B566" s="2">
        <x:v>41</x:v>
      </x:c>
      <x:c r="C566" s="2" t="s">
        <x:v>153</x:v>
      </x:c>
      <x:c r="D566" s="2" t="s">
        <x:v>150</x:v>
      </x:c>
      <x:c r="E566" s="3" t="s">
        <x:v>151</x:v>
      </x:c>
      <x:c r="F566" s="4" t="s">
        <x:v>154</x:v>
      </x:c>
    </x:row>
    <x:row r="567" ht="36" customHeight="1">
      <x:c r="A567" s="5">
        <x:v>566</x:v>
      </x:c>
      <x:c r="B567" s="5">
        <x:v>42</x:v>
      </x:c>
      <x:c r="C567" s="5" t="s">
        <x:v>155</x:v>
      </x:c>
      <x:c r="D567" s="5" t="s">
        <x:v>150</x:v>
      </x:c>
      <x:c r="E567" s="6" t="s">
        <x:v>151</x:v>
      </x:c>
      <x:c r="F567" s="7" t="s">
        <x:v>156</x:v>
      </x:c>
    </x:row>
    <x:row r="568" ht="36" customHeight="1">
      <x:c r="A568" s="2">
        <x:v>567</x:v>
      </x:c>
      <x:c r="B568" s="2">
        <x:v>43</x:v>
      </x:c>
      <x:c r="C568" s="2" t="s">
        <x:v>157</x:v>
      </x:c>
      <x:c r="D568" s="2" t="s">
        <x:v>150</x:v>
      </x:c>
      <x:c r="E568" s="3" t="s">
        <x:v>151</x:v>
      </x:c>
      <x:c r="F568" s="4" t="s">
        <x:v>158</x:v>
      </x:c>
    </x:row>
    <x:row r="569" ht="36" customHeight="1">
      <x:c r="A569" s="5">
        <x:v>568</x:v>
      </x:c>
      <x:c r="B569" s="5">
        <x:v>44</x:v>
      </x:c>
      <x:c r="C569" s="5" t="s">
        <x:v>159</x:v>
      </x:c>
      <x:c r="D569" s="5" t="s">
        <x:v>150</x:v>
      </x:c>
      <x:c r="E569" s="6" t="s">
        <x:v>151</x:v>
      </x:c>
      <x:c r="F569" s="7" t="s">
        <x:v>160</x:v>
      </x:c>
    </x:row>
    <x:row r="570" ht="36" customHeight="1">
      <x:c r="A570" s="2">
        <x:v>569</x:v>
      </x:c>
      <x:c r="B570" s="2">
        <x:v>45</x:v>
      </x:c>
      <x:c r="C570" s="2" t="s">
        <x:v>161</x:v>
      </x:c>
      <x:c r="D570" s="2" t="s">
        <x:v>162</x:v>
      </x:c>
      <x:c r="E570" s="3" t="s">
        <x:v>163</x:v>
      </x:c>
      <x:c r="F570" s="4" t="s">
        <x:v>164</x:v>
      </x:c>
    </x:row>
    <x:row r="571" ht="36" customHeight="1">
      <x:c r="A571" s="5">
        <x:v>570</x:v>
      </x:c>
      <x:c r="B571" s="5">
        <x:v>46</x:v>
      </x:c>
      <x:c r="C571" s="5" t="s">
        <x:v>165</x:v>
      </x:c>
      <x:c r="D571" s="5" t="s">
        <x:v>162</x:v>
      </x:c>
      <x:c r="E571" s="6" t="s">
        <x:v>163</x:v>
      </x:c>
      <x:c r="F571" s="7" t="s">
        <x:v>166</x:v>
      </x:c>
    </x:row>
    <x:row r="572" ht="36" customHeight="1">
      <x:c r="A572" s="2">
        <x:v>571</x:v>
      </x:c>
      <x:c r="B572" s="2">
        <x:v>47</x:v>
      </x:c>
      <x:c r="C572" s="2" t="s">
        <x:v>167</x:v>
      </x:c>
      <x:c r="D572" s="2" t="s">
        <x:v>168</x:v>
      </x:c>
      <x:c r="E572" s="3" t="s">
        <x:v>169</x:v>
      </x:c>
      <x:c r="F572" s="4" t="s">
        <x:v>170</x:v>
      </x:c>
    </x:row>
    <x:row r="573" ht="36" customHeight="1">
      <x:c r="A573" s="5">
        <x:v>572</x:v>
      </x:c>
      <x:c r="B573" s="5">
        <x:v>48</x:v>
      </x:c>
      <x:c r="C573" s="5" t="s">
        <x:v>171</x:v>
      </x:c>
      <x:c r="D573" s="5" t="s">
        <x:v>172</x:v>
      </x:c>
      <x:c r="E573" s="6" t="s">
        <x:v>173</x:v>
      </x:c>
      <x:c r="F573" s="7" t="s">
        <x:v>174</x:v>
      </x:c>
    </x:row>
    <x:row r="574" ht="36" customHeight="1">
      <x:c r="A574" s="2">
        <x:v>573</x:v>
      </x:c>
      <x:c r="B574" s="2">
        <x:v>49</x:v>
      </x:c>
      <x:c r="C574" s="2" t="s">
        <x:v>175</x:v>
      </x:c>
      <x:c r="D574" s="2" t="s">
        <x:v>176</x:v>
      </x:c>
      <x:c r="E574" s="3" t="s">
        <x:v>177</x:v>
      </x:c>
      <x:c r="F574" s="4" t="s">
        <x:v>178</x:v>
      </x:c>
    </x:row>
    <x:row r="575" ht="36" customHeight="1">
      <x:c r="A575" s="5">
        <x:v>574</x:v>
      </x:c>
      <x:c r="B575" s="5">
        <x:v>50</x:v>
      </x:c>
      <x:c r="C575" s="5" t="s">
        <x:v>179</x:v>
      </x:c>
      <x:c r="D575" s="5" t="s">
        <x:v>180</x:v>
      </x:c>
      <x:c r="E575" s="6" t="s">
        <x:v>181</x:v>
      </x:c>
      <x:c r="F575" s="7" t="s">
        <x:v>182</x:v>
      </x:c>
    </x:row>
    <x:row r="576" ht="36" customHeight="1">
      <x:c r="A576" s="2">
        <x:v>575</x:v>
      </x:c>
      <x:c r="B576" s="2">
        <x:v>51</x:v>
      </x:c>
      <x:c r="C576" s="2" t="s">
        <x:v>183</x:v>
      </x:c>
      <x:c r="D576" s="2" t="s">
        <x:v>184</x:v>
      </x:c>
      <x:c r="E576" s="3" t="s">
        <x:v>185</x:v>
      </x:c>
      <x:c r="F576" s="4" t="s">
        <x:v>186</x:v>
      </x:c>
    </x:row>
    <x:row r="577" ht="36" customHeight="1">
      <x:c r="A577" s="5">
        <x:v>576</x:v>
      </x:c>
      <x:c r="B577" s="5">
        <x:v>52</x:v>
      </x:c>
      <x:c r="C577" s="5" t="s">
        <x:v>188</x:v>
      </x:c>
      <x:c r="D577" s="5" t="s">
        <x:v>189</x:v>
      </x:c>
      <x:c r="E577" s="6" t="s">
        <x:v>190</x:v>
      </x:c>
      <x:c r="F577" s="7" t="s">
        <x:v>191</x:v>
      </x:c>
    </x:row>
    <x:row r="578" ht="36" customHeight="1">
      <x:c r="A578" s="2">
        <x:v>577</x:v>
      </x:c>
      <x:c r="B578" s="2">
        <x:v>53</x:v>
      </x:c>
      <x:c r="C578" s="2" t="s">
        <x:v>192</x:v>
      </x:c>
      <x:c r="D578" s="2" t="s">
        <x:v>193</x:v>
      </x:c>
      <x:c r="E578" s="3" t="s">
        <x:v>194</x:v>
      </x:c>
      <x:c r="F578" s="4" t="s">
        <x:v>195</x:v>
      </x:c>
    </x:row>
    <x:row r="579" ht="36" customHeight="1">
      <x:c r="A579" s="5">
        <x:v>578</x:v>
      </x:c>
      <x:c r="B579" s="5">
        <x:v>54</x:v>
      </x:c>
      <x:c r="C579" s="5" t="s">
        <x:v>196</x:v>
      </x:c>
      <x:c r="D579" s="5" t="s">
        <x:v>197</x:v>
      </x:c>
      <x:c r="E579" s="6" t="s">
        <x:v>198</x:v>
      </x:c>
      <x:c r="F579" s="7" t="s">
        <x:v>199</x:v>
      </x:c>
    </x:row>
    <x:row r="580" ht="36" customHeight="1">
      <x:c r="A580" s="2">
        <x:v>579</x:v>
      </x:c>
      <x:c r="B580" s="2">
        <x:v>55</x:v>
      </x:c>
      <x:c r="C580" s="2" t="s">
        <x:v>200</x:v>
      </x:c>
      <x:c r="D580" s="2" t="s">
        <x:v>201</x:v>
      </x:c>
      <x:c r="E580" s="3" t="s">
        <x:v>202</x:v>
      </x:c>
      <x:c r="F580" s="4" t="s">
        <x:v>1199</x:v>
      </x:c>
    </x:row>
    <x:row r="581" ht="36" customHeight="1">
      <x:c r="A581" s="5">
        <x:v>580</x:v>
      </x:c>
      <x:c r="B581" s="5">
        <x:v>56</x:v>
      </x:c>
      <x:c r="C581" s="5" t="s">
        <x:v>203</x:v>
      </x:c>
      <x:c r="D581" s="5" t="s">
        <x:v>204</x:v>
      </x:c>
      <x:c r="E581" s="6" t="s">
        <x:v>205</x:v>
      </x:c>
      <x:c r="F581" s="7" t="s">
        <x:v>206</x:v>
      </x:c>
    </x:row>
    <x:row r="582" ht="36" customHeight="1">
      <x:c r="A582" s="2">
        <x:v>581</x:v>
      </x:c>
      <x:c r="B582" s="2">
        <x:v>57</x:v>
      </x:c>
      <x:c r="C582" s="2" t="s">
        <x:v>207</x:v>
      </x:c>
      <x:c r="D582" s="2" t="s">
        <x:v>208</x:v>
      </x:c>
      <x:c r="E582" s="3" t="s">
        <x:v>209</x:v>
      </x:c>
      <x:c r="F582" s="4" t="s">
        <x:v>210</x:v>
      </x:c>
    </x:row>
    <x:row r="583" ht="36" customHeight="1">
      <x:c r="A583" s="5">
        <x:v>582</x:v>
      </x:c>
      <x:c r="B583" s="5">
        <x:v>58</x:v>
      </x:c>
      <x:c r="C583" s="5" t="s">
        <x:v>211</x:v>
      </x:c>
      <x:c r="D583" s="5" t="s">
        <x:v>212</x:v>
      </x:c>
      <x:c r="E583" s="6" t="s">
        <x:v>213</x:v>
      </x:c>
      <x:c r="F583" s="7" t="s">
        <x:v>214</x:v>
      </x:c>
    </x:row>
    <x:row r="584" ht="36" customHeight="1">
      <x:c r="A584" s="2">
        <x:v>583</x:v>
      </x:c>
      <x:c r="B584" s="2">
        <x:v>59</x:v>
      </x:c>
      <x:c r="C584" s="2" t="s">
        <x:v>215</x:v>
      </x:c>
      <x:c r="D584" s="2" t="s">
        <x:v>216</x:v>
      </x:c>
      <x:c r="E584" s="3" t="s">
        <x:v>217</x:v>
      </x:c>
      <x:c r="F584" s="4" t="s">
        <x:v>218</x:v>
      </x:c>
    </x:row>
    <x:row r="585" ht="36" customHeight="1">
      <x:c r="A585" s="5">
        <x:v>584</x:v>
      </x:c>
      <x:c r="B585" s="5">
        <x:v>60</x:v>
      </x:c>
      <x:c r="C585" s="5" t="s">
        <x:v>219</x:v>
      </x:c>
      <x:c r="D585" s="5" t="s">
        <x:v>220</x:v>
      </x:c>
      <x:c r="E585" s="6" t="s">
        <x:v>221</x:v>
      </x:c>
      <x:c r="F585" s="7" t="s">
        <x:v>222</x:v>
      </x:c>
    </x:row>
    <x:row r="586" ht="36" customHeight="1">
      <x:c r="A586" s="2">
        <x:v>585</x:v>
      </x:c>
      <x:c r="B586" s="2">
        <x:v>61</x:v>
      </x:c>
      <x:c r="C586" s="2" t="s">
        <x:v>223</x:v>
      </x:c>
      <x:c r="D586" s="2" t="s">
        <x:v>224</x:v>
      </x:c>
      <x:c r="E586" s="3" t="s">
        <x:v>225</x:v>
      </x:c>
      <x:c r="F586" s="4" t="s">
        <x:v>226</x:v>
      </x:c>
    </x:row>
    <x:row r="587" ht="36" customHeight="1">
      <x:c r="A587" s="5">
        <x:v>586</x:v>
      </x:c>
      <x:c r="B587" s="5">
        <x:v>62</x:v>
      </x:c>
      <x:c r="C587" s="5" t="s">
        <x:v>227</x:v>
      </x:c>
      <x:c r="D587" s="5" t="s">
        <x:v>228</x:v>
      </x:c>
      <x:c r="E587" s="6" t="s">
        <x:v>229</x:v>
      </x:c>
      <x:c r="F587" s="7" t="s">
        <x:v>230</x:v>
      </x:c>
    </x:row>
    <x:row r="588" ht="36" customHeight="1">
      <x:c r="A588" s="2">
        <x:v>587</x:v>
      </x:c>
      <x:c r="B588" s="2">
        <x:v>63</x:v>
      </x:c>
      <x:c r="C588" s="2" t="s">
        <x:v>231</x:v>
      </x:c>
      <x:c r="D588" s="2" t="s">
        <x:v>232</x:v>
      </x:c>
      <x:c r="E588" s="3" t="s">
        <x:v>233</x:v>
      </x:c>
      <x:c r="F588" s="4" t="s">
        <x:v>234</x:v>
      </x:c>
    </x:row>
    <x:row r="589" ht="36" customHeight="1">
      <x:c r="A589" s="5">
        <x:v>588</x:v>
      </x:c>
      <x:c r="B589" s="5">
        <x:v>64</x:v>
      </x:c>
      <x:c r="C589" s="5" t="s">
        <x:v>235</x:v>
      </x:c>
      <x:c r="D589" s="5" t="s">
        <x:v>236</x:v>
      </x:c>
      <x:c r="E589" s="6" t="s">
        <x:v>237</x:v>
      </x:c>
      <x:c r="F589" s="7" t="s">
        <x:v>238</x:v>
      </x:c>
    </x:row>
    <x:row r="590" ht="36" customHeight="1">
      <x:c r="A590" s="2">
        <x:v>589</x:v>
      </x:c>
      <x:c r="B590" s="2">
        <x:v>65</x:v>
      </x:c>
      <x:c r="C590" s="2" t="s">
        <x:v>239</x:v>
      </x:c>
      <x:c r="D590" s="2" t="s">
        <x:v>240</x:v>
      </x:c>
      <x:c r="E590" s="3" t="s">
        <x:v>241</x:v>
      </x:c>
      <x:c r="F590" s="4" t="s">
        <x:v>242</x:v>
      </x:c>
    </x:row>
    <x:row r="591" ht="36" customHeight="1">
      <x:c r="A591" s="5">
        <x:v>590</x:v>
      </x:c>
      <x:c r="B591" s="5">
        <x:v>66</x:v>
      </x:c>
      <x:c r="C591" s="5" t="s">
        <x:v>243</x:v>
      </x:c>
      <x:c r="D591" s="5" t="s">
        <x:v>244</x:v>
      </x:c>
      <x:c r="E591" s="6" t="s">
        <x:v>245</x:v>
      </x:c>
      <x:c r="F591" s="7" t="s">
        <x:v>246</x:v>
      </x:c>
    </x:row>
    <x:row r="592" ht="36" customHeight="1">
      <x:c r="A592" s="2">
        <x:v>591</x:v>
      </x:c>
      <x:c r="B592" s="2">
        <x:v>67</x:v>
      </x:c>
      <x:c r="C592" s="2" t="s">
        <x:v>247</x:v>
      </x:c>
      <x:c r="D592" s="2" t="s">
        <x:v>248</x:v>
      </x:c>
      <x:c r="E592" s="3" t="s">
        <x:v>249</x:v>
      </x:c>
      <x:c r="F592" s="4" t="s">
        <x:v>250</x:v>
      </x:c>
    </x:row>
    <x:row r="593" ht="36" customHeight="1">
      <x:c r="A593" s="5">
        <x:v>592</x:v>
      </x:c>
      <x:c r="B593" s="5">
        <x:v>68</x:v>
      </x:c>
      <x:c r="C593" s="5" t="s">
        <x:v>251</x:v>
      </x:c>
      <x:c r="D593" s="5" t="s">
        <x:v>252</x:v>
      </x:c>
      <x:c r="E593" s="6" t="s">
        <x:v>253</x:v>
      </x:c>
      <x:c r="F593" s="7" t="s">
        <x:v>254</x:v>
      </x:c>
    </x:row>
    <x:row r="594" ht="36" customHeight="1">
      <x:c r="A594" s="2">
        <x:v>593</x:v>
      </x:c>
      <x:c r="B594" s="2">
        <x:v>69</x:v>
      </x:c>
      <x:c r="C594" s="2" t="s">
        <x:v>255</x:v>
      </x:c>
      <x:c r="D594" s="2" t="s">
        <x:v>256</x:v>
      </x:c>
      <x:c r="E594" s="3" t="s">
        <x:v>257</x:v>
      </x:c>
      <x:c r="F594" s="4" t="s">
        <x:v>258</x:v>
      </x:c>
    </x:row>
    <x:row r="595" ht="36" customHeight="1">
      <x:c r="A595" s="5">
        <x:v>594</x:v>
      </x:c>
      <x:c r="B595" s="5">
        <x:v>70</x:v>
      </x:c>
      <x:c r="C595" s="5" t="s">
        <x:v>259</x:v>
      </x:c>
      <x:c r="D595" s="5" t="s">
        <x:v>260</x:v>
      </x:c>
      <x:c r="E595" s="6" t="s">
        <x:v>261</x:v>
      </x:c>
      <x:c r="F595" s="7" t="s">
        <x:v>262</x:v>
      </x:c>
    </x:row>
    <x:row r="596" ht="36" customHeight="1">
      <x:c r="A596" s="2">
        <x:v>595</x:v>
      </x:c>
      <x:c r="B596" s="2">
        <x:v>71</x:v>
      </x:c>
      <x:c r="C596" s="2" t="s">
        <x:v>263</x:v>
      </x:c>
      <x:c r="D596" s="2" t="s">
        <x:v>264</x:v>
      </x:c>
      <x:c r="E596" s="3" t="s">
        <x:v>265</x:v>
      </x:c>
      <x:c r="F596" s="4" t="s">
        <x:v>266</x:v>
      </x:c>
    </x:row>
    <x:row r="597" ht="36" customHeight="1">
      <x:c r="A597" s="5">
        <x:v>596</x:v>
      </x:c>
      <x:c r="B597" s="5">
        <x:v>72</x:v>
      </x:c>
      <x:c r="C597" s="5" t="s">
        <x:v>267</x:v>
      </x:c>
      <x:c r="D597" s="5" t="s">
        <x:v>268</x:v>
      </x:c>
      <x:c r="E597" s="6" t="s">
        <x:v>269</x:v>
      </x:c>
      <x:c r="F597" s="7" t="s">
        <x:v>270</x:v>
      </x:c>
    </x:row>
    <x:row r="598" ht="36" customHeight="1">
      <x:c r="A598" s="2">
        <x:v>597</x:v>
      </x:c>
      <x:c r="B598" s="2">
        <x:v>73</x:v>
      </x:c>
      <x:c r="C598" s="2" t="s">
        <x:v>271</x:v>
      </x:c>
      <x:c r="D598" s="2" t="s">
        <x:v>272</x:v>
      </x:c>
      <x:c r="E598" s="3" t="s">
        <x:v>273</x:v>
      </x:c>
      <x:c r="F598" s="4" t="s">
        <x:v>274</x:v>
      </x:c>
    </x:row>
    <x:row r="599" ht="36" customHeight="1">
      <x:c r="A599" s="5">
        <x:v>598</x:v>
      </x:c>
      <x:c r="B599" s="5">
        <x:v>74</x:v>
      </x:c>
      <x:c r="C599" s="5" t="s">
        <x:v>275</x:v>
      </x:c>
      <x:c r="D599" s="5" t="s">
        <x:v>276</x:v>
      </x:c>
      <x:c r="E599" s="6" t="s">
        <x:v>277</x:v>
      </x:c>
      <x:c r="F599" s="7" t="s">
        <x:v>278</x:v>
      </x:c>
    </x:row>
    <x:row r="600" ht="36" customHeight="1">
      <x:c r="A600" s="2">
        <x:v>599</x:v>
      </x:c>
      <x:c r="B600" s="2">
        <x:v>75</x:v>
      </x:c>
      <x:c r="C600" s="2" t="s">
        <x:v>279</x:v>
      </x:c>
      <x:c r="D600" s="2" t="s">
        <x:v>280</x:v>
      </x:c>
      <x:c r="E600" s="3" t="s">
        <x:v>281</x:v>
      </x:c>
      <x:c r="F600" s="4" t="s">
        <x:v>282</x:v>
      </x:c>
    </x:row>
    <x:row r="601" ht="36" customHeight="1">
      <x:c r="A601" s="5">
        <x:v>600</x:v>
      </x:c>
      <x:c r="B601" s="5">
        <x:v>76</x:v>
      </x:c>
      <x:c r="C601" s="5" t="s">
        <x:v>283</x:v>
      </x:c>
      <x:c r="D601" s="5" t="s">
        <x:v>284</x:v>
      </x:c>
      <x:c r="E601" s="6" t="s">
        <x:v>285</x:v>
      </x:c>
      <x:c r="F601" s="7" t="s">
        <x:v>286</x:v>
      </x:c>
    </x:row>
    <x:row r="602" ht="36" customHeight="1">
      <x:c r="A602" s="2">
        <x:v>601</x:v>
      </x:c>
      <x:c r="B602" s="2">
        <x:v>77</x:v>
      </x:c>
      <x:c r="C602" s="2" t="s">
        <x:v>287</x:v>
      </x:c>
      <x:c r="D602" s="2" t="s">
        <x:v>288</x:v>
      </x:c>
      <x:c r="E602" s="3" t="s">
        <x:v>289</x:v>
      </x:c>
      <x:c r="F602" s="4" t="s">
        <x:v>290</x:v>
      </x:c>
    </x:row>
    <x:row r="603" ht="36" customHeight="1">
      <x:c r="A603" s="5">
        <x:v>602</x:v>
      </x:c>
      <x:c r="B603" s="5">
        <x:v>78</x:v>
      </x:c>
      <x:c r="C603" s="5" t="s">
        <x:v>291</x:v>
      </x:c>
      <x:c r="D603" s="5" t="s">
        <x:v>292</x:v>
      </x:c>
      <x:c r="E603" s="6" t="s">
        <x:v>293</x:v>
      </x:c>
      <x:c r="F603" s="7" t="s">
        <x:v>294</x:v>
      </x:c>
    </x:row>
    <x:row r="604" ht="36" customHeight="1">
      <x:c r="A604" s="2">
        <x:v>603</x:v>
      </x:c>
      <x:c r="B604" s="2">
        <x:v>79</x:v>
      </x:c>
      <x:c r="C604" s="2" t="s">
        <x:v>295</x:v>
      </x:c>
      <x:c r="D604" s="2" t="s">
        <x:v>296</x:v>
      </x:c>
      <x:c r="E604" s="3" t="s">
        <x:v>297</x:v>
      </x:c>
      <x:c r="F604" s="4" t="s">
        <x:v>298</x:v>
      </x:c>
    </x:row>
    <x:row r="605" ht="36" customHeight="1">
      <x:c r="A605" s="5">
        <x:v>604</x:v>
      </x:c>
      <x:c r="B605" s="5">
        <x:v>80</x:v>
      </x:c>
      <x:c r="C605" s="5" t="s">
        <x:v>299</x:v>
      </x:c>
      <x:c r="D605" s="5" t="s">
        <x:v>300</x:v>
      </x:c>
      <x:c r="E605" s="6" t="s">
        <x:v>301</x:v>
      </x:c>
      <x:c r="F605" s="7" t="s">
        <x:v>302</x:v>
      </x:c>
    </x:row>
    <x:row r="606" ht="36" customHeight="1">
      <x:c r="A606" s="2">
        <x:v>605</x:v>
      </x:c>
      <x:c r="B606" s="2">
        <x:v>81</x:v>
      </x:c>
      <x:c r="C606" s="2" t="s">
        <x:v>303</x:v>
      </x:c>
      <x:c r="D606" s="2" t="s">
        <x:v>304</x:v>
      </x:c>
      <x:c r="E606" s="3" t="s">
        <x:v>305</x:v>
      </x:c>
      <x:c r="F606" s="4" t="s">
        <x:v>306</x:v>
      </x:c>
    </x:row>
    <x:row r="607" ht="36" customHeight="1">
      <x:c r="A607" s="5">
        <x:v>606</x:v>
      </x:c>
      <x:c r="B607" s="5">
        <x:v>82</x:v>
      </x:c>
      <x:c r="C607" s="5" t="s">
        <x:v>307</x:v>
      </x:c>
      <x:c r="D607" s="5" t="s">
        <x:v>308</x:v>
      </x:c>
      <x:c r="E607" s="6" t="s">
        <x:v>309</x:v>
      </x:c>
      <x:c r="F607" s="7" t="s">
        <x:v>310</x:v>
      </x:c>
    </x:row>
    <x:row r="608" ht="36" customHeight="1">
      <x:c r="A608" s="2">
        <x:v>607</x:v>
      </x:c>
      <x:c r="B608" s="2">
        <x:v>83</x:v>
      </x:c>
      <x:c r="C608" s="2" t="s">
        <x:v>311</x:v>
      </x:c>
      <x:c r="D608" s="2" t="s">
        <x:v>312</x:v>
      </x:c>
      <x:c r="E608" s="3" t="s">
        <x:v>313</x:v>
      </x:c>
      <x:c r="F608" s="4" t="s">
        <x:v>314</x:v>
      </x:c>
    </x:row>
    <x:row r="609" ht="36" customHeight="1">
      <x:c r="A609" s="5">
        <x:v>608</x:v>
      </x:c>
      <x:c r="B609" s="5">
        <x:v>84</x:v>
      </x:c>
      <x:c r="C609" s="5" t="s">
        <x:v>315</x:v>
      </x:c>
      <x:c r="D609" s="5" t="s">
        <x:v>316</x:v>
      </x:c>
      <x:c r="E609" s="6" t="s">
        <x:v>317</x:v>
      </x:c>
      <x:c r="F609" s="7" t="s">
        <x:v>318</x:v>
      </x:c>
    </x:row>
    <x:row r="610" ht="36" customHeight="1">
      <x:c r="A610" s="2">
        <x:v>609</x:v>
      </x:c>
      <x:c r="B610" s="2">
        <x:v>85</x:v>
      </x:c>
      <x:c r="C610" s="2" t="s">
        <x:v>319</x:v>
      </x:c>
      <x:c r="D610" s="2" t="s">
        <x:v>320</x:v>
      </x:c>
      <x:c r="E610" s="3" t="s">
        <x:v>321</x:v>
      </x:c>
      <x:c r="F610" s="4" t="s">
        <x:v>322</x:v>
      </x:c>
    </x:row>
    <x:row r="611" ht="36" customHeight="1">
      <x:c r="A611" s="5">
        <x:v>610</x:v>
      </x:c>
      <x:c r="B611" s="5">
        <x:v>86</x:v>
      </x:c>
      <x:c r="C611" s="5" t="s">
        <x:v>323</x:v>
      </x:c>
      <x:c r="D611" s="5" t="s">
        <x:v>324</x:v>
      </x:c>
      <x:c r="E611" s="6" t="s">
        <x:v>325</x:v>
      </x:c>
      <x:c r="F611" s="7" t="s">
        <x:v>326</x:v>
      </x:c>
    </x:row>
    <x:row r="612" ht="36" customHeight="1">
      <x:c r="A612" s="2">
        <x:v>611</x:v>
      </x:c>
      <x:c r="B612" s="2">
        <x:v>87</x:v>
      </x:c>
      <x:c r="C612" s="2" t="s">
        <x:v>327</x:v>
      </x:c>
      <x:c r="D612" s="2" t="s">
        <x:v>328</x:v>
      </x:c>
      <x:c r="E612" s="3" t="s">
        <x:v>329</x:v>
      </x:c>
      <x:c r="F612" s="4" t="s">
        <x:v>330</x:v>
      </x:c>
    </x:row>
    <x:row r="613" ht="36" customHeight="1">
      <x:c r="A613" s="5">
        <x:v>612</x:v>
      </x:c>
      <x:c r="B613" s="5">
        <x:v>88</x:v>
      </x:c>
      <x:c r="C613" s="5" t="s">
        <x:v>331</x:v>
      </x:c>
      <x:c r="D613" s="5" t="s">
        <x:v>332</x:v>
      </x:c>
      <x:c r="E613" s="6" t="s">
        <x:v>333</x:v>
      </x:c>
      <x:c r="F613" s="7" t="s">
        <x:v>334</x:v>
      </x:c>
    </x:row>
    <x:row r="614" ht="36" customHeight="1">
      <x:c r="A614" s="2">
        <x:v>613</x:v>
      </x:c>
      <x:c r="B614" s="2">
        <x:v>89</x:v>
      </x:c>
      <x:c r="C614" s="2" t="s">
        <x:v>335</x:v>
      </x:c>
      <x:c r="D614" s="2" t="s">
        <x:v>336</x:v>
      </x:c>
      <x:c r="E614" s="3" t="s">
        <x:v>337</x:v>
      </x:c>
      <x:c r="F614" s="4" t="s">
        <x:v>338</x:v>
      </x:c>
    </x:row>
    <x:row r="615" ht="36" customHeight="1">
      <x:c r="A615" s="5">
        <x:v>614</x:v>
      </x:c>
      <x:c r="B615" s="5">
        <x:v>90</x:v>
      </x:c>
      <x:c r="C615" s="5" t="s">
        <x:v>339</x:v>
      </x:c>
      <x:c r="D615" s="5" t="s">
        <x:v>340</x:v>
      </x:c>
      <x:c r="E615" s="6" t="s">
        <x:v>341</x:v>
      </x:c>
      <x:c r="F615" s="7" t="s">
        <x:v>342</x:v>
      </x:c>
    </x:row>
    <x:row r="616" ht="36" customHeight="1">
      <x:c r="A616" s="2">
        <x:v>615</x:v>
      </x:c>
      <x:c r="B616" s="2">
        <x:v>91</x:v>
      </x:c>
      <x:c r="C616" s="2" t="s">
        <x:v>343</x:v>
      </x:c>
      <x:c r="D616" s="2" t="s">
        <x:v>344</x:v>
      </x:c>
      <x:c r="E616" s="3" t="s">
        <x:v>345</x:v>
      </x:c>
      <x:c r="F616" s="4" t="s">
        <x:v>346</x:v>
      </x:c>
    </x:row>
    <x:row r="617" ht="36" customHeight="1">
      <x:c r="A617" s="5">
        <x:v>616</x:v>
      </x:c>
      <x:c r="B617" s="5">
        <x:v>92</x:v>
      </x:c>
      <x:c r="C617" s="5" t="s">
        <x:v>347</x:v>
      </x:c>
      <x:c r="D617" s="5" t="s">
        <x:v>348</x:v>
      </x:c>
      <x:c r="E617" s="6" t="s">
        <x:v>349</x:v>
      </x:c>
      <x:c r="F617" s="7" t="s">
        <x:v>350</x:v>
      </x:c>
    </x:row>
    <x:row r="618" ht="36" customHeight="1">
      <x:c r="A618" s="2">
        <x:v>617</x:v>
      </x:c>
      <x:c r="B618" s="2">
        <x:v>93</x:v>
      </x:c>
      <x:c r="C618" s="2" t="s">
        <x:v>351</x:v>
      </x:c>
      <x:c r="D618" s="2" t="s">
        <x:v>352</x:v>
      </x:c>
      <x:c r="E618" s="3" t="s">
        <x:v>353</x:v>
      </x:c>
      <x:c r="F618" s="4" t="s">
        <x:v>354</x:v>
      </x:c>
    </x:row>
    <x:row r="619" ht="36" customHeight="1">
      <x:c r="A619" s="5">
        <x:v>618</x:v>
      </x:c>
      <x:c r="B619" s="5">
        <x:v>94</x:v>
      </x:c>
      <x:c r="C619" s="5" t="s">
        <x:v>355</x:v>
      </x:c>
      <x:c r="D619" s="5" t="s">
        <x:v>356</x:v>
      </x:c>
      <x:c r="E619" s="6" t="s">
        <x:v>357</x:v>
      </x:c>
      <x:c r="F619" s="7" t="s">
        <x:v>358</x:v>
      </x:c>
    </x:row>
    <x:row r="620" ht="36" customHeight="1">
      <x:c r="A620" s="2">
        <x:v>619</x:v>
      </x:c>
      <x:c r="B620" s="2">
        <x:v>95</x:v>
      </x:c>
      <x:c r="C620" s="2" t="s">
        <x:v>359</x:v>
      </x:c>
      <x:c r="D620" s="2" t="s">
        <x:v>360</x:v>
      </x:c>
      <x:c r="E620" s="3" t="s">
        <x:v>361</x:v>
      </x:c>
      <x:c r="F620" s="4" t="s">
        <x:v>362</x:v>
      </x:c>
    </x:row>
    <x:row r="621" ht="36" customHeight="1">
      <x:c r="A621" s="5">
        <x:v>620</x:v>
      </x:c>
      <x:c r="B621" s="5">
        <x:v>96</x:v>
      </x:c>
      <x:c r="C621" s="5" t="s">
        <x:v>363</x:v>
      </x:c>
      <x:c r="D621" s="5" t="s">
        <x:v>364</x:v>
      </x:c>
      <x:c r="E621" s="6" t="s">
        <x:v>365</x:v>
      </x:c>
      <x:c r="F621" s="7" t="s">
        <x:v>366</x:v>
      </x:c>
    </x:row>
    <x:row r="622" ht="36" customHeight="1">
      <x:c r="A622" s="2">
        <x:v>621</x:v>
      </x:c>
      <x:c r="B622" s="2">
        <x:v>97</x:v>
      </x:c>
      <x:c r="C622" s="2" t="s">
        <x:v>367</x:v>
      </x:c>
      <x:c r="D622" s="2" t="s">
        <x:v>368</x:v>
      </x:c>
      <x:c r="E622" s="3" t="s">
        <x:v>369</x:v>
      </x:c>
      <x:c r="F622" s="4" t="s">
        <x:v>370</x:v>
      </x:c>
    </x:row>
    <x:row r="623" ht="36" customHeight="1">
      <x:c r="A623" s="5">
        <x:v>622</x:v>
      </x:c>
      <x:c r="B623" s="5">
        <x:v>98</x:v>
      </x:c>
      <x:c r="C623" s="5" t="s">
        <x:v>371</x:v>
      </x:c>
      <x:c r="D623" s="5" t="s">
        <x:v>372</x:v>
      </x:c>
      <x:c r="E623" s="6" t="s">
        <x:v>373</x:v>
      </x:c>
      <x:c r="F623" s="7" t="s">
        <x:v>374</x:v>
      </x:c>
    </x:row>
    <x:row r="624" ht="36" customHeight="1">
      <x:c r="A624" s="2">
        <x:v>623</x:v>
      </x:c>
      <x:c r="B624" s="2">
        <x:v>99</x:v>
      </x:c>
      <x:c r="C624" s="2" t="s">
        <x:v>375</x:v>
      </x:c>
      <x:c r="D624" s="2" t="s">
        <x:v>376</x:v>
      </x:c>
      <x:c r="E624" s="3" t="s">
        <x:v>377</x:v>
      </x:c>
      <x:c r="F624" s="4" t="s">
        <x:v>378</x:v>
      </x:c>
    </x:row>
    <x:row r="625" ht="36" customHeight="1">
      <x:c r="A625" s="5">
        <x:v>624</x:v>
      </x:c>
      <x:c r="B625" s="5">
        <x:v>100</x:v>
      </x:c>
      <x:c r="C625" s="5" t="s">
        <x:v>379</x:v>
      </x:c>
      <x:c r="D625" s="5" t="s">
        <x:v>380</x:v>
      </x:c>
      <x:c r="E625" s="6" t="s">
        <x:v>381</x:v>
      </x:c>
      <x:c r="F625" s="7" t="s">
        <x:v>382</x:v>
      </x:c>
    </x:row>
    <x:row r="626" ht="36" customHeight="1">
      <x:c r="A626" s="2">
        <x:v>625</x:v>
      </x:c>
      <x:c r="B626" s="2">
        <x:v>101</x:v>
      </x:c>
      <x:c r="C626" s="2" t="s">
        <x:v>383</x:v>
      </x:c>
      <x:c r="D626" s="2" t="s">
        <x:v>384</x:v>
      </x:c>
      <x:c r="E626" s="3" t="s">
        <x:v>385</x:v>
      </x:c>
      <x:c r="F626" s="4" t="s">
        <x:v>386</x:v>
      </x:c>
    </x:row>
    <x:row r="627" ht="36" customHeight="1">
      <x:c r="A627" s="5">
        <x:v>626</x:v>
      </x:c>
      <x:c r="B627" s="5">
        <x:v>102</x:v>
      </x:c>
      <x:c r="C627" s="5" t="s">
        <x:v>387</x:v>
      </x:c>
      <x:c r="D627" s="5" t="s">
        <x:v>388</x:v>
      </x:c>
      <x:c r="E627" s="6" t="s">
        <x:v>389</x:v>
      </x:c>
      <x:c r="F627" s="7" t="s">
        <x:v>390</x:v>
      </x:c>
    </x:row>
    <x:row r="628" ht="36" customHeight="1">
      <x:c r="A628" s="2">
        <x:v>627</x:v>
      </x:c>
      <x:c r="B628" s="2">
        <x:v>103</x:v>
      </x:c>
      <x:c r="C628" s="2" t="s">
        <x:v>391</x:v>
      </x:c>
      <x:c r="D628" s="2" t="s">
        <x:v>392</x:v>
      </x:c>
      <x:c r="E628" s="3" t="s">
        <x:v>393</x:v>
      </x:c>
      <x:c r="F628" s="4" t="s">
        <x:v>394</x:v>
      </x:c>
    </x:row>
    <x:row r="629" ht="36" customHeight="1">
      <x:c r="A629" s="5">
        <x:v>628</x:v>
      </x:c>
      <x:c r="B629" s="5">
        <x:v>104</x:v>
      </x:c>
      <x:c r="C629" s="5" t="s">
        <x:v>395</x:v>
      </x:c>
      <x:c r="D629" s="5" t="s">
        <x:v>396</x:v>
      </x:c>
      <x:c r="E629" s="6" t="s">
        <x:v>397</x:v>
      </x:c>
      <x:c r="F629" s="7" t="s">
        <x:v>398</x:v>
      </x:c>
    </x:row>
    <x:row r="630" ht="36" customHeight="1">
      <x:c r="A630" s="2">
        <x:v>629</x:v>
      </x:c>
      <x:c r="B630" s="2">
        <x:v>105</x:v>
      </x:c>
      <x:c r="C630" s="2" t="s">
        <x:v>399</x:v>
      </x:c>
      <x:c r="D630" s="2" t="s">
        <x:v>400</x:v>
      </x:c>
      <x:c r="E630" s="3" t="s">
        <x:v>401</x:v>
      </x:c>
      <x:c r="F630" s="4" t="s">
        <x:v>402</x:v>
      </x:c>
    </x:row>
    <x:row r="631" ht="36" customHeight="1">
      <x:c r="A631" s="5">
        <x:v>630</x:v>
      </x:c>
      <x:c r="B631" s="5">
        <x:v>106</x:v>
      </x:c>
      <x:c r="C631" s="5" t="s">
        <x:v>403</x:v>
      </x:c>
      <x:c r="D631" s="5" t="s">
        <x:v>404</x:v>
      </x:c>
      <x:c r="E631" s="6" t="s">
        <x:v>405</x:v>
      </x:c>
      <x:c r="F631" s="7" t="s">
        <x:v>406</x:v>
      </x:c>
    </x:row>
    <x:row r="632" ht="36" customHeight="1">
      <x:c r="A632" s="2">
        <x:v>631</x:v>
      </x:c>
      <x:c r="B632" s="2">
        <x:v>107</x:v>
      </x:c>
      <x:c r="C632" s="2" t="s">
        <x:v>407</x:v>
      </x:c>
      <x:c r="D632" s="2" t="s">
        <x:v>408</x:v>
      </x:c>
      <x:c r="E632" s="3" t="s">
        <x:v>409</x:v>
      </x:c>
      <x:c r="F632" s="4" t="s">
        <x:v>410</x:v>
      </x:c>
    </x:row>
    <x:row r="633" ht="36" customHeight="1">
      <x:c r="A633" s="5">
        <x:v>632</x:v>
      </x:c>
      <x:c r="B633" s="5">
        <x:v>108</x:v>
      </x:c>
      <x:c r="C633" s="5" t="s">
        <x:v>411</x:v>
      </x:c>
      <x:c r="D633" s="5" t="s">
        <x:v>412</x:v>
      </x:c>
      <x:c r="E633" s="6" t="s">
        <x:v>413</x:v>
      </x:c>
      <x:c r="F633" s="7" t="s">
        <x:v>414</x:v>
      </x:c>
    </x:row>
    <x:row r="634" ht="36" customHeight="1">
      <x:c r="A634" s="2">
        <x:v>633</x:v>
      </x:c>
      <x:c r="B634" s="2">
        <x:v>109</x:v>
      </x:c>
      <x:c r="C634" s="2" t="s">
        <x:v>415</x:v>
      </x:c>
      <x:c r="D634" s="2" t="s">
        <x:v>416</x:v>
      </x:c>
      <x:c r="E634" s="3" t="s">
        <x:v>417</x:v>
      </x:c>
      <x:c r="F634" s="4" t="s">
        <x:v>418</x:v>
      </x:c>
    </x:row>
    <x:row r="635" ht="36" customHeight="1">
      <x:c r="A635" s="5">
        <x:v>634</x:v>
      </x:c>
      <x:c r="B635" s="5">
        <x:v>110</x:v>
      </x:c>
      <x:c r="C635" s="5" t="s">
        <x:v>419</x:v>
      </x:c>
      <x:c r="D635" s="5" t="s">
        <x:v>420</x:v>
      </x:c>
      <x:c r="E635" s="6" t="s">
        <x:v>421</x:v>
      </x:c>
      <x:c r="F635" s="7" t="s">
        <x:v>422</x:v>
      </x:c>
    </x:row>
    <x:row r="636" ht="36" customHeight="1">
      <x:c r="A636" s="2">
        <x:v>635</x:v>
      </x:c>
      <x:c r="B636" s="2">
        <x:v>111</x:v>
      </x:c>
      <x:c r="C636" s="2" t="s">
        <x:v>423</x:v>
      </x:c>
      <x:c r="D636" s="2" t="s">
        <x:v>424</x:v>
      </x:c>
      <x:c r="E636" s="3" t="s">
        <x:v>425</x:v>
      </x:c>
      <x:c r="F636" s="4" t="s">
        <x:v>426</x:v>
      </x:c>
    </x:row>
    <x:row r="637" ht="36" customHeight="1">
      <x:c r="A637" s="5">
        <x:v>636</x:v>
      </x:c>
      <x:c r="B637" s="5">
        <x:v>112</x:v>
      </x:c>
      <x:c r="C637" s="5" t="s">
        <x:v>427</x:v>
      </x:c>
      <x:c r="D637" s="5" t="s">
        <x:v>428</x:v>
      </x:c>
      <x:c r="E637" s="6" t="s">
        <x:v>429</x:v>
      </x:c>
      <x:c r="F637" s="7" t="s">
        <x:v>430</x:v>
      </x:c>
    </x:row>
    <x:row r="638" ht="36" customHeight="1">
      <x:c r="A638" s="2">
        <x:v>637</x:v>
      </x:c>
      <x:c r="B638" s="2">
        <x:v>113</x:v>
      </x:c>
      <x:c r="C638" s="2" t="s">
        <x:v>431</x:v>
      </x:c>
      <x:c r="D638" s="2" t="s">
        <x:v>432</x:v>
      </x:c>
      <x:c r="E638" s="3" t="s">
        <x:v>433</x:v>
      </x:c>
      <x:c r="F638" s="4" t="s">
        <x:v>434</x:v>
      </x:c>
    </x:row>
    <x:row r="639" ht="36" customHeight="1">
      <x:c r="A639" s="5">
        <x:v>638</x:v>
      </x:c>
      <x:c r="B639" s="5">
        <x:v>114</x:v>
      </x:c>
      <x:c r="C639" s="5" t="s">
        <x:v>435</x:v>
      </x:c>
      <x:c r="D639" s="5" t="s">
        <x:v>436</x:v>
      </x:c>
      <x:c r="E639" s="6" t="s">
        <x:v>437</x:v>
      </x:c>
      <x:c r="F639" s="7" t="s">
        <x:v>438</x:v>
      </x:c>
    </x:row>
    <x:row r="640" ht="36" customHeight="1">
      <x:c r="A640" s="2">
        <x:v>639</x:v>
      </x:c>
      <x:c r="B640" s="2">
        <x:v>115</x:v>
      </x:c>
      <x:c r="C640" s="2" t="s">
        <x:v>439</x:v>
      </x:c>
      <x:c r="D640" s="2" t="s">
        <x:v>440</x:v>
      </x:c>
      <x:c r="E640" s="3" t="s">
        <x:v>441</x:v>
      </x:c>
      <x:c r="F640" s="4" t="s">
        <x:v>442</x:v>
      </x:c>
    </x:row>
    <x:row r="641" ht="36" customHeight="1">
      <x:c r="A641" s="5">
        <x:v>640</x:v>
      </x:c>
      <x:c r="B641" s="5">
        <x:v>116</x:v>
      </x:c>
      <x:c r="C641" s="5" t="s">
        <x:v>443</x:v>
      </x:c>
      <x:c r="D641" s="5" t="s">
        <x:v>444</x:v>
      </x:c>
      <x:c r="E641" s="6" t="s">
        <x:v>445</x:v>
      </x:c>
      <x:c r="F641" s="7" t="s">
        <x:v>446</x:v>
      </x:c>
    </x:row>
    <x:row r="642" ht="36" customHeight="1">
      <x:c r="A642" s="2">
        <x:v>641</x:v>
      </x:c>
      <x:c r="B642" s="2">
        <x:v>117</x:v>
      </x:c>
      <x:c r="C642" s="2" t="s">
        <x:v>447</x:v>
      </x:c>
      <x:c r="D642" s="2" t="s">
        <x:v>448</x:v>
      </x:c>
      <x:c r="E642" s="3" t="s">
        <x:v>449</x:v>
      </x:c>
      <x:c r="F642" s="4" t="s">
        <x:v>450</x:v>
      </x:c>
    </x:row>
    <x:row r="643" ht="36" customHeight="1">
      <x:c r="A643" s="5">
        <x:v>642</x:v>
      </x:c>
      <x:c r="B643" s="5">
        <x:v>118</x:v>
      </x:c>
      <x:c r="C643" s="5" t="s">
        <x:v>451</x:v>
      </x:c>
      <x:c r="D643" s="5" t="s">
        <x:v>452</x:v>
      </x:c>
      <x:c r="E643" s="6" t="s">
        <x:v>453</x:v>
      </x:c>
      <x:c r="F643" s="7" t="s">
        <x:v>454</x:v>
      </x:c>
    </x:row>
    <x:row r="644" ht="36" customHeight="1">
      <x:c r="A644" s="2">
        <x:v>643</x:v>
      </x:c>
      <x:c r="B644" s="2">
        <x:v>119</x:v>
      </x:c>
      <x:c r="C644" s="2" t="s">
        <x:v>455</x:v>
      </x:c>
      <x:c r="D644" s="2" t="s">
        <x:v>456</x:v>
      </x:c>
      <x:c r="E644" s="3" t="s">
        <x:v>457</x:v>
      </x:c>
      <x:c r="F644" s="4" t="s">
        <x:v>458</x:v>
      </x:c>
    </x:row>
    <x:row r="645" ht="36" customHeight="1">
      <x:c r="A645" s="5">
        <x:v>644</x:v>
      </x:c>
      <x:c r="B645" s="5">
        <x:v>120</x:v>
      </x:c>
      <x:c r="C645" s="5" t="s">
        <x:v>459</x:v>
      </x:c>
      <x:c r="D645" s="5" t="s">
        <x:v>460</x:v>
      </x:c>
      <x:c r="E645" s="6" t="s">
        <x:v>461</x:v>
      </x:c>
      <x:c r="F645" s="7" t="s">
        <x:v>462</x:v>
      </x:c>
    </x:row>
    <x:row r="646" ht="36" customHeight="1">
      <x:c r="A646" s="2">
        <x:v>645</x:v>
      </x:c>
      <x:c r="B646" s="2">
        <x:v>121</x:v>
      </x:c>
      <x:c r="C646" s="2" t="s">
        <x:v>463</x:v>
      </x:c>
      <x:c r="D646" s="2" t="s">
        <x:v>464</x:v>
      </x:c>
      <x:c r="E646" s="3" t="s">
        <x:v>465</x:v>
      </x:c>
      <x:c r="F646" s="4" t="s">
        <x:v>466</x:v>
      </x:c>
    </x:row>
    <x:row r="647" ht="36" customHeight="1">
      <x:c r="A647" s="5">
        <x:v>646</x:v>
      </x:c>
      <x:c r="B647" s="5">
        <x:v>122</x:v>
      </x:c>
      <x:c r="C647" s="5" t="s">
        <x:v>467</x:v>
      </x:c>
      <x:c r="D647" s="5" t="s">
        <x:v>468</x:v>
      </x:c>
      <x:c r="E647" s="6" t="s">
        <x:v>469</x:v>
      </x:c>
      <x:c r="F647" s="7" t="s">
        <x:v>470</x:v>
      </x:c>
    </x:row>
    <x:row r="648" ht="36" customHeight="1">
      <x:c r="A648" s="2">
        <x:v>647</x:v>
      </x:c>
      <x:c r="B648" s="2">
        <x:v>123</x:v>
      </x:c>
      <x:c r="C648" s="2" t="s">
        <x:v>471</x:v>
      </x:c>
      <x:c r="D648" s="2" t="s">
        <x:v>472</x:v>
      </x:c>
      <x:c r="E648" s="3" t="s">
        <x:v>473</x:v>
      </x:c>
      <x:c r="F648" s="4" t="s">
        <x:v>474</x:v>
      </x:c>
    </x:row>
    <x:row r="649" ht="36" customHeight="1">
      <x:c r="A649" s="5">
        <x:v>648</x:v>
      </x:c>
      <x:c r="B649" s="5">
        <x:v>124</x:v>
      </x:c>
      <x:c r="C649" s="5" t="s">
        <x:v>475</x:v>
      </x:c>
      <x:c r="D649" s="5" t="s">
        <x:v>476</x:v>
      </x:c>
      <x:c r="E649" s="6" t="s">
        <x:v>477</x:v>
      </x:c>
      <x:c r="F649" s="7" t="s">
        <x:v>478</x:v>
      </x:c>
    </x:row>
    <x:row r="650" ht="36" customHeight="1">
      <x:c r="A650" s="2">
        <x:v>649</x:v>
      </x:c>
      <x:c r="B650" s="2">
        <x:v>125</x:v>
      </x:c>
      <x:c r="C650" s="2" t="s">
        <x:v>479</x:v>
      </x:c>
      <x:c r="D650" s="2" t="s">
        <x:v>480</x:v>
      </x:c>
      <x:c r="E650" s="3" t="s">
        <x:v>481</x:v>
      </x:c>
      <x:c r="F650" s="4" t="s">
        <x:v>482</x:v>
      </x:c>
    </x:row>
    <x:row r="651" ht="36" customHeight="1">
      <x:c r="A651" s="5">
        <x:v>650</x:v>
      </x:c>
      <x:c r="B651" s="5">
        <x:v>126</x:v>
      </x:c>
      <x:c r="C651" s="5" t="s">
        <x:v>483</x:v>
      </x:c>
      <x:c r="D651" s="5" t="s">
        <x:v>484</x:v>
      </x:c>
      <x:c r="E651" s="6" t="s">
        <x:v>485</x:v>
      </x:c>
      <x:c r="F651" s="7" t="s">
        <x:v>486</x:v>
      </x:c>
    </x:row>
    <x:row r="652" ht="36" customHeight="1">
      <x:c r="A652" s="2">
        <x:v>651</x:v>
      </x:c>
      <x:c r="B652" s="2">
        <x:v>127</x:v>
      </x:c>
      <x:c r="C652" s="2" t="s">
        <x:v>487</x:v>
      </x:c>
      <x:c r="D652" s="2" t="s">
        <x:v>488</x:v>
      </x:c>
      <x:c r="E652" s="3" t="s">
        <x:v>489</x:v>
      </x:c>
      <x:c r="F652" s="4" t="s">
        <x:v>490</x:v>
      </x:c>
    </x:row>
    <x:row r="653" ht="36" customHeight="1">
      <x:c r="A653" s="5">
        <x:v>652</x:v>
      </x:c>
      <x:c r="B653" s="5">
        <x:v>128</x:v>
      </x:c>
      <x:c r="C653" s="5" t="s">
        <x:v>491</x:v>
      </x:c>
      <x:c r="D653" s="5" t="s">
        <x:v>492</x:v>
      </x:c>
      <x:c r="E653" s="6" t="s">
        <x:v>493</x:v>
      </x:c>
      <x:c r="F653" s="7" t="s">
        <x:v>494</x:v>
      </x:c>
    </x:row>
    <x:row r="654" ht="36" customHeight="1">
      <x:c r="A654" s="2">
        <x:v>653</x:v>
      </x:c>
      <x:c r="B654" s="2">
        <x:v>129</x:v>
      </x:c>
      <x:c r="C654" s="2" t="s">
        <x:v>495</x:v>
      </x:c>
      <x:c r="D654" s="2" t="s">
        <x:v>496</x:v>
      </x:c>
      <x:c r="E654" s="3" t="s">
        <x:v>497</x:v>
      </x:c>
      <x:c r="F654" s="4" t="s">
        <x:v>498</x:v>
      </x:c>
    </x:row>
    <x:row r="655" ht="36" customHeight="1">
      <x:c r="A655" s="5">
        <x:v>654</x:v>
      </x:c>
      <x:c r="B655" s="5">
        <x:v>130</x:v>
      </x:c>
      <x:c r="C655" s="5" t="s">
        <x:v>499</x:v>
      </x:c>
      <x:c r="D655" s="5" t="s">
        <x:v>500</x:v>
      </x:c>
      <x:c r="E655" s="6" t="s">
        <x:v>501</x:v>
      </x:c>
      <x:c r="F655" s="7" t="s">
        <x:v>502</x:v>
      </x:c>
    </x:row>
    <x:row r="656" ht="36" customHeight="1">
      <x:c r="A656" s="2">
        <x:v>655</x:v>
      </x:c>
      <x:c r="B656" s="2">
        <x:v>131</x:v>
      </x:c>
      <x:c r="C656" s="2" t="s">
        <x:v>503</x:v>
      </x:c>
      <x:c r="D656" s="2" t="s">
        <x:v>504</x:v>
      </x:c>
      <x:c r="E656" s="3" t="s">
        <x:v>505</x:v>
      </x:c>
      <x:c r="F656" s="4" t="s">
        <x:v>506</x:v>
      </x:c>
    </x:row>
    <x:row r="657" ht="36" customHeight="1">
      <x:c r="A657" s="5">
        <x:v>656</x:v>
      </x:c>
      <x:c r="B657" s="5">
        <x:v>132</x:v>
      </x:c>
      <x:c r="C657" s="5" t="s">
        <x:v>507</x:v>
      </x:c>
      <x:c r="D657" s="5" t="s">
        <x:v>508</x:v>
      </x:c>
      <x:c r="E657" s="6" t="s">
        <x:v>509</x:v>
      </x:c>
      <x:c r="F657" s="7" t="s">
        <x:v>510</x:v>
      </x:c>
    </x:row>
    <x:row r="658" ht="36" customHeight="1">
      <x:c r="A658" s="2">
        <x:v>657</x:v>
      </x:c>
      <x:c r="B658" s="2">
        <x:v>133</x:v>
      </x:c>
      <x:c r="C658" s="2" t="s">
        <x:v>511</x:v>
      </x:c>
      <x:c r="D658" s="2" t="s">
        <x:v>512</x:v>
      </x:c>
      <x:c r="E658" s="3" t="s">
        <x:v>513</x:v>
      </x:c>
      <x:c r="F658" s="4" t="s">
        <x:v>514</x:v>
      </x:c>
    </x:row>
    <x:row r="659" ht="36" customHeight="1">
      <x:c r="A659" s="5">
        <x:v>658</x:v>
      </x:c>
      <x:c r="B659" s="5">
        <x:v>134</x:v>
      </x:c>
      <x:c r="C659" s="5" t="s">
        <x:v>515</x:v>
      </x:c>
      <x:c r="D659" s="5" t="s">
        <x:v>516</x:v>
      </x:c>
      <x:c r="E659" s="6" t="s">
        <x:v>517</x:v>
      </x:c>
      <x:c r="F659" s="7" t="s">
        <x:v>518</x:v>
      </x:c>
    </x:row>
    <x:row r="660" ht="36" customHeight="1">
      <x:c r="A660" s="2">
        <x:v>659</x:v>
      </x:c>
      <x:c r="B660" s="2">
        <x:v>135</x:v>
      </x:c>
      <x:c r="C660" s="2" t="s">
        <x:v>519</x:v>
      </x:c>
      <x:c r="D660" s="2" t="s">
        <x:v>520</x:v>
      </x:c>
      <x:c r="E660" s="3" t="s">
        <x:v>521</x:v>
      </x:c>
      <x:c r="F660" s="4" t="s">
        <x:v>522</x:v>
      </x:c>
    </x:row>
    <x:row r="661" ht="36" customHeight="1">
      <x:c r="A661" s="5">
        <x:v>660</x:v>
      </x:c>
      <x:c r="B661" s="5">
        <x:v>136</x:v>
      </x:c>
      <x:c r="C661" s="5" t="s">
        <x:v>523</x:v>
      </x:c>
      <x:c r="D661" s="5" t="s">
        <x:v>524</x:v>
      </x:c>
      <x:c r="E661" s="6" t="s">
        <x:v>525</x:v>
      </x:c>
      <x:c r="F661" s="7" t="s">
        <x:v>526</x:v>
      </x:c>
    </x:row>
    <x:row r="662" ht="36" customHeight="1">
      <x:c r="A662" s="2">
        <x:v>661</x:v>
      </x:c>
      <x:c r="B662" s="2">
        <x:v>137</x:v>
      </x:c>
      <x:c r="C662" s="2" t="s">
        <x:v>527</x:v>
      </x:c>
      <x:c r="D662" s="2" t="s">
        <x:v>528</x:v>
      </x:c>
      <x:c r="E662" s="3" t="s">
        <x:v>529</x:v>
      </x:c>
      <x:c r="F662" s="4" t="s">
        <x:v>530</x:v>
      </x:c>
    </x:row>
    <x:row r="663" ht="36" customHeight="1">
      <x:c r="A663" s="5">
        <x:v>662</x:v>
      </x:c>
      <x:c r="B663" s="5">
        <x:v>138</x:v>
      </x:c>
      <x:c r="C663" s="5" t="s">
        <x:v>531</x:v>
      </x:c>
      <x:c r="D663" s="5" t="s">
        <x:v>532</x:v>
      </x:c>
      <x:c r="E663" s="6" t="s">
        <x:v>533</x:v>
      </x:c>
      <x:c r="F663" s="7" t="s">
        <x:v>534</x:v>
      </x:c>
    </x:row>
    <x:row r="664" ht="36" customHeight="1">
      <x:c r="A664" s="2">
        <x:v>663</x:v>
      </x:c>
      <x:c r="B664" s="2">
        <x:v>139</x:v>
      </x:c>
      <x:c r="C664" s="2" t="s">
        <x:v>535</x:v>
      </x:c>
      <x:c r="D664" s="2" t="s">
        <x:v>536</x:v>
      </x:c>
      <x:c r="E664" s="3" t="s">
        <x:v>537</x:v>
      </x:c>
      <x:c r="F664" s="4" t="s">
        <x:v>538</x:v>
      </x:c>
    </x:row>
    <x:row r="665" ht="36" customHeight="1">
      <x:c r="A665" s="5">
        <x:v>664</x:v>
      </x:c>
      <x:c r="B665" s="5">
        <x:v>140</x:v>
      </x:c>
      <x:c r="C665" s="5" t="s">
        <x:v>539</x:v>
      </x:c>
      <x:c r="D665" s="5" t="s">
        <x:v>540</x:v>
      </x:c>
      <x:c r="E665" s="6" t="s">
        <x:v>541</x:v>
      </x:c>
      <x:c r="F665" s="7" t="s">
        <x:v>542</x:v>
      </x:c>
    </x:row>
    <x:row r="666" ht="36" customHeight="1">
      <x:c r="A666" s="2">
        <x:v>665</x:v>
      </x:c>
      <x:c r="B666" s="2">
        <x:v>141</x:v>
      </x:c>
      <x:c r="C666" s="2" t="s">
        <x:v>543</x:v>
      </x:c>
      <x:c r="D666" s="2" t="s">
        <x:v>544</x:v>
      </x:c>
      <x:c r="E666" s="3" t="s">
        <x:v>545</x:v>
      </x:c>
      <x:c r="F666" s="4" t="s">
        <x:v>546</x:v>
      </x:c>
    </x:row>
    <x:row r="667" ht="36" customHeight="1">
      <x:c r="A667" s="5">
        <x:v>666</x:v>
      </x:c>
      <x:c r="B667" s="5">
        <x:v>142</x:v>
      </x:c>
      <x:c r="C667" s="5" t="s">
        <x:v>547</x:v>
      </x:c>
      <x:c r="D667" s="5" t="s">
        <x:v>548</x:v>
      </x:c>
      <x:c r="E667" s="6" t="s">
        <x:v>549</x:v>
      </x:c>
      <x:c r="F667" s="7" t="s">
        <x:v>550</x:v>
      </x:c>
    </x:row>
    <x:row r="668" ht="36" customHeight="1">
      <x:c r="A668" s="2">
        <x:v>667</x:v>
      </x:c>
      <x:c r="B668" s="2">
        <x:v>143</x:v>
      </x:c>
      <x:c r="C668" s="2" t="s">
        <x:v>551</x:v>
      </x:c>
      <x:c r="D668" s="2" t="s">
        <x:v>552</x:v>
      </x:c>
      <x:c r="E668" s="3" t="s">
        <x:v>553</x:v>
      </x:c>
      <x:c r="F668" s="4" t="s">
        <x:v>554</x:v>
      </x:c>
    </x:row>
    <x:row r="669" ht="36" customHeight="1">
      <x:c r="A669" s="5">
        <x:v>668</x:v>
      </x:c>
      <x:c r="B669" s="5">
        <x:v>144</x:v>
      </x:c>
      <x:c r="C669" s="5" t="s">
        <x:v>555</x:v>
      </x:c>
      <x:c r="D669" s="5" t="s">
        <x:v>556</x:v>
      </x:c>
      <x:c r="E669" s="6" t="s">
        <x:v>557</x:v>
      </x:c>
      <x:c r="F669" s="7" t="s">
        <x:v>558</x:v>
      </x:c>
    </x:row>
    <x:row r="670" ht="36" customHeight="1">
      <x:c r="A670" s="2">
        <x:v>669</x:v>
      </x:c>
      <x:c r="B670" s="2">
        <x:v>145</x:v>
      </x:c>
      <x:c r="C670" s="2" t="s">
        <x:v>559</x:v>
      </x:c>
      <x:c r="D670" s="2" t="s">
        <x:v>560</x:v>
      </x:c>
      <x:c r="E670" s="3" t="s">
        <x:v>561</x:v>
      </x:c>
      <x:c r="F670" s="4" t="s">
        <x:v>562</x:v>
      </x:c>
    </x:row>
    <x:row r="671" ht="36" customHeight="1">
      <x:c r="A671" s="5">
        <x:v>670</x:v>
      </x:c>
      <x:c r="B671" s="5">
        <x:v>146</x:v>
      </x:c>
      <x:c r="C671" s="5" t="s">
        <x:v>563</x:v>
      </x:c>
      <x:c r="D671" s="5" t="s">
        <x:v>564</x:v>
      </x:c>
      <x:c r="E671" s="6" t="s">
        <x:v>565</x:v>
      </x:c>
      <x:c r="F671" s="7" t="s">
        <x:v>566</x:v>
      </x:c>
    </x:row>
    <x:row r="672" ht="36" customHeight="1">
      <x:c r="A672" s="2">
        <x:v>671</x:v>
      </x:c>
      <x:c r="B672" s="2">
        <x:v>147</x:v>
      </x:c>
      <x:c r="C672" s="2" t="s">
        <x:v>567</x:v>
      </x:c>
      <x:c r="D672" s="2" t="s">
        <x:v>568</x:v>
      </x:c>
      <x:c r="E672" s="3" t="s">
        <x:v>569</x:v>
      </x:c>
      <x:c r="F672" s="4" t="s">
        <x:v>570</x:v>
      </x:c>
    </x:row>
    <x:row r="673" ht="36" customHeight="1">
      <x:c r="A673" s="5">
        <x:v>672</x:v>
      </x:c>
      <x:c r="B673" s="5">
        <x:v>148</x:v>
      </x:c>
      <x:c r="C673" s="5" t="s">
        <x:v>571</x:v>
      </x:c>
      <x:c r="D673" s="5" t="s">
        <x:v>572</x:v>
      </x:c>
      <x:c r="E673" s="6" t="s">
        <x:v>573</x:v>
      </x:c>
      <x:c r="F673" s="7" t="s">
        <x:v>574</x:v>
      </x:c>
    </x:row>
    <x:row r="674" ht="36" customHeight="1">
      <x:c r="A674" s="2">
        <x:v>673</x:v>
      </x:c>
      <x:c r="B674" s="2">
        <x:v>149</x:v>
      </x:c>
      <x:c r="C674" s="2" t="s">
        <x:v>575</x:v>
      </x:c>
      <x:c r="D674" s="2" t="s">
        <x:v>576</x:v>
      </x:c>
      <x:c r="E674" s="3" t="s">
        <x:v>577</x:v>
      </x:c>
      <x:c r="F674" s="4" t="s">
        <x:v>578</x:v>
      </x:c>
    </x:row>
    <x:row r="675" ht="36" customHeight="1">
      <x:c r="A675" s="5">
        <x:v>674</x:v>
      </x:c>
      <x:c r="B675" s="5">
        <x:v>150</x:v>
      </x:c>
      <x:c r="C675" s="5" t="s">
        <x:v>579</x:v>
      </x:c>
      <x:c r="D675" s="5" t="s">
        <x:v>580</x:v>
      </x:c>
      <x:c r="E675" s="6" t="s">
        <x:v>581</x:v>
      </x:c>
      <x:c r="F675" s="7" t="s">
        <x:v>582</x:v>
      </x:c>
    </x:row>
    <x:row r="676" ht="36" customHeight="1">
      <x:c r="A676" s="2">
        <x:v>675</x:v>
      </x:c>
      <x:c r="B676" s="2">
        <x:v>151</x:v>
      </x:c>
      <x:c r="C676" s="2" t="s">
        <x:v>583</x:v>
      </x:c>
      <x:c r="D676" s="2" t="s">
        <x:v>584</x:v>
      </x:c>
      <x:c r="E676" s="3" t="s">
        <x:v>585</x:v>
      </x:c>
      <x:c r="F676" s="4" t="s">
        <x:v>586</x:v>
      </x:c>
    </x:row>
    <x:row r="677" ht="36" customHeight="1">
      <x:c r="A677" s="5">
        <x:v>676</x:v>
      </x:c>
      <x:c r="B677" s="5">
        <x:v>152</x:v>
      </x:c>
      <x:c r="C677" s="5" t="s">
        <x:v>587</x:v>
      </x:c>
      <x:c r="D677" s="5" t="s">
        <x:v>588</x:v>
      </x:c>
      <x:c r="E677" s="6" t="s">
        <x:v>589</x:v>
      </x:c>
      <x:c r="F677" s="7" t="s">
        <x:v>590</x:v>
      </x:c>
    </x:row>
    <x:row r="678" ht="36" customHeight="1">
      <x:c r="A678" s="2">
        <x:v>677</x:v>
      </x:c>
      <x:c r="B678" s="2">
        <x:v>153</x:v>
      </x:c>
      <x:c r="C678" s="2" t="s">
        <x:v>591</x:v>
      </x:c>
      <x:c r="D678" s="2" t="s">
        <x:v>592</x:v>
      </x:c>
      <x:c r="E678" s="3" t="s">
        <x:v>593</x:v>
      </x:c>
      <x:c r="F678" s="4" t="s">
        <x:v>594</x:v>
      </x:c>
    </x:row>
    <x:row r="679" ht="36" customHeight="1">
      <x:c r="A679" s="5">
        <x:v>678</x:v>
      </x:c>
      <x:c r="B679" s="5">
        <x:v>154</x:v>
      </x:c>
      <x:c r="C679" s="5" t="s">
        <x:v>595</x:v>
      </x:c>
      <x:c r="D679" s="5" t="s">
        <x:v>596</x:v>
      </x:c>
      <x:c r="E679" s="6" t="s">
        <x:v>597</x:v>
      </x:c>
      <x:c r="F679" s="7" t="s">
        <x:v>598</x:v>
      </x:c>
    </x:row>
    <x:row r="680" ht="36" customHeight="1">
      <x:c r="A680" s="2">
        <x:v>679</x:v>
      </x:c>
      <x:c r="B680" s="2">
        <x:v>155</x:v>
      </x:c>
      <x:c r="C680" s="2" t="s">
        <x:v>599</x:v>
      </x:c>
      <x:c r="D680" s="2" t="s">
        <x:v>600</x:v>
      </x:c>
      <x:c r="E680" s="3" t="s">
        <x:v>601</x:v>
      </x:c>
      <x:c r="F680" s="4" t="s">
        <x:v>602</x:v>
      </x:c>
    </x:row>
    <x:row r="681" ht="36" customHeight="1">
      <x:c r="A681" s="5">
        <x:v>680</x:v>
      </x:c>
      <x:c r="B681" s="5">
        <x:v>156</x:v>
      </x:c>
      <x:c r="C681" s="5" t="s">
        <x:v>603</x:v>
      </x:c>
      <x:c r="D681" s="5" t="s">
        <x:v>604</x:v>
      </x:c>
      <x:c r="E681" s="6" t="s">
        <x:v>605</x:v>
      </x:c>
      <x:c r="F681" s="7" t="s">
        <x:v>606</x:v>
      </x:c>
    </x:row>
    <x:row r="682" ht="36" customHeight="1">
      <x:c r="A682" s="2">
        <x:v>681</x:v>
      </x:c>
      <x:c r="B682" s="2">
        <x:v>157</x:v>
      </x:c>
      <x:c r="C682" s="2" t="s">
        <x:v>607</x:v>
      </x:c>
      <x:c r="D682" s="2" t="s">
        <x:v>608</x:v>
      </x:c>
      <x:c r="E682" s="3" t="s">
        <x:v>609</x:v>
      </x:c>
      <x:c r="F682" s="4" t="s">
        <x:v>610</x:v>
      </x:c>
    </x:row>
    <x:row r="683" ht="36" customHeight="1">
      <x:c r="A683" s="5">
        <x:v>682</x:v>
      </x:c>
      <x:c r="B683" s="5">
        <x:v>158</x:v>
      </x:c>
      <x:c r="C683" s="5" t="s">
        <x:v>611</x:v>
      </x:c>
      <x:c r="D683" s="5" t="s">
        <x:v>612</x:v>
      </x:c>
      <x:c r="E683" s="6" t="s">
        <x:v>613</x:v>
      </x:c>
      <x:c r="F683" s="7" t="s">
        <x:v>614</x:v>
      </x:c>
    </x:row>
    <x:row r="684" ht="36" customHeight="1">
      <x:c r="A684" s="2">
        <x:v>683</x:v>
      </x:c>
      <x:c r="B684" s="2">
        <x:v>159</x:v>
      </x:c>
      <x:c r="C684" s="2" t="s">
        <x:v>615</x:v>
      </x:c>
      <x:c r="D684" s="2" t="s">
        <x:v>616</x:v>
      </x:c>
      <x:c r="E684" s="3" t="s">
        <x:v>617</x:v>
      </x:c>
      <x:c r="F684" s="4" t="s">
        <x:v>618</x:v>
      </x:c>
    </x:row>
    <x:row r="685" ht="36" customHeight="1">
      <x:c r="A685" s="5">
        <x:v>684</x:v>
      </x:c>
      <x:c r="B685" s="5">
        <x:v>160</x:v>
      </x:c>
      <x:c r="C685" s="5" t="s">
        <x:v>619</x:v>
      </x:c>
      <x:c r="D685" s="5" t="s">
        <x:v>620</x:v>
      </x:c>
      <x:c r="E685" s="6" t="s">
        <x:v>621</x:v>
      </x:c>
      <x:c r="F685" s="7" t="s">
        <x:v>622</x:v>
      </x:c>
    </x:row>
    <x:row r="686" ht="36" customHeight="1">
      <x:c r="A686" s="2">
        <x:v>685</x:v>
      </x:c>
      <x:c r="B686" s="2">
        <x:v>161</x:v>
      </x:c>
      <x:c r="C686" s="2" t="s">
        <x:v>623</x:v>
      </x:c>
      <x:c r="D686" s="2" t="s">
        <x:v>624</x:v>
      </x:c>
      <x:c r="E686" s="3" t="s">
        <x:v>625</x:v>
      </x:c>
      <x:c r="F686" s="4" t="s">
        <x:v>626</x:v>
      </x:c>
    </x:row>
    <x:row r="687" ht="36" customHeight="1">
      <x:c r="A687" s="5">
        <x:v>686</x:v>
      </x:c>
      <x:c r="B687" s="5">
        <x:v>162</x:v>
      </x:c>
      <x:c r="C687" s="5" t="s">
        <x:v>627</x:v>
      </x:c>
      <x:c r="D687" s="5" t="s">
        <x:v>628</x:v>
      </x:c>
      <x:c r="E687" s="6" t="s">
        <x:v>629</x:v>
      </x:c>
      <x:c r="F687" s="7" t="s">
        <x:v>630</x:v>
      </x:c>
    </x:row>
    <x:row r="688" ht="36" customHeight="1">
      <x:c r="A688" s="2">
        <x:v>687</x:v>
      </x:c>
      <x:c r="B688" s="2">
        <x:v>163</x:v>
      </x:c>
      <x:c r="C688" s="2" t="s">
        <x:v>631</x:v>
      </x:c>
      <x:c r="D688" s="2" t="s">
        <x:v>632</x:v>
      </x:c>
      <x:c r="E688" s="3" t="s">
        <x:v>633</x:v>
      </x:c>
      <x:c r="F688" s="4" t="s">
        <x:v>634</x:v>
      </x:c>
    </x:row>
    <x:row r="689" ht="36" customHeight="1">
      <x:c r="A689" s="5">
        <x:v>688</x:v>
      </x:c>
      <x:c r="B689" s="5">
        <x:v>164</x:v>
      </x:c>
      <x:c r="C689" s="5" t="s">
        <x:v>635</x:v>
      </x:c>
      <x:c r="D689" s="5" t="s">
        <x:v>636</x:v>
      </x:c>
      <x:c r="E689" s="6" t="s">
        <x:v>637</x:v>
      </x:c>
      <x:c r="F689" s="7" t="s">
        <x:v>638</x:v>
      </x:c>
    </x:row>
    <x:row r="690" ht="36" customHeight="1">
      <x:c r="A690" s="2">
        <x:v>689</x:v>
      </x:c>
      <x:c r="B690" s="2">
        <x:v>165</x:v>
      </x:c>
      <x:c r="C690" s="2" t="s">
        <x:v>639</x:v>
      </x:c>
      <x:c r="D690" s="2" t="s">
        <x:v>640</x:v>
      </x:c>
      <x:c r="E690" s="3" t="s">
        <x:v>641</x:v>
      </x:c>
      <x:c r="F690" s="4" t="s">
        <x:v>642</x:v>
      </x:c>
    </x:row>
    <x:row r="691" ht="36" customHeight="1">
      <x:c r="A691" s="5">
        <x:v>690</x:v>
      </x:c>
      <x:c r="B691" s="5">
        <x:v>166</x:v>
      </x:c>
      <x:c r="C691" s="5" t="s">
        <x:v>643</x:v>
      </x:c>
      <x:c r="D691" s="5" t="s">
        <x:v>644</x:v>
      </x:c>
      <x:c r="E691" s="6" t="s">
        <x:v>645</x:v>
      </x:c>
      <x:c r="F691" s="7" t="s">
        <x:v>646</x:v>
      </x:c>
    </x:row>
    <x:row r="692" ht="36" customHeight="1">
      <x:c r="A692" s="2">
        <x:v>691</x:v>
      </x:c>
      <x:c r="B692" s="2">
        <x:v>167</x:v>
      </x:c>
      <x:c r="C692" s="2" t="s">
        <x:v>647</x:v>
      </x:c>
      <x:c r="D692" s="2" t="s">
        <x:v>648</x:v>
      </x:c>
      <x:c r="E692" s="3" t="s">
        <x:v>649</x:v>
      </x:c>
      <x:c r="F692" s="4" t="s">
        <x:v>650</x:v>
      </x:c>
    </x:row>
    <x:row r="693" ht="36" customHeight="1">
      <x:c r="A693" s="5">
        <x:v>692</x:v>
      </x:c>
      <x:c r="B693" s="5">
        <x:v>168</x:v>
      </x:c>
      <x:c r="C693" s="5" t="s">
        <x:v>651</x:v>
      </x:c>
      <x:c r="D693" s="5" t="s">
        <x:v>652</x:v>
      </x:c>
      <x:c r="E693" s="6" t="s">
        <x:v>653</x:v>
      </x:c>
      <x:c r="F693" s="7" t="s">
        <x:v>654</x:v>
      </x:c>
    </x:row>
    <x:row r="694" ht="36" customHeight="1">
      <x:c r="A694" s="2">
        <x:v>693</x:v>
      </x:c>
      <x:c r="B694" s="2">
        <x:v>169</x:v>
      </x:c>
      <x:c r="C694" s="2" t="s">
        <x:v>655</x:v>
      </x:c>
      <x:c r="D694" s="2" t="s">
        <x:v>656</x:v>
      </x:c>
      <x:c r="E694" s="3" t="s">
        <x:v>657</x:v>
      </x:c>
      <x:c r="F694" s="4" t="s">
        <x:v>658</x:v>
      </x:c>
    </x:row>
    <x:row r="695" ht="36" customHeight="1">
      <x:c r="A695" s="5">
        <x:v>694</x:v>
      </x:c>
      <x:c r="B695" s="5">
        <x:v>170</x:v>
      </x:c>
      <x:c r="C695" s="5" t="s">
        <x:v>659</x:v>
      </x:c>
      <x:c r="D695" s="5" t="s">
        <x:v>660</x:v>
      </x:c>
      <x:c r="E695" s="6" t="s">
        <x:v>661</x:v>
      </x:c>
      <x:c r="F695" s="7" t="s">
        <x:v>662</x:v>
      </x:c>
    </x:row>
    <x:row r="696" ht="36" customHeight="1">
      <x:c r="A696" s="2">
        <x:v>695</x:v>
      </x:c>
      <x:c r="B696" s="2">
        <x:v>171</x:v>
      </x:c>
      <x:c r="C696" s="2" t="s">
        <x:v>663</x:v>
      </x:c>
      <x:c r="D696" s="2" t="s">
        <x:v>664</x:v>
      </x:c>
      <x:c r="E696" s="3" t="s">
        <x:v>665</x:v>
      </x:c>
      <x:c r="F696" s="4" t="s">
        <x:v>666</x:v>
      </x:c>
    </x:row>
    <x:row r="697" ht="36" customHeight="1">
      <x:c r="A697" s="5">
        <x:v>696</x:v>
      </x:c>
      <x:c r="B697" s="5">
        <x:v>172</x:v>
      </x:c>
      <x:c r="C697" s="5" t="s">
        <x:v>667</x:v>
      </x:c>
      <x:c r="D697" s="5" t="s">
        <x:v>668</x:v>
      </x:c>
      <x:c r="E697" s="6" t="s">
        <x:v>669</x:v>
      </x:c>
      <x:c r="F697" s="7" t="s">
        <x:v>670</x:v>
      </x:c>
    </x:row>
    <x:row r="698" ht="36" customHeight="1">
      <x:c r="A698" s="2">
        <x:v>697</x:v>
      </x:c>
      <x:c r="B698" s="2">
        <x:v>173</x:v>
      </x:c>
      <x:c r="C698" s="2" t="s">
        <x:v>671</x:v>
      </x:c>
      <x:c r="D698" s="2" t="s">
        <x:v>672</x:v>
      </x:c>
      <x:c r="E698" s="3" t="s">
        <x:v>673</x:v>
      </x:c>
      <x:c r="F698" s="4" t="s">
        <x:v>674</x:v>
      </x:c>
    </x:row>
    <x:row r="699" ht="36" customHeight="1">
      <x:c r="A699" s="5">
        <x:v>698</x:v>
      </x:c>
      <x:c r="B699" s="5">
        <x:v>174</x:v>
      </x:c>
      <x:c r="C699" s="5" t="s">
        <x:v>675</x:v>
      </x:c>
      <x:c r="D699" s="5" t="s">
        <x:v>676</x:v>
      </x:c>
      <x:c r="E699" s="6" t="s">
        <x:v>677</x:v>
      </x:c>
      <x:c r="F699" s="7" t="s">
        <x:v>678</x:v>
      </x:c>
    </x:row>
    <x:row r="700" ht="36" customHeight="1">
      <x:c r="A700" s="2">
        <x:v>699</x:v>
      </x:c>
      <x:c r="B700" s="2">
        <x:v>175</x:v>
      </x:c>
      <x:c r="C700" s="2" t="s">
        <x:v>679</x:v>
      </x:c>
      <x:c r="D700" s="2" t="s">
        <x:v>680</x:v>
      </x:c>
      <x:c r="E700" s="3" t="s">
        <x:v>681</x:v>
      </x:c>
      <x:c r="F700" s="4" t="s">
        <x:v>682</x:v>
      </x:c>
    </x:row>
    <x:row r="701" ht="36" customHeight="1">
      <x:c r="A701" s="5">
        <x:v>700</x:v>
      </x:c>
      <x:c r="B701" s="5">
        <x:v>176</x:v>
      </x:c>
      <x:c r="C701" s="5" t="s">
        <x:v>684</x:v>
      </x:c>
      <x:c r="D701" s="5" t="s">
        <x:v>685</x:v>
      </x:c>
      <x:c r="E701" s="6" t="s">
        <x:v>686</x:v>
      </x:c>
      <x:c r="F701" s="7" t="s">
        <x:v>687</x:v>
      </x:c>
    </x:row>
    <x:row r="702" ht="36" customHeight="1">
      <x:c r="A702" s="2">
        <x:v>701</x:v>
      </x:c>
      <x:c r="B702" s="2">
        <x:v>177</x:v>
      </x:c>
      <x:c r="C702" s="2" t="s">
        <x:v>688</x:v>
      </x:c>
      <x:c r="D702" s="2" t="s">
        <x:v>689</x:v>
      </x:c>
      <x:c r="E702" s="3" t="s">
        <x:v>690</x:v>
      </x:c>
      <x:c r="F702" s="4" t="s">
        <x:v>691</x:v>
      </x:c>
    </x:row>
    <x:row r="703" ht="36" customHeight="1">
      <x:c r="A703" s="5">
        <x:v>702</x:v>
      </x:c>
      <x:c r="B703" s="5">
        <x:v>178</x:v>
      </x:c>
      <x:c r="C703" s="5" t="s">
        <x:v>692</x:v>
      </x:c>
      <x:c r="D703" s="5" t="s">
        <x:v>693</x:v>
      </x:c>
      <x:c r="E703" s="6" t="s">
        <x:v>694</x:v>
      </x:c>
      <x:c r="F703" s="7" t="s">
        <x:v>695</x:v>
      </x:c>
    </x:row>
    <x:row r="704" ht="36" customHeight="1">
      <x:c r="A704" s="2">
        <x:v>703</x:v>
      </x:c>
      <x:c r="B704" s="2">
        <x:v>179</x:v>
      </x:c>
      <x:c r="C704" s="2" t="s">
        <x:v>696</x:v>
      </x:c>
      <x:c r="D704" s="2" t="s">
        <x:v>697</x:v>
      </x:c>
      <x:c r="E704" s="3" t="s">
        <x:v>698</x:v>
      </x:c>
      <x:c r="F704" s="4" t="s">
        <x:v>699</x:v>
      </x:c>
    </x:row>
    <x:row r="705" ht="36" customHeight="1">
      <x:c r="A705" s="5">
        <x:v>704</x:v>
      </x:c>
      <x:c r="B705" s="5">
        <x:v>180</x:v>
      </x:c>
      <x:c r="C705" s="5" t="s">
        <x:v>700</x:v>
      </x:c>
      <x:c r="D705" s="5" t="s">
        <x:v>701</x:v>
      </x:c>
      <x:c r="E705" s="6" t="s">
        <x:v>702</x:v>
      </x:c>
      <x:c r="F705" s="7" t="s">
        <x:v>703</x:v>
      </x:c>
    </x:row>
    <x:row r="706" ht="36" customHeight="1">
      <x:c r="A706" s="2">
        <x:v>705</x:v>
      </x:c>
      <x:c r="B706" s="2">
        <x:v>181</x:v>
      </x:c>
      <x:c r="C706" s="2" t="s">
        <x:v>704</x:v>
      </x:c>
      <x:c r="D706" s="2" t="s">
        <x:v>705</x:v>
      </x:c>
      <x:c r="E706" s="3" t="s">
        <x:v>706</x:v>
      </x:c>
      <x:c r="F706" s="4" t="s">
        <x:v>707</x:v>
      </x:c>
    </x:row>
    <x:row r="707" ht="36" customHeight="1">
      <x:c r="A707" s="5">
        <x:v>706</x:v>
      </x:c>
      <x:c r="B707" s="5">
        <x:v>182</x:v>
      </x:c>
      <x:c r="C707" s="5" t="s">
        <x:v>708</x:v>
      </x:c>
      <x:c r="D707" s="5" t="s">
        <x:v>709</x:v>
      </x:c>
      <x:c r="E707" s="6" t="s">
        <x:v>710</x:v>
      </x:c>
      <x:c r="F707" s="7" t="s">
        <x:v>711</x:v>
      </x:c>
    </x:row>
    <x:row r="708" ht="36" customHeight="1">
      <x:c r="A708" s="2">
        <x:v>707</x:v>
      </x:c>
      <x:c r="B708" s="2">
        <x:v>183</x:v>
      </x:c>
      <x:c r="C708" s="2" t="s">
        <x:v>712</x:v>
      </x:c>
      <x:c r="D708" s="2" t="s">
        <x:v>713</x:v>
      </x:c>
      <x:c r="E708" s="3" t="s">
        <x:v>714</x:v>
      </x:c>
      <x:c r="F708" s="4" t="s">
        <x:v>715</x:v>
      </x:c>
    </x:row>
    <x:row r="709" ht="36" customHeight="1">
      <x:c r="A709" s="5">
        <x:v>708</x:v>
      </x:c>
      <x:c r="B709" s="5">
        <x:v>184</x:v>
      </x:c>
      <x:c r="C709" s="5" t="s">
        <x:v>716</x:v>
      </x:c>
      <x:c r="D709" s="5" t="s">
        <x:v>717</x:v>
      </x:c>
      <x:c r="E709" s="6" t="s">
        <x:v>718</x:v>
      </x:c>
      <x:c r="F709" s="7" t="s">
        <x:v>719</x:v>
      </x:c>
    </x:row>
    <x:row r="710" ht="36" customHeight="1">
      <x:c r="A710" s="2">
        <x:v>709</x:v>
      </x:c>
      <x:c r="B710" s="2">
        <x:v>185</x:v>
      </x:c>
      <x:c r="C710" s="2" t="s">
        <x:v>720</x:v>
      </x:c>
      <x:c r="D710" s="2" t="s">
        <x:v>721</x:v>
      </x:c>
      <x:c r="E710" s="3" t="s">
        <x:v>722</x:v>
      </x:c>
      <x:c r="F710" s="4" t="s">
        <x:v>723</x:v>
      </x:c>
    </x:row>
    <x:row r="711" ht="36" customHeight="1">
      <x:c r="A711" s="5">
        <x:v>710</x:v>
      </x:c>
      <x:c r="B711" s="5">
        <x:v>186</x:v>
      </x:c>
      <x:c r="C711" s="5" t="s">
        <x:v>724</x:v>
      </x:c>
      <x:c r="D711" s="5" t="s">
        <x:v>725</x:v>
      </x:c>
      <x:c r="E711" s="6" t="s">
        <x:v>726</x:v>
      </x:c>
      <x:c r="F711" s="7" t="s">
        <x:v>727</x:v>
      </x:c>
    </x:row>
    <x:row r="712" ht="36" customHeight="1">
      <x:c r="A712" s="2">
        <x:v>711</x:v>
      </x:c>
      <x:c r="B712" s="2">
        <x:v>187</x:v>
      </x:c>
      <x:c r="C712" s="2" t="s">
        <x:v>728</x:v>
      </x:c>
      <x:c r="D712" s="2" t="s">
        <x:v>729</x:v>
      </x:c>
      <x:c r="E712" s="3" t="s">
        <x:v>730</x:v>
      </x:c>
      <x:c r="F712" s="4" t="s">
        <x:v>731</x:v>
      </x:c>
    </x:row>
    <x:row r="713" ht="36" customHeight="1">
      <x:c r="A713" s="5">
        <x:v>712</x:v>
      </x:c>
      <x:c r="B713" s="5">
        <x:v>188</x:v>
      </x:c>
      <x:c r="C713" s="5" t="s">
        <x:v>732</x:v>
      </x:c>
      <x:c r="D713" s="5" t="s">
        <x:v>733</x:v>
      </x:c>
      <x:c r="E713" s="6" t="s">
        <x:v>734</x:v>
      </x:c>
      <x:c r="F713" s="7" t="s">
        <x:v>735</x:v>
      </x:c>
    </x:row>
    <x:row r="714" ht="36" customHeight="1">
      <x:c r="A714" s="2">
        <x:v>713</x:v>
      </x:c>
      <x:c r="B714" s="2">
        <x:v>189</x:v>
      </x:c>
      <x:c r="C714" s="2" t="s">
        <x:v>736</x:v>
      </x:c>
      <x:c r="D714" s="2" t="s">
        <x:v>737</x:v>
      </x:c>
      <x:c r="E714" s="3" t="s">
        <x:v>738</x:v>
      </x:c>
      <x:c r="F714" s="4" t="s">
        <x:v>739</x:v>
      </x:c>
    </x:row>
    <x:row r="715" ht="36" customHeight="1">
      <x:c r="A715" s="5">
        <x:v>714</x:v>
      </x:c>
      <x:c r="B715" s="5">
        <x:v>190</x:v>
      </x:c>
      <x:c r="C715" s="5" t="s">
        <x:v>740</x:v>
      </x:c>
      <x:c r="D715" s="5" t="s">
        <x:v>741</x:v>
      </x:c>
      <x:c r="E715" s="6" t="s">
        <x:v>742</x:v>
      </x:c>
      <x:c r="F715" s="7" t="s">
        <x:v>743</x:v>
      </x:c>
    </x:row>
    <x:row r="716" ht="36" customHeight="1">
      <x:c r="A716" s="2">
        <x:v>715</x:v>
      </x:c>
      <x:c r="B716" s="2">
        <x:v>191</x:v>
      </x:c>
      <x:c r="C716" s="2" t="s">
        <x:v>744</x:v>
      </x:c>
      <x:c r="D716" s="2" t="s">
        <x:v>745</x:v>
      </x:c>
      <x:c r="E716" s="3" t="s">
        <x:v>746</x:v>
      </x:c>
      <x:c r="F716" s="4" t="s">
        <x:v>747</x:v>
      </x:c>
    </x:row>
    <x:row r="717" ht="36" customHeight="1">
      <x:c r="A717" s="5">
        <x:v>716</x:v>
      </x:c>
      <x:c r="B717" s="5">
        <x:v>192</x:v>
      </x:c>
      <x:c r="C717" s="5" t="s">
        <x:v>748</x:v>
      </x:c>
      <x:c r="D717" s="5" t="s">
        <x:v>749</x:v>
      </x:c>
      <x:c r="E717" s="6" t="s">
        <x:v>750</x:v>
      </x:c>
      <x:c r="F717" s="7" t="s">
        <x:v>751</x:v>
      </x:c>
    </x:row>
    <x:row r="718" ht="36" customHeight="1">
      <x:c r="A718" s="2">
        <x:v>717</x:v>
      </x:c>
      <x:c r="B718" s="2">
        <x:v>193</x:v>
      </x:c>
      <x:c r="C718" s="2" t="s">
        <x:v>752</x:v>
      </x:c>
      <x:c r="D718" s="2" t="s">
        <x:v>1200</x:v>
      </x:c>
      <x:c r="E718" s="3" t="s">
        <x:v>753</x:v>
      </x:c>
      <x:c r="F718" s="4" t="s">
        <x:v>754</x:v>
      </x:c>
    </x:row>
    <x:row r="719" ht="36" customHeight="1">
      <x:c r="A719" s="5">
        <x:v>718</x:v>
      </x:c>
      <x:c r="B719" s="5">
        <x:v>194</x:v>
      </x:c>
      <x:c r="C719" s="5" t="s">
        <x:v>755</x:v>
      </x:c>
      <x:c r="D719" s="5" t="s">
        <x:v>756</x:v>
      </x:c>
      <x:c r="E719" s="6" t="s">
        <x:v>757</x:v>
      </x:c>
      <x:c r="F719" s="7" t="s">
        <x:v>758</x:v>
      </x:c>
    </x:row>
    <x:row r="720" ht="36" customHeight="1">
      <x:c r="A720" s="2">
        <x:v>719</x:v>
      </x:c>
      <x:c r="B720" s="2">
        <x:v>195</x:v>
      </x:c>
      <x:c r="C720" s="2" t="s">
        <x:v>759</x:v>
      </x:c>
      <x:c r="D720" s="2" t="s">
        <x:v>760</x:v>
      </x:c>
      <x:c r="E720" s="3" t="s">
        <x:v>761</x:v>
      </x:c>
      <x:c r="F720" s="4" t="s">
        <x:v>762</x:v>
      </x:c>
    </x:row>
    <x:row r="721" ht="36" customHeight="1">
      <x:c r="A721" s="8">
        <x:v>720</x:v>
      </x:c>
      <x:c r="B721" s="8">
        <x:v>196</x:v>
      </x:c>
      <x:c r="C721" s="8" t="s">
        <x:v>763</x:v>
      </x:c>
      <x:c r="D721" s="8" t="s">
        <x:v>764</x:v>
      </x:c>
      <x:c r="E721" s="9" t="s">
        <x:v>765</x:v>
      </x:c>
      <x:c r="F721" s="10" t="s">
        <x:v>766</x:v>
      </x:c>
    </x:row>
    <x:row r="722" ht="39" customHeight="1">
      <x:c r="A722" s="11">
        <x:v>721</x:v>
      </x:c>
      <x:c r="B722" s="11">
        <x:v>197</x:v>
      </x:c>
      <x:c r="C722" s="11" t="s">
        <x:v>767</x:v>
      </x:c>
      <x:c r="D722" s="11" t="s">
        <x:v>76</x:v>
      </x:c>
      <x:c r="E722" s="12" t="s">
        <x:v>77</x:v>
      </x:c>
      <x:c r="F722" s="13" t="s">
        <x:v>770</x:v>
      </x:c>
    </x:row>
    <x:row r="723" ht="39" customHeight="1">
      <x:c r="A723" s="11">
        <x:v>722</x:v>
      </x:c>
      <x:c r="B723" s="11">
        <x:v>197</x:v>
      </x:c>
      <x:c r="C723" s="11" t="s">
        <x:v>767</x:v>
      </x:c>
      <x:c r="D723" s="11" t="s">
        <x:v>1201</x:v>
      </x:c>
      <x:c r="E723" s="12" t="s">
        <x:v>1202</x:v>
      </x:c>
      <x:c r="F723" s="13" t="s">
        <x:v>770</x:v>
      </x:c>
    </x:row>
    <x:row r="724" ht="39" customHeight="1">
      <x:c r="A724" s="11">
        <x:v>723</x:v>
      </x:c>
      <x:c r="B724" s="11">
        <x:v>197</x:v>
      </x:c>
      <x:c r="C724" s="11" t="s">
        <x:v>767</x:v>
      </x:c>
      <x:c r="D724" s="11" t="s">
        <x:v>772</x:v>
      </x:c>
      <x:c r="E724" s="12" t="s">
        <x:v>773</x:v>
      </x:c>
      <x:c r="F724" s="13" t="s">
        <x:v>770</x:v>
      </x:c>
    </x:row>
    <x:row r="725" ht="39" customHeight="1">
      <x:c r="A725" s="11">
        <x:v>724</x:v>
      </x:c>
      <x:c r="B725" s="11">
        <x:v>198</x:v>
      </x:c>
      <x:c r="C725" s="11" t="s">
        <x:v>771</x:v>
      </x:c>
      <x:c r="D725" s="11" t="s">
        <x:v>772</x:v>
      </x:c>
      <x:c r="E725" s="12" t="s">
        <x:v>773</x:v>
      </x:c>
      <x:c r="F725" s="13" t="s">
        <x:v>774</x:v>
      </x:c>
    </x:row>
    <x:row r="726" ht="39" customHeight="1">
      <x:c r="A726" s="11">
        <x:v>725</x:v>
      </x:c>
      <x:c r="B726" s="11">
        <x:v>199</x:v>
      </x:c>
      <x:c r="C726" s="11" t="s">
        <x:v>775</x:v>
      </x:c>
      <x:c r="D726" s="11" t="s">
        <x:v>772</x:v>
      </x:c>
      <x:c r="E726" s="12" t="s">
        <x:v>773</x:v>
      </x:c>
      <x:c r="F726" s="13" t="s">
        <x:v>776</x:v>
      </x:c>
    </x:row>
    <x:row r="727" ht="39" customHeight="1">
      <x:c r="A727" s="11">
        <x:v>726</x:v>
      </x:c>
      <x:c r="B727" s="11">
        <x:v>200</x:v>
      </x:c>
      <x:c r="C727" s="11" t="s">
        <x:v>777</x:v>
      </x:c>
      <x:c r="D727" s="11" t="s">
        <x:v>772</x:v>
      </x:c>
      <x:c r="E727" s="12" t="s">
        <x:v>773</x:v>
      </x:c>
      <x:c r="F727" s="13" t="s">
        <x:v>778</x:v>
      </x:c>
    </x:row>
    <x:row r="728" ht="39" customHeight="1">
      <x:c r="A728" s="11">
        <x:v>727</x:v>
      </x:c>
      <x:c r="B728" s="11">
        <x:v>201</x:v>
      </x:c>
      <x:c r="C728" s="11" t="s">
        <x:v>779</x:v>
      </x:c>
      <x:c r="D728" s="11" t="s">
        <x:v>772</x:v>
      </x:c>
      <x:c r="E728" s="12" t="s">
        <x:v>773</x:v>
      </x:c>
      <x:c r="F728" s="13" t="s">
        <x:v>780</x:v>
      </x:c>
    </x:row>
    <x:row r="729" ht="39" customHeight="1">
      <x:c r="A729" s="11">
        <x:v>728</x:v>
      </x:c>
      <x:c r="B729" s="11">
        <x:v>202</x:v>
      </x:c>
      <x:c r="C729" s="11" t="s">
        <x:v>781</x:v>
      </x:c>
      <x:c r="D729" s="11" t="s">
        <x:v>76</x:v>
      </x:c>
      <x:c r="E729" s="12" t="s">
        <x:v>77</x:v>
      </x:c>
      <x:c r="F729" s="13" t="s">
        <x:v>152</x:v>
      </x:c>
    </x:row>
    <x:row r="730" ht="39" customHeight="1">
      <x:c r="A730" s="11">
        <x:v>729</x:v>
      </x:c>
      <x:c r="B730" s="11">
        <x:v>202</x:v>
      </x:c>
      <x:c r="C730" s="11" t="s">
        <x:v>781</x:v>
      </x:c>
      <x:c r="D730" s="11" t="s">
        <x:v>1201</x:v>
      </x:c>
      <x:c r="E730" s="12" t="s">
        <x:v>1202</x:v>
      </x:c>
      <x:c r="F730" s="13" t="s">
        <x:v>152</x:v>
      </x:c>
    </x:row>
    <x:row r="731" ht="39" customHeight="1">
      <x:c r="A731" s="11">
        <x:v>730</x:v>
      </x:c>
      <x:c r="B731" s="11">
        <x:v>202</x:v>
      </x:c>
      <x:c r="C731" s="11" t="s">
        <x:v>781</x:v>
      </x:c>
      <x:c r="D731" s="11" t="s">
        <x:v>150</x:v>
      </x:c>
      <x:c r="E731" s="12" t="s">
        <x:v>151</x:v>
      </x:c>
      <x:c r="F731" s="13" t="s">
        <x:v>152</x:v>
      </x:c>
    </x:row>
    <x:row r="732" ht="39" customHeight="1">
      <x:c r="A732" s="11">
        <x:v>731</x:v>
      </x:c>
      <x:c r="B732" s="11">
        <x:v>203</x:v>
      </x:c>
      <x:c r="C732" s="11" t="s">
        <x:v>784</x:v>
      </x:c>
      <x:c r="D732" s="11" t="s">
        <x:v>150</x:v>
      </x:c>
      <x:c r="E732" s="12" t="s">
        <x:v>151</x:v>
      </x:c>
      <x:c r="F732" s="13" t="s">
        <x:v>156</x:v>
      </x:c>
    </x:row>
    <x:row r="733" ht="39" customHeight="1">
      <x:c r="A733" s="11">
        <x:v>732</x:v>
      </x:c>
      <x:c r="B733" s="11">
        <x:v>204</x:v>
      </x:c>
      <x:c r="C733" s="11" t="s">
        <x:v>785</x:v>
      </x:c>
      <x:c r="D733" s="11" t="s">
        <x:v>150</x:v>
      </x:c>
      <x:c r="E733" s="12" t="s">
        <x:v>151</x:v>
      </x:c>
      <x:c r="F733" s="13" t="s">
        <x:v>158</x:v>
      </x:c>
    </x:row>
    <x:row r="734" ht="39" customHeight="1">
      <x:c r="A734" s="11">
        <x:v>733</x:v>
      </x:c>
      <x:c r="B734" s="11">
        <x:v>205</x:v>
      </x:c>
      <x:c r="C734" s="11" t="s">
        <x:v>786</x:v>
      </x:c>
      <x:c r="D734" s="11" t="s">
        <x:v>150</x:v>
      </x:c>
      <x:c r="E734" s="12" t="s">
        <x:v>151</x:v>
      </x:c>
      <x:c r="F734" s="13" t="s">
        <x:v>154</x:v>
      </x:c>
    </x:row>
    <x:row r="735" ht="39" customHeight="1">
      <x:c r="A735" s="11">
        <x:v>734</x:v>
      </x:c>
      <x:c r="B735" s="11">
        <x:v>206</x:v>
      </x:c>
      <x:c r="C735" s="11" t="s">
        <x:v>787</x:v>
      </x:c>
      <x:c r="D735" s="11" t="s">
        <x:v>150</x:v>
      </x:c>
      <x:c r="E735" s="12" t="s">
        <x:v>151</x:v>
      </x:c>
      <x:c r="F735" s="13" t="s">
        <x:v>160</x:v>
      </x:c>
    </x:row>
    <x:row r="736" ht="39" customHeight="1">
      <x:c r="A736" s="11">
        <x:v>735</x:v>
      </x:c>
      <x:c r="B736" s="11">
        <x:v>207</x:v>
      </x:c>
      <x:c r="C736" s="11" t="s">
        <x:v>788</x:v>
      </x:c>
      <x:c r="D736" s="11" t="s">
        <x:v>76</x:v>
      </x:c>
      <x:c r="E736" s="12" t="s">
        <x:v>77</x:v>
      </x:c>
      <x:c r="F736" s="13" t="s">
        <x:v>791</x:v>
      </x:c>
    </x:row>
    <x:row r="737" ht="39" customHeight="1">
      <x:c r="A737" s="11">
        <x:v>736</x:v>
      </x:c>
      <x:c r="B737" s="11">
        <x:v>207</x:v>
      </x:c>
      <x:c r="C737" s="11" t="s">
        <x:v>788</x:v>
      </x:c>
      <x:c r="D737" s="11" t="s">
        <x:v>1201</x:v>
      </x:c>
      <x:c r="E737" s="12" t="s">
        <x:v>1202</x:v>
      </x:c>
      <x:c r="F737" s="13" t="s">
        <x:v>791</x:v>
      </x:c>
    </x:row>
    <x:row r="738" ht="39" customHeight="1">
      <x:c r="A738" s="11">
        <x:v>737</x:v>
      </x:c>
      <x:c r="B738" s="11">
        <x:v>207</x:v>
      </x:c>
      <x:c r="C738" s="11" t="s">
        <x:v>788</x:v>
      </x:c>
      <x:c r="D738" s="11" t="s">
        <x:v>793</x:v>
      </x:c>
      <x:c r="E738" s="12" t="s">
        <x:v>794</x:v>
      </x:c>
      <x:c r="F738" s="13" t="s">
        <x:v>791</x:v>
      </x:c>
    </x:row>
    <x:row r="739" ht="39" customHeight="1">
      <x:c r="A739" s="11">
        <x:v>738</x:v>
      </x:c>
      <x:c r="B739" s="11">
        <x:v>208</x:v>
      </x:c>
      <x:c r="C739" s="11" t="s">
        <x:v>792</x:v>
      </x:c>
      <x:c r="D739" s="11" t="s">
        <x:v>793</x:v>
      </x:c>
      <x:c r="E739" s="12" t="s">
        <x:v>794</x:v>
      </x:c>
      <x:c r="F739" s="13" t="s">
        <x:v>795</x:v>
      </x:c>
    </x:row>
    <x:row r="740" ht="39" customHeight="1">
      <x:c r="A740" s="11">
        <x:v>739</x:v>
      </x:c>
      <x:c r="B740" s="11">
        <x:v>209</x:v>
      </x:c>
      <x:c r="C740" s="11" t="s">
        <x:v>796</x:v>
      </x:c>
      <x:c r="D740" s="11" t="s">
        <x:v>793</x:v>
      </x:c>
      <x:c r="E740" s="12" t="s">
        <x:v>794</x:v>
      </x:c>
      <x:c r="F740" s="13" t="s">
        <x:v>797</x:v>
      </x:c>
    </x:row>
    <x:row r="741" ht="39" customHeight="1">
      <x:c r="A741" s="11">
        <x:v>740</x:v>
      </x:c>
      <x:c r="B741" s="11">
        <x:v>210</x:v>
      </x:c>
      <x:c r="C741" s="11" t="s">
        <x:v>798</x:v>
      </x:c>
      <x:c r="D741" s="11" t="s">
        <x:v>793</x:v>
      </x:c>
      <x:c r="E741" s="12" t="s">
        <x:v>794</x:v>
      </x:c>
      <x:c r="F741" s="13" t="s">
        <x:v>799</x:v>
      </x:c>
    </x:row>
    <x:row r="742" ht="39" customHeight="1">
      <x:c r="A742" s="11">
        <x:v>741</x:v>
      </x:c>
      <x:c r="B742" s="11">
        <x:v>211</x:v>
      </x:c>
      <x:c r="C742" s="11" t="s">
        <x:v>800</x:v>
      </x:c>
      <x:c r="D742" s="11" t="s">
        <x:v>793</x:v>
      </x:c>
      <x:c r="E742" s="12" t="s">
        <x:v>794</x:v>
      </x:c>
      <x:c r="F742" s="13" t="s">
        <x:v>801</x:v>
      </x:c>
    </x:row>
    <x:row r="743" ht="39" customHeight="1">
      <x:c r="A743" s="11">
        <x:v>742</x:v>
      </x:c>
      <x:c r="B743" s="11">
        <x:v>212</x:v>
      </x:c>
      <x:c r="C743" s="11" t="s">
        <x:v>802</x:v>
      </x:c>
      <x:c r="D743" s="11" t="s">
        <x:v>76</x:v>
      </x:c>
      <x:c r="E743" s="12" t="s">
        <x:v>77</x:v>
      </x:c>
      <x:c r="F743" s="13" t="s">
        <x:v>805</x:v>
      </x:c>
    </x:row>
    <x:row r="744" ht="39" customHeight="1">
      <x:c r="A744" s="11">
        <x:v>743</x:v>
      </x:c>
      <x:c r="B744" s="11">
        <x:v>212</x:v>
      </x:c>
      <x:c r="C744" s="11" t="s">
        <x:v>802</x:v>
      </x:c>
      <x:c r="D744" s="11" t="s">
        <x:v>1201</x:v>
      </x:c>
      <x:c r="E744" s="12" t="s">
        <x:v>1202</x:v>
      </x:c>
      <x:c r="F744" s="13" t="s">
        <x:v>805</x:v>
      </x:c>
    </x:row>
    <x:row r="745" ht="39" customHeight="1">
      <x:c r="A745" s="11">
        <x:v>744</x:v>
      </x:c>
      <x:c r="B745" s="11">
        <x:v>212</x:v>
      </x:c>
      <x:c r="C745" s="11" t="s">
        <x:v>802</x:v>
      </x:c>
      <x:c r="D745" s="11" t="s">
        <x:v>807</x:v>
      </x:c>
      <x:c r="E745" s="12" t="s">
        <x:v>808</x:v>
      </x:c>
      <x:c r="F745" s="13" t="s">
        <x:v>805</x:v>
      </x:c>
    </x:row>
    <x:row r="746" ht="39" customHeight="1">
      <x:c r="A746" s="11">
        <x:v>745</x:v>
      </x:c>
      <x:c r="B746" s="11">
        <x:v>213</x:v>
      </x:c>
      <x:c r="C746" s="11" t="s">
        <x:v>806</x:v>
      </x:c>
      <x:c r="D746" s="11" t="s">
        <x:v>807</x:v>
      </x:c>
      <x:c r="E746" s="12" t="s">
        <x:v>808</x:v>
      </x:c>
      <x:c r="F746" s="13" t="s">
        <x:v>809</x:v>
      </x:c>
    </x:row>
    <x:row r="747" ht="39" customHeight="1">
      <x:c r="A747" s="11">
        <x:v>746</x:v>
      </x:c>
      <x:c r="B747" s="11">
        <x:v>214</x:v>
      </x:c>
      <x:c r="C747" s="11" t="s">
        <x:v>810</x:v>
      </x:c>
      <x:c r="D747" s="11" t="s">
        <x:v>807</x:v>
      </x:c>
      <x:c r="E747" s="12" t="s">
        <x:v>808</x:v>
      </x:c>
      <x:c r="F747" s="13" t="s">
        <x:v>811</x:v>
      </x:c>
    </x:row>
    <x:row r="748" ht="39" customHeight="1">
      <x:c r="A748" s="11">
        <x:v>747</x:v>
      </x:c>
      <x:c r="B748" s="11">
        <x:v>215</x:v>
      </x:c>
      <x:c r="C748" s="11" t="s">
        <x:v>812</x:v>
      </x:c>
      <x:c r="D748" s="11" t="s">
        <x:v>807</x:v>
      </x:c>
      <x:c r="E748" s="12" t="s">
        <x:v>808</x:v>
      </x:c>
      <x:c r="F748" s="13" t="s">
        <x:v>813</x:v>
      </x:c>
    </x:row>
    <x:row r="749" ht="39" customHeight="1">
      <x:c r="A749" s="11">
        <x:v>748</x:v>
      </x:c>
      <x:c r="B749" s="11">
        <x:v>216</x:v>
      </x:c>
      <x:c r="C749" s="11" t="s">
        <x:v>814</x:v>
      </x:c>
      <x:c r="D749" s="11" t="s">
        <x:v>807</x:v>
      </x:c>
      <x:c r="E749" s="12" t="s">
        <x:v>808</x:v>
      </x:c>
      <x:c r="F749" s="13" t="s">
        <x:v>815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.142857551574707" defaultRowHeight="14.25"/>
  <x:sheetData/>
  <x:pageMargins left="0.7" right="0.7" top="0.75" bottom="0.75" header="0.3" footer="0.3"/>
  <x:drawing xmlns:r="http://schemas.openxmlformats.org/officeDocument/2006/relationships" r:id="R2aece5fbe0014d80"/>
</x:worksheet>
</file>