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wnloads\"/>
    </mc:Choice>
  </mc:AlternateContent>
  <xr:revisionPtr revIDLastSave="0" documentId="8_{B6D968B8-4510-4521-B6C8-C04FBE537DA8}" xr6:coauthVersionLast="47" xr6:coauthVersionMax="47" xr10:uidLastSave="{00000000-0000-0000-0000-000000000000}"/>
  <bookViews>
    <workbookView xWindow="-110" yWindow="-110" windowWidth="38620" windowHeight="21220" activeTab="6" xr2:uid="{A808EA19-22E7-5341-BA0E-4BEBFC37EBF2}"/>
  </bookViews>
  <sheets>
    <sheet name="GM" sheetId="3" r:id="rId1"/>
    <sheet name="NB2" sheetId="2" r:id="rId2"/>
    <sheet name="DW2" sheetId="1" r:id="rId3"/>
    <sheet name="DW3" sheetId="4" r:id="rId4"/>
    <sheet name="S" sheetId="5" r:id="rId5"/>
    <sheet name="TL" sheetId="6" r:id="rId6"/>
    <sheet name="IFRSB" sheetId="7" r:id="rId7"/>
    <sheet name="IFRGSB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8" i="6" l="1"/>
  <c r="E28" i="6"/>
  <c r="D28" i="6"/>
  <c r="E27" i="6"/>
  <c r="D27" i="6"/>
  <c r="F25" i="6"/>
  <c r="E25" i="6"/>
  <c r="D25" i="6"/>
  <c r="C25" i="6"/>
  <c r="B25" i="6"/>
  <c r="F24" i="6"/>
  <c r="E24" i="6"/>
  <c r="D24" i="6"/>
  <c r="C24" i="6"/>
  <c r="B24" i="6"/>
  <c r="F28" i="5"/>
  <c r="E28" i="5"/>
  <c r="D28" i="5"/>
  <c r="E27" i="5"/>
  <c r="D27" i="5"/>
  <c r="F25" i="5"/>
  <c r="E25" i="5"/>
  <c r="D25" i="5"/>
  <c r="C25" i="5"/>
  <c r="B25" i="5"/>
  <c r="F24" i="5"/>
  <c r="E24" i="5"/>
  <c r="D24" i="5"/>
  <c r="C24" i="5"/>
  <c r="B24" i="5"/>
  <c r="F28" i="4"/>
  <c r="E28" i="4"/>
  <c r="D28" i="4"/>
  <c r="E27" i="4"/>
  <c r="D27" i="4"/>
  <c r="F25" i="4"/>
  <c r="E25" i="4"/>
  <c r="D25" i="4"/>
  <c r="F24" i="4"/>
  <c r="E24" i="4"/>
  <c r="D24" i="4"/>
  <c r="B24" i="4"/>
  <c r="E31" i="8"/>
  <c r="F28" i="8"/>
  <c r="E28" i="8"/>
  <c r="D28" i="8"/>
  <c r="E27" i="8"/>
  <c r="D27" i="8"/>
  <c r="F25" i="8"/>
  <c r="E25" i="8"/>
  <c r="D25" i="8"/>
  <c r="C25" i="8"/>
  <c r="B25" i="8"/>
  <c r="F24" i="8"/>
  <c r="E24" i="8"/>
  <c r="D24" i="8"/>
  <c r="C24" i="8"/>
  <c r="B24" i="8"/>
  <c r="F11" i="8"/>
  <c r="E11" i="8"/>
  <c r="E31" i="7"/>
  <c r="F28" i="7"/>
  <c r="E28" i="7"/>
  <c r="D28" i="7"/>
  <c r="E27" i="7"/>
  <c r="D27" i="7"/>
  <c r="F25" i="7"/>
  <c r="E25" i="7"/>
  <c r="D25" i="7"/>
  <c r="C25" i="7"/>
  <c r="B25" i="7"/>
  <c r="F24" i="7"/>
  <c r="E24" i="7"/>
  <c r="D24" i="7"/>
  <c r="C24" i="7"/>
  <c r="B24" i="7"/>
  <c r="E11" i="7"/>
  <c r="D11" i="7"/>
  <c r="E31" i="6"/>
  <c r="F11" i="6"/>
  <c r="E11" i="6"/>
  <c r="E31" i="5"/>
  <c r="F11" i="5"/>
  <c r="E11" i="5"/>
  <c r="E31" i="4"/>
  <c r="F11" i="4"/>
  <c r="E11" i="4"/>
  <c r="E31" i="1"/>
  <c r="F28" i="1"/>
  <c r="E28" i="1"/>
  <c r="D28" i="1"/>
  <c r="E11" i="1"/>
  <c r="D11" i="1"/>
  <c r="E27" i="1"/>
  <c r="D27" i="1"/>
  <c r="B28" i="6" l="1"/>
  <c r="B27" i="6"/>
  <c r="B27" i="4"/>
  <c r="B28" i="4"/>
  <c r="B27" i="5"/>
  <c r="B28" i="5"/>
  <c r="B27" i="7"/>
  <c r="B28" i="8"/>
  <c r="B27" i="8"/>
  <c r="B28" i="7"/>
  <c r="C29" i="2"/>
  <c r="B28" i="2" l="1"/>
  <c r="B27" i="2"/>
  <c r="B28" i="1"/>
  <c r="B27" i="1"/>
  <c r="B28" i="3"/>
  <c r="B27" i="3"/>
  <c r="F25" i="2"/>
  <c r="E25" i="2"/>
  <c r="D25" i="2"/>
  <c r="C25" i="2"/>
  <c r="B25" i="2"/>
  <c r="F24" i="2"/>
  <c r="E24" i="2"/>
  <c r="D24" i="2"/>
  <c r="C24" i="2"/>
  <c r="B24" i="2"/>
  <c r="F25" i="3"/>
  <c r="E25" i="3"/>
  <c r="D25" i="3"/>
  <c r="C25" i="3"/>
  <c r="B25" i="3"/>
  <c r="F24" i="3"/>
  <c r="E24" i="3"/>
  <c r="D24" i="3"/>
  <c r="C24" i="3"/>
  <c r="B24" i="3"/>
  <c r="C24" i="1"/>
  <c r="D24" i="1"/>
  <c r="E24" i="1"/>
  <c r="F24" i="1"/>
  <c r="C25" i="1"/>
  <c r="D25" i="1"/>
  <c r="E25" i="1"/>
  <c r="F25" i="1"/>
  <c r="B25" i="1"/>
  <c r="B24" i="1"/>
</calcChain>
</file>

<file path=xl/sharedStrings.xml><?xml version="1.0" encoding="utf-8"?>
<sst xmlns="http://schemas.openxmlformats.org/spreadsheetml/2006/main" count="293" uniqueCount="31">
  <si>
    <t>DS1</t>
  </si>
  <si>
    <t>E</t>
  </si>
  <si>
    <t>F</t>
  </si>
  <si>
    <t>C</t>
  </si>
  <si>
    <t>-</t>
  </si>
  <si>
    <t>EF</t>
  </si>
  <si>
    <t>FC</t>
  </si>
  <si>
    <t>EC</t>
  </si>
  <si>
    <t>EFC</t>
  </si>
  <si>
    <t>\omega</t>
  </si>
  <si>
    <t>b</t>
  </si>
  <si>
    <t>\beta_1</t>
  </si>
  <si>
    <t>\beta_2</t>
  </si>
  <si>
    <t>\beta_3</t>
  </si>
  <si>
    <t>LL</t>
  </si>
  <si>
    <t>DS2</t>
  </si>
  <si>
    <t>min</t>
  </si>
  <si>
    <t>max</t>
  </si>
  <si>
    <t>betas min</t>
  </si>
  <si>
    <t>betas max</t>
  </si>
  <si>
    <t>c</t>
  </si>
  <si>
    <t>p</t>
  </si>
  <si>
    <t>pi</t>
  </si>
  <si>
    <t>d</t>
  </si>
  <si>
    <t>Did Not Converge</t>
  </si>
  <si>
    <t>alpha</t>
  </si>
  <si>
    <t>Converged, but extreme omega</t>
  </si>
  <si>
    <t>DID NOT CONVERGE</t>
  </si>
  <si>
    <t xml:space="preserve">DID NOT CONVERGE </t>
  </si>
  <si>
    <t>nan</t>
  </si>
  <si>
    <t>Outrageous 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</si>
</sst>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0" fillId="0" borderId="5" xfId="0" applyBorder="1"/>
    <xf numFmtId="164" fontId="0" fillId="0" borderId="1" xfId="0" applyNumberFormat="1" applyBorder="1"/>
    <xf numFmtId="164" fontId="0" fillId="0" borderId="0" xfId="0" applyNumberFormat="1"/>
    <xf numFmtId="0" fontId="1" fillId="0" borderId="0" xfId="0" applyFont="1" applyFill="1" applyBorder="1"/>
    <xf numFmtId="164" fontId="0" fillId="2" borderId="1" xfId="0" applyNumberFormat="1" applyFill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B67F-01B8-A14F-B846-1FCD6BABF964}">
  <dimension ref="A1:G28"/>
  <sheetViews>
    <sheetView zoomScaleNormal="100" workbookViewId="0">
      <selection activeCell="J7" sqref="J7"/>
    </sheetView>
  </sheetViews>
  <sheetFormatPr defaultColWidth="11.1640625" defaultRowHeight="15.5" x14ac:dyDescent="0.35"/>
  <sheetData>
    <row r="1" spans="1:7" x14ac:dyDescent="0.35">
      <c r="A1" s="9" t="s">
        <v>0</v>
      </c>
      <c r="B1" s="10"/>
      <c r="C1" s="10"/>
      <c r="D1" s="10"/>
      <c r="E1" s="10"/>
      <c r="F1" s="10"/>
      <c r="G1" s="10"/>
    </row>
    <row r="2" spans="1:7" x14ac:dyDescent="0.35">
      <c r="A2" s="4"/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x14ac:dyDescent="0.35">
      <c r="A3" s="3" t="s">
        <v>4</v>
      </c>
      <c r="B3" s="5">
        <v>129.34057669566201</v>
      </c>
      <c r="C3" s="5">
        <v>3.1290021461638E-2</v>
      </c>
      <c r="D3" s="8"/>
      <c r="E3" s="8"/>
      <c r="F3" s="8"/>
      <c r="G3" s="5">
        <v>-41.468182604364202</v>
      </c>
    </row>
    <row r="4" spans="1:7" x14ac:dyDescent="0.35">
      <c r="A4" s="1" t="s">
        <v>1</v>
      </c>
      <c r="B4" s="5">
        <v>60.445225794572501</v>
      </c>
      <c r="C4" s="5">
        <v>5.9768100970078002E-2</v>
      </c>
      <c r="D4" s="5">
        <v>0.28368348416936101</v>
      </c>
      <c r="E4" s="8"/>
      <c r="F4" s="8"/>
      <c r="G4" s="5">
        <v>-36.126352901282303</v>
      </c>
    </row>
    <row r="5" spans="1:7" x14ac:dyDescent="0.35">
      <c r="A5" s="1" t="s">
        <v>2</v>
      </c>
      <c r="B5" s="5">
        <v>93.231438099489594</v>
      </c>
      <c r="C5" s="5">
        <v>1.47511452836986E-2</v>
      </c>
      <c r="D5" s="5">
        <v>5.8958534981376799E-2</v>
      </c>
      <c r="E5" s="8"/>
      <c r="F5" s="8"/>
      <c r="G5" s="5">
        <v>-31.2134605954748</v>
      </c>
    </row>
    <row r="6" spans="1:7" x14ac:dyDescent="0.35">
      <c r="A6" s="1" t="s">
        <v>3</v>
      </c>
      <c r="B6" s="5">
        <v>55.937008785370203</v>
      </c>
      <c r="C6" s="5">
        <v>5.22389256724008E-2</v>
      </c>
      <c r="D6" s="5">
        <v>0.27531679825572902</v>
      </c>
      <c r="E6" s="8"/>
      <c r="F6" s="8"/>
      <c r="G6" s="5">
        <v>-35.542772306584098</v>
      </c>
    </row>
    <row r="7" spans="1:7" x14ac:dyDescent="0.35">
      <c r="A7" s="1" t="s">
        <v>5</v>
      </c>
      <c r="B7" s="5">
        <v>68.783546372123595</v>
      </c>
      <c r="C7" s="5">
        <v>2.1396318182086801E-2</v>
      </c>
      <c r="D7" s="5">
        <v>0.13967969591173299</v>
      </c>
      <c r="E7" s="5">
        <v>5.1460597749961402E-2</v>
      </c>
      <c r="F7" s="8"/>
      <c r="G7" s="5">
        <v>-30.024948286884001</v>
      </c>
    </row>
    <row r="8" spans="1:7" x14ac:dyDescent="0.35">
      <c r="A8" s="1" t="s">
        <v>6</v>
      </c>
      <c r="B8" s="5">
        <v>67.589420020201302</v>
      </c>
      <c r="C8" s="5">
        <v>2.22430996025395E-2</v>
      </c>
      <c r="D8" s="5">
        <v>5.07500792298426E-2</v>
      </c>
      <c r="E8" s="5">
        <v>8.6721675307587801E-2</v>
      </c>
      <c r="F8" s="8"/>
      <c r="G8" s="5">
        <v>-30.892875375590599</v>
      </c>
    </row>
    <row r="9" spans="1:7" x14ac:dyDescent="0.35">
      <c r="A9" s="1" t="s">
        <v>7</v>
      </c>
      <c r="B9" s="5">
        <v>54.217070344098801</v>
      </c>
      <c r="C9" s="5">
        <v>3.7806345825529303E-2</v>
      </c>
      <c r="D9" s="5">
        <v>0.28647547679894803</v>
      </c>
      <c r="E9" s="5">
        <v>0.24437054574388001</v>
      </c>
      <c r="F9" s="8"/>
      <c r="G9" s="5">
        <v>-30.0796334948949</v>
      </c>
    </row>
    <row r="10" spans="1:7" x14ac:dyDescent="0.35">
      <c r="A10" s="1" t="s">
        <v>8</v>
      </c>
      <c r="B10" s="5">
        <v>55.122811168289097</v>
      </c>
      <c r="C10" s="5">
        <v>2.6191997247301899E-2</v>
      </c>
      <c r="D10" s="5">
        <v>0.21774223747851201</v>
      </c>
      <c r="E10" s="5">
        <v>3.1327215376237297E-2</v>
      </c>
      <c r="F10" s="5">
        <v>0.17702042971374601</v>
      </c>
      <c r="G10" s="5">
        <v>-28.404187006936901</v>
      </c>
    </row>
    <row r="13" spans="1:7" x14ac:dyDescent="0.35">
      <c r="A13" s="9" t="s">
        <v>15</v>
      </c>
      <c r="B13" s="10"/>
      <c r="C13" s="10"/>
      <c r="D13" s="10"/>
      <c r="E13" s="10"/>
      <c r="F13" s="10"/>
      <c r="G13" s="10"/>
    </row>
    <row r="14" spans="1:7" x14ac:dyDescent="0.35">
      <c r="A14" s="4"/>
      <c r="B14" s="2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</row>
    <row r="15" spans="1:7" x14ac:dyDescent="0.35">
      <c r="A15" s="3" t="s">
        <v>4</v>
      </c>
      <c r="B15" s="5">
        <v>48.841135123157997</v>
      </c>
      <c r="C15" s="5">
        <v>0.101937922606092</v>
      </c>
      <c r="D15" s="8"/>
      <c r="E15" s="8"/>
      <c r="F15" s="8"/>
      <c r="G15" s="5">
        <v>-29.377971057769201</v>
      </c>
    </row>
    <row r="16" spans="1:7" x14ac:dyDescent="0.35">
      <c r="A16" s="1" t="s">
        <v>1</v>
      </c>
      <c r="B16" s="5">
        <v>38.896516016826297</v>
      </c>
      <c r="C16" s="5">
        <v>9.3616829290437797E-2</v>
      </c>
      <c r="D16" s="5">
        <v>0.49856935801489799</v>
      </c>
      <c r="E16" s="8"/>
      <c r="F16" s="8"/>
      <c r="G16" s="5">
        <v>-24.9318358794965</v>
      </c>
    </row>
    <row r="17" spans="1:7" x14ac:dyDescent="0.35">
      <c r="A17" s="1" t="s">
        <v>2</v>
      </c>
      <c r="B17" s="5">
        <v>42.618472267230999</v>
      </c>
      <c r="C17" s="5">
        <v>7.2939247508627403E-2</v>
      </c>
      <c r="D17" s="5">
        <v>5.8937305811691203E-2</v>
      </c>
      <c r="E17" s="8"/>
      <c r="F17" s="8"/>
      <c r="G17" s="5">
        <v>-23.290894381358001</v>
      </c>
    </row>
    <row r="18" spans="1:7" x14ac:dyDescent="0.35">
      <c r="A18" s="1" t="s">
        <v>3</v>
      </c>
      <c r="B18" s="5">
        <v>40.223051380792299</v>
      </c>
      <c r="C18" s="5">
        <v>7.7121316024423403E-2</v>
      </c>
      <c r="D18" s="5">
        <v>0.350008257117219</v>
      </c>
      <c r="E18" s="8"/>
      <c r="F18" s="8"/>
      <c r="G18" s="5">
        <v>-24.3251616241702</v>
      </c>
    </row>
    <row r="19" spans="1:7" x14ac:dyDescent="0.35">
      <c r="A19" s="1" t="s">
        <v>5</v>
      </c>
      <c r="B19" s="5">
        <v>41.716162032924402</v>
      </c>
      <c r="C19" s="5">
        <v>7.4771882400071293E-2</v>
      </c>
      <c r="D19" s="5">
        <v>6.5525049990301204E-2</v>
      </c>
      <c r="E19" s="5">
        <v>5.3661292464937602E-2</v>
      </c>
      <c r="F19" s="8"/>
      <c r="G19" s="5">
        <v>-23.269507716461</v>
      </c>
    </row>
    <row r="20" spans="1:7" x14ac:dyDescent="0.35">
      <c r="A20" s="1" t="s">
        <v>6</v>
      </c>
      <c r="B20" s="5">
        <v>41.280130654917997</v>
      </c>
      <c r="C20" s="5">
        <v>7.0326002728997195E-2</v>
      </c>
      <c r="D20" s="5">
        <v>4.4672088627541802E-2</v>
      </c>
      <c r="E20" s="5">
        <v>0.12881488803301999</v>
      </c>
      <c r="F20" s="8"/>
      <c r="G20" s="5">
        <v>-23.012508723418499</v>
      </c>
    </row>
    <row r="21" spans="1:7" x14ac:dyDescent="0.35">
      <c r="A21" s="1" t="s">
        <v>7</v>
      </c>
      <c r="B21" s="5">
        <v>39.3731888103014</v>
      </c>
      <c r="C21" s="5">
        <v>7.9423129956689306E-2</v>
      </c>
      <c r="D21" s="5">
        <v>0.19881497463939099</v>
      </c>
      <c r="E21" s="5">
        <v>0.24491957714464399</v>
      </c>
      <c r="F21" s="8"/>
      <c r="G21" s="5">
        <v>-24.093693978678001</v>
      </c>
    </row>
    <row r="22" spans="1:7" x14ac:dyDescent="0.35">
      <c r="A22" s="1" t="s">
        <v>8</v>
      </c>
      <c r="B22" s="5">
        <v>41.627007718097502</v>
      </c>
      <c r="C22" s="5">
        <v>6.9363787145261493E-2</v>
      </c>
      <c r="D22" s="5">
        <v>-3.6439472990591998E-2</v>
      </c>
      <c r="E22" s="5">
        <v>4.6648471230704702E-2</v>
      </c>
      <c r="F22" s="5">
        <v>0.13732604992143499</v>
      </c>
      <c r="G22" s="5">
        <v>-23.0067294714048</v>
      </c>
    </row>
    <row r="24" spans="1:7" x14ac:dyDescent="0.35">
      <c r="A24" s="7" t="s">
        <v>16</v>
      </c>
      <c r="B24" s="6">
        <f>MIN(B3:B10,B15:B22)</f>
        <v>38.896516016826297</v>
      </c>
      <c r="C24" s="6">
        <f t="shared" ref="C24:F24" si="0">MIN(C3:C10,C15:C22)</f>
        <v>1.47511452836986E-2</v>
      </c>
      <c r="D24" s="6">
        <f t="shared" si="0"/>
        <v>-3.6439472990591998E-2</v>
      </c>
      <c r="E24" s="6">
        <f t="shared" si="0"/>
        <v>3.1327215376237297E-2</v>
      </c>
      <c r="F24" s="6">
        <f t="shared" si="0"/>
        <v>0.13732604992143499</v>
      </c>
    </row>
    <row r="25" spans="1:7" x14ac:dyDescent="0.35">
      <c r="A25" s="7" t="s">
        <v>17</v>
      </c>
      <c r="B25" s="6">
        <f>MAX(B3:B10,B15:B22)</f>
        <v>129.34057669566201</v>
      </c>
      <c r="C25" s="6">
        <f t="shared" ref="C25:F25" si="1">MAX(C3:C10,C15:C22)</f>
        <v>0.101937922606092</v>
      </c>
      <c r="D25" s="6">
        <f t="shared" si="1"/>
        <v>0.49856935801489799</v>
      </c>
      <c r="E25" s="6">
        <f t="shared" si="1"/>
        <v>0.24491957714464399</v>
      </c>
      <c r="F25" s="6">
        <f t="shared" si="1"/>
        <v>0.17702042971374601</v>
      </c>
    </row>
    <row r="27" spans="1:7" x14ac:dyDescent="0.35">
      <c r="A27" s="7" t="s">
        <v>18</v>
      </c>
      <c r="B27" s="6">
        <f>MIN(D24:F24)</f>
        <v>-3.6439472990591998E-2</v>
      </c>
    </row>
    <row r="28" spans="1:7" x14ac:dyDescent="0.35">
      <c r="A28" s="7" t="s">
        <v>19</v>
      </c>
      <c r="B28" s="6">
        <f>MAX(D25:F25)</f>
        <v>0.49856935801489799</v>
      </c>
    </row>
  </sheetData>
  <mergeCells count="2">
    <mergeCell ref="A1:G1"/>
    <mergeCell ref="A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74D-B58F-6C42-B3F3-85E05D2E937A}">
  <dimension ref="A1:G29"/>
  <sheetViews>
    <sheetView topLeftCell="A8" zoomScaleNormal="100" workbookViewId="0">
      <selection activeCell="I16" sqref="I16"/>
    </sheetView>
  </sheetViews>
  <sheetFormatPr defaultColWidth="11.1640625" defaultRowHeight="15.5" x14ac:dyDescent="0.35"/>
  <sheetData>
    <row r="1" spans="1:7" x14ac:dyDescent="0.35">
      <c r="A1" s="9" t="s">
        <v>0</v>
      </c>
      <c r="B1" s="10"/>
      <c r="C1" s="10"/>
      <c r="D1" s="10"/>
      <c r="E1" s="10"/>
      <c r="F1" s="10"/>
      <c r="G1" s="10"/>
    </row>
    <row r="2" spans="1:7" x14ac:dyDescent="0.35">
      <c r="A2" s="4"/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x14ac:dyDescent="0.35">
      <c r="A3" s="3" t="s">
        <v>4</v>
      </c>
      <c r="B3" s="5">
        <v>92.146761491609098</v>
      </c>
      <c r="C3" s="5">
        <v>0.13765493192001199</v>
      </c>
      <c r="D3" s="8"/>
      <c r="E3" s="8"/>
      <c r="F3" s="8"/>
      <c r="G3" s="5">
        <v>-36.4099416901038</v>
      </c>
    </row>
    <row r="4" spans="1:7" x14ac:dyDescent="0.35">
      <c r="A4" s="1" t="s">
        <v>1</v>
      </c>
      <c r="B4" s="5">
        <v>76.740401905893606</v>
      </c>
      <c r="C4" s="5">
        <v>0.13247065048228199</v>
      </c>
      <c r="D4" s="5">
        <v>0.220865587518111</v>
      </c>
      <c r="E4" s="8"/>
      <c r="F4" s="8"/>
      <c r="G4" s="5">
        <v>-32.307447469703803</v>
      </c>
    </row>
    <row r="5" spans="1:7" x14ac:dyDescent="0.35">
      <c r="A5" s="1" t="s">
        <v>2</v>
      </c>
      <c r="B5" s="5">
        <v>87.941150454721793</v>
      </c>
      <c r="C5" s="5">
        <v>7.9477199187802702E-2</v>
      </c>
      <c r="D5" s="5">
        <v>4.8281369936093499E-2</v>
      </c>
      <c r="E5" s="8"/>
      <c r="F5" s="8"/>
      <c r="G5" s="5">
        <v>-28.800443705224801</v>
      </c>
    </row>
    <row r="6" spans="1:7" x14ac:dyDescent="0.35">
      <c r="A6" s="1" t="s">
        <v>3</v>
      </c>
      <c r="B6" s="5">
        <v>74.344424218149499</v>
      </c>
      <c r="C6" s="5">
        <v>0.123836037556463</v>
      </c>
      <c r="D6" s="5">
        <v>0.20141395096433801</v>
      </c>
      <c r="E6" s="8"/>
      <c r="F6" s="8"/>
      <c r="G6" s="5">
        <v>-31.956522065055601</v>
      </c>
    </row>
    <row r="7" spans="1:7" x14ac:dyDescent="0.35">
      <c r="A7" s="1" t="s">
        <v>5</v>
      </c>
      <c r="B7" s="5">
        <v>81.871619366741299</v>
      </c>
      <c r="C7" s="5">
        <v>8.2914068143654401E-2</v>
      </c>
      <c r="D7" s="5">
        <v>0.102651593063733</v>
      </c>
      <c r="E7" s="5">
        <v>4.1611857028986801E-2</v>
      </c>
      <c r="F7" s="8"/>
      <c r="G7" s="5">
        <v>-28.052345047738001</v>
      </c>
    </row>
    <row r="8" spans="1:7" x14ac:dyDescent="0.35">
      <c r="A8" s="1" t="s">
        <v>6</v>
      </c>
      <c r="B8" s="5">
        <v>80.419782606129999</v>
      </c>
      <c r="C8" s="5">
        <v>8.3716665808078905E-2</v>
      </c>
      <c r="D8" s="5">
        <v>4.0685518340180797E-2</v>
      </c>
      <c r="E8" s="5">
        <v>7.8969594801057794E-2</v>
      </c>
      <c r="F8" s="8"/>
      <c r="G8" s="5">
        <v>-28.373660806986098</v>
      </c>
    </row>
    <row r="9" spans="1:7" x14ac:dyDescent="0.35">
      <c r="A9" s="1" t="s">
        <v>7</v>
      </c>
      <c r="B9" s="5">
        <v>71.845432022275006</v>
      </c>
      <c r="C9" s="5">
        <v>0.108375806006501</v>
      </c>
      <c r="D9" s="5">
        <v>0.195121244454562</v>
      </c>
      <c r="E9" s="5">
        <v>0.17058350395974201</v>
      </c>
      <c r="F9" s="8"/>
      <c r="G9" s="5">
        <v>-28.972571706298499</v>
      </c>
    </row>
    <row r="10" spans="1:7" x14ac:dyDescent="0.35">
      <c r="A10" s="1" t="s">
        <v>8</v>
      </c>
      <c r="B10" s="5">
        <v>75.247330490065806</v>
      </c>
      <c r="C10" s="5">
        <v>8.4788733811675496E-2</v>
      </c>
      <c r="D10" s="5">
        <v>0.12707767344427401</v>
      </c>
      <c r="E10" s="5">
        <v>3.0631543575275099E-2</v>
      </c>
      <c r="F10" s="5">
        <v>0.102135735499068</v>
      </c>
      <c r="G10" s="5">
        <v>-27.287369272737401</v>
      </c>
    </row>
    <row r="13" spans="1:7" x14ac:dyDescent="0.35">
      <c r="A13" s="9" t="s">
        <v>15</v>
      </c>
      <c r="B13" s="10"/>
      <c r="C13" s="10"/>
      <c r="D13" s="10"/>
      <c r="E13" s="10"/>
      <c r="F13" s="10"/>
      <c r="G13" s="10"/>
    </row>
    <row r="14" spans="1:7" x14ac:dyDescent="0.35">
      <c r="A14" s="4"/>
      <c r="B14" s="2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</row>
    <row r="15" spans="1:7" x14ac:dyDescent="0.35">
      <c r="A15" s="3" t="s">
        <v>4</v>
      </c>
      <c r="B15" s="5">
        <v>55.425199871151897</v>
      </c>
      <c r="C15" s="5">
        <v>0.22359299999999999</v>
      </c>
      <c r="D15" s="8"/>
      <c r="E15" s="8"/>
      <c r="F15" s="8"/>
      <c r="G15" s="5">
        <v>-30.560969274351301</v>
      </c>
    </row>
    <row r="16" spans="1:7" x14ac:dyDescent="0.35">
      <c r="A16" s="1" t="s">
        <v>1</v>
      </c>
      <c r="B16" s="5">
        <v>51.561981912496499</v>
      </c>
      <c r="C16" s="5">
        <v>0.20018133285968701</v>
      </c>
      <c r="D16" s="5">
        <v>0.32235667678015101</v>
      </c>
      <c r="E16" s="8"/>
      <c r="F16" s="8"/>
      <c r="G16" s="5">
        <v>-28.058993372400501</v>
      </c>
    </row>
    <row r="17" spans="1:7" x14ac:dyDescent="0.35">
      <c r="A17" s="1" t="s">
        <v>2</v>
      </c>
      <c r="B17" s="5">
        <v>54.291531722307901</v>
      </c>
      <c r="C17" s="5">
        <v>0.17594346539230299</v>
      </c>
      <c r="D17" s="5">
        <v>4.8854468909190603E-2</v>
      </c>
      <c r="E17" s="8"/>
      <c r="F17" s="8"/>
      <c r="G17" s="5">
        <v>-25.730379350351999</v>
      </c>
    </row>
    <row r="18" spans="1:7" x14ac:dyDescent="0.35">
      <c r="A18" s="1" t="s">
        <v>3</v>
      </c>
      <c r="B18" s="5">
        <v>53.339568276353504</v>
      </c>
      <c r="C18" s="5">
        <v>0.17775104945020101</v>
      </c>
      <c r="D18" s="5">
        <v>0.27312263149389998</v>
      </c>
      <c r="E18" s="8"/>
      <c r="F18" s="8"/>
      <c r="G18" s="5">
        <v>-26.806901991970701</v>
      </c>
    </row>
    <row r="19" spans="1:7" x14ac:dyDescent="0.35">
      <c r="A19" s="1" t="s">
        <v>5</v>
      </c>
      <c r="B19" s="5">
        <v>56.4899803293033</v>
      </c>
      <c r="C19" s="5">
        <v>0.17159074583791301</v>
      </c>
      <c r="D19" s="5">
        <v>-0.18365446548078601</v>
      </c>
      <c r="E19" s="5">
        <v>6.5507998881769502E-2</v>
      </c>
      <c r="F19" s="8"/>
      <c r="G19" s="5">
        <v>-25.515118449296299</v>
      </c>
    </row>
    <row r="20" spans="1:7" x14ac:dyDescent="0.35">
      <c r="A20" s="1" t="s">
        <v>6</v>
      </c>
      <c r="B20" s="5">
        <v>54.023095988985901</v>
      </c>
      <c r="C20" s="5">
        <v>0.171391415798823</v>
      </c>
      <c r="D20" s="5">
        <v>3.9371768364403197E-2</v>
      </c>
      <c r="E20" s="5">
        <v>8.2083876108291098E-2</v>
      </c>
      <c r="F20" s="8"/>
      <c r="G20" s="5">
        <v>-25.594296385461401</v>
      </c>
    </row>
    <row r="21" spans="1:7" x14ac:dyDescent="0.35">
      <c r="A21" s="1" t="s">
        <v>7</v>
      </c>
      <c r="B21" s="5">
        <v>53.7218339294134</v>
      </c>
      <c r="C21" s="5">
        <v>0.176520643374525</v>
      </c>
      <c r="D21" s="5">
        <v>-6.0658411976553903E-2</v>
      </c>
      <c r="E21" s="5">
        <v>0.30866516685601397</v>
      </c>
      <c r="F21" s="8"/>
      <c r="G21" s="5">
        <v>-26.784004042830698</v>
      </c>
    </row>
    <row r="22" spans="1:7" x14ac:dyDescent="0.35">
      <c r="A22" s="1" t="s">
        <v>8</v>
      </c>
      <c r="B22" s="5">
        <v>57.576223793160899</v>
      </c>
      <c r="C22" s="5">
        <v>0.159037382342264</v>
      </c>
      <c r="D22" s="5">
        <v>-0.34683773707328502</v>
      </c>
      <c r="E22" s="5">
        <v>5.8282368134958303E-2</v>
      </c>
      <c r="F22" s="5">
        <v>0.18953862171490901</v>
      </c>
      <c r="G22" s="5">
        <v>-25.000592164316199</v>
      </c>
    </row>
    <row r="24" spans="1:7" x14ac:dyDescent="0.35">
      <c r="A24" s="7" t="s">
        <v>16</v>
      </c>
      <c r="B24" s="6">
        <f>MIN(B3:B10,B15:B22)</f>
        <v>51.561981912496499</v>
      </c>
      <c r="C24" s="6">
        <f t="shared" ref="C24:F24" si="0">MIN(C3:C10,C15:C22)</f>
        <v>7.9477199187802702E-2</v>
      </c>
      <c r="D24" s="6">
        <f t="shared" si="0"/>
        <v>-0.34683773707328502</v>
      </c>
      <c r="E24" s="6">
        <f t="shared" si="0"/>
        <v>3.0631543575275099E-2</v>
      </c>
      <c r="F24" s="6">
        <f t="shared" si="0"/>
        <v>0.102135735499068</v>
      </c>
    </row>
    <row r="25" spans="1:7" x14ac:dyDescent="0.35">
      <c r="A25" s="7" t="s">
        <v>17</v>
      </c>
      <c r="B25" s="6">
        <f>MAX(B3:B10,B15:B22)</f>
        <v>92.146761491609098</v>
      </c>
      <c r="C25" s="6">
        <f t="shared" ref="C25:F25" si="1">MAX(C3:C10,C15:C22)</f>
        <v>0.22359299999999999</v>
      </c>
      <c r="D25" s="6">
        <f t="shared" si="1"/>
        <v>0.32235667678015101</v>
      </c>
      <c r="E25" s="6">
        <f t="shared" si="1"/>
        <v>0.30866516685601397</v>
      </c>
      <c r="F25" s="6">
        <f t="shared" si="1"/>
        <v>0.18953862171490901</v>
      </c>
    </row>
    <row r="27" spans="1:7" x14ac:dyDescent="0.35">
      <c r="A27" s="7" t="s">
        <v>18</v>
      </c>
      <c r="B27" s="6">
        <f>MIN(D24:F24)</f>
        <v>-0.34683773707328502</v>
      </c>
    </row>
    <row r="28" spans="1:7" x14ac:dyDescent="0.35">
      <c r="A28" s="7" t="s">
        <v>19</v>
      </c>
      <c r="B28" s="6">
        <f>MAX(D25:F25)</f>
        <v>0.32235667678015101</v>
      </c>
    </row>
    <row r="29" spans="1:7" x14ac:dyDescent="0.35">
      <c r="C29" s="6">
        <f>AVERAGE(C3:C10,C15:C22)</f>
        <v>0.1430776954982616</v>
      </c>
    </row>
  </sheetData>
  <mergeCells count="2">
    <mergeCell ref="A1:G1"/>
    <mergeCell ref="A13:G1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1520-96A0-9640-9ADC-6CCA7490E9DC}">
  <dimension ref="A1:G31"/>
  <sheetViews>
    <sheetView topLeftCell="A4" zoomScaleNormal="100" workbookViewId="0">
      <selection sqref="A1:G34"/>
    </sheetView>
  </sheetViews>
  <sheetFormatPr defaultColWidth="11.1640625" defaultRowHeight="15.5" x14ac:dyDescent="0.35"/>
  <sheetData>
    <row r="1" spans="1:7" x14ac:dyDescent="0.35">
      <c r="A1" s="9" t="s">
        <v>0</v>
      </c>
      <c r="B1" s="10"/>
      <c r="C1" s="10"/>
      <c r="D1" s="10"/>
      <c r="E1" s="10"/>
      <c r="F1" s="10"/>
      <c r="G1" s="10"/>
    </row>
    <row r="2" spans="1:7" x14ac:dyDescent="0.35">
      <c r="A2" s="4"/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x14ac:dyDescent="0.35">
      <c r="A3" s="3" t="s">
        <v>4</v>
      </c>
      <c r="B3" s="5">
        <v>111.653918016379</v>
      </c>
      <c r="C3" s="5">
        <v>0.99418227044813301</v>
      </c>
      <c r="D3" s="8"/>
      <c r="E3" s="8"/>
      <c r="F3" s="8"/>
      <c r="G3" s="5">
        <v>-35.371874676981903</v>
      </c>
    </row>
    <row r="4" spans="1:7" x14ac:dyDescent="0.35">
      <c r="A4" s="1" t="s">
        <v>1</v>
      </c>
      <c r="B4" s="5">
        <v>101.211143918285</v>
      </c>
      <c r="C4" s="5">
        <v>0.99522794178525897</v>
      </c>
      <c r="D4" s="5">
        <v>0.155206497301414</v>
      </c>
      <c r="E4" s="8"/>
      <c r="F4" s="8"/>
      <c r="G4" s="5">
        <v>-33.199951938135698</v>
      </c>
    </row>
    <row r="5" spans="1:7" x14ac:dyDescent="0.35">
      <c r="A5" s="1" t="s">
        <v>2</v>
      </c>
      <c r="B5" s="5">
        <v>103.90926188828399</v>
      </c>
      <c r="C5" s="6">
        <v>0.99776945527568695</v>
      </c>
      <c r="D5" s="5">
        <v>4.4968360864057699E-2</v>
      </c>
      <c r="E5" s="8"/>
      <c r="F5" s="8"/>
      <c r="G5" s="5">
        <v>-29.470313698288098</v>
      </c>
    </row>
    <row r="6" spans="1:7" x14ac:dyDescent="0.35">
      <c r="A6" s="1" t="s">
        <v>3</v>
      </c>
      <c r="B6" s="5">
        <v>99.238323392157696</v>
      </c>
      <c r="C6" s="5">
        <v>0.99552636524701399</v>
      </c>
      <c r="D6" s="5">
        <v>0.13681203229527</v>
      </c>
      <c r="E6" s="8"/>
      <c r="F6" s="8"/>
      <c r="G6" s="5">
        <v>-33.040901131205402</v>
      </c>
    </row>
    <row r="7" spans="1:7" x14ac:dyDescent="0.35">
      <c r="A7" s="1" t="s">
        <v>5</v>
      </c>
      <c r="B7" s="5">
        <v>100.655222514321</v>
      </c>
      <c r="C7" s="5">
        <v>0.997775579591761</v>
      </c>
      <c r="D7" s="5">
        <v>5.93620543015747E-2</v>
      </c>
      <c r="E7" s="5">
        <v>4.1494966515391703E-2</v>
      </c>
      <c r="F7" s="8"/>
      <c r="G7" s="5">
        <v>-29.203429026483899</v>
      </c>
    </row>
    <row r="8" spans="1:7" x14ac:dyDescent="0.35">
      <c r="A8" s="1" t="s">
        <v>6</v>
      </c>
      <c r="B8" s="5">
        <v>99.829993668240903</v>
      </c>
      <c r="C8" s="5">
        <v>0.99775705520918401</v>
      </c>
      <c r="D8" s="5">
        <v>4.09353581506307E-2</v>
      </c>
      <c r="E8" s="5">
        <v>4.7548541748040497E-2</v>
      </c>
      <c r="F8" s="8"/>
      <c r="G8" s="5">
        <v>-29.2788598347448</v>
      </c>
    </row>
    <row r="9" spans="1:7" x14ac:dyDescent="0.35">
      <c r="A9" s="1" t="s">
        <v>7</v>
      </c>
      <c r="B9" s="5">
        <v>93.753737874145699</v>
      </c>
      <c r="C9" s="5">
        <v>0.99635083311726402</v>
      </c>
      <c r="D9" s="5">
        <v>0.14263609217536599</v>
      </c>
      <c r="E9" s="5">
        <v>0.123366616625321</v>
      </c>
      <c r="F9" s="8"/>
      <c r="G9" s="5">
        <v>-31.414752868497001</v>
      </c>
    </row>
    <row r="10" spans="1:7" x14ac:dyDescent="0.35">
      <c r="A10" s="1" t="s">
        <v>8</v>
      </c>
      <c r="B10" s="5">
        <v>95.984668626629301</v>
      </c>
      <c r="C10" s="5">
        <v>0.99781597137125999</v>
      </c>
      <c r="D10" s="5">
        <v>7.1307881951054905E-2</v>
      </c>
      <c r="E10" s="5">
        <v>3.6196260273446197E-2</v>
      </c>
      <c r="F10" s="5">
        <v>5.8435104600562997E-2</v>
      </c>
      <c r="G10" s="5">
        <v>-28.9136938441358</v>
      </c>
    </row>
    <row r="11" spans="1:7" x14ac:dyDescent="0.35">
      <c r="D11" s="6">
        <f>AVERAGE(D4:D10)</f>
        <v>9.3032611005624002E-2</v>
      </c>
      <c r="E11" s="6">
        <f>AVERAGE(E4:E10)</f>
        <v>6.2151596290549851E-2</v>
      </c>
    </row>
    <row r="13" spans="1:7" x14ac:dyDescent="0.35">
      <c r="A13" s="9" t="s">
        <v>15</v>
      </c>
      <c r="B13" s="10"/>
      <c r="C13" s="10"/>
      <c r="D13" s="10"/>
      <c r="E13" s="10"/>
      <c r="F13" s="10"/>
      <c r="G13" s="10"/>
    </row>
    <row r="14" spans="1:7" x14ac:dyDescent="0.35">
      <c r="A14" s="4"/>
      <c r="B14" s="2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</row>
    <row r="15" spans="1:7" x14ac:dyDescent="0.35">
      <c r="A15" s="3" t="s">
        <v>4</v>
      </c>
      <c r="B15" s="5">
        <v>76.955758618634505</v>
      </c>
      <c r="C15" s="5">
        <v>0.98938118246738205</v>
      </c>
      <c r="D15" s="8"/>
      <c r="E15" s="8"/>
      <c r="F15" s="8"/>
      <c r="G15" s="5">
        <v>-37.294055789350303</v>
      </c>
    </row>
    <row r="16" spans="1:7" x14ac:dyDescent="0.35">
      <c r="A16" s="1" t="s">
        <v>1</v>
      </c>
      <c r="B16" s="6">
        <v>72.286558877439205</v>
      </c>
      <c r="C16" s="5">
        <v>0.99055662173732395</v>
      </c>
      <c r="D16" s="5">
        <v>0.184667029286784</v>
      </c>
      <c r="E16" s="8"/>
      <c r="F16" s="8"/>
      <c r="G16" s="5">
        <v>-36.431796301574899</v>
      </c>
    </row>
    <row r="17" spans="1:7" x14ac:dyDescent="0.35">
      <c r="A17" s="1" t="s">
        <v>2</v>
      </c>
      <c r="B17" s="5">
        <v>73.037792104130205</v>
      </c>
      <c r="C17" s="6">
        <v>0.99230929345526098</v>
      </c>
      <c r="D17" s="5">
        <v>4.2546640279625798E-2</v>
      </c>
      <c r="E17" s="8"/>
      <c r="F17" s="8"/>
      <c r="G17" s="5">
        <v>-33.396728079632297</v>
      </c>
    </row>
    <row r="18" spans="1:7" x14ac:dyDescent="0.35">
      <c r="A18" s="1" t="s">
        <v>3</v>
      </c>
      <c r="B18" s="5">
        <v>72.415905259752293</v>
      </c>
      <c r="C18" s="5">
        <v>0.99218236204102805</v>
      </c>
      <c r="D18" s="5">
        <v>0.22536355572188599</v>
      </c>
      <c r="E18" s="8"/>
      <c r="F18" s="8"/>
      <c r="G18" s="5">
        <v>-34.613284796096202</v>
      </c>
    </row>
    <row r="19" spans="1:7" x14ac:dyDescent="0.35">
      <c r="A19" s="1" t="s">
        <v>5</v>
      </c>
      <c r="B19" s="5">
        <v>85.121569171775306</v>
      </c>
      <c r="C19" s="5">
        <v>0.99288692077421203</v>
      </c>
      <c r="D19" s="5">
        <v>-0.58420992057672905</v>
      </c>
      <c r="E19" s="5">
        <v>9.6316099570349104E-2</v>
      </c>
      <c r="F19" s="8"/>
      <c r="G19" s="5">
        <v>-31.341267562088301</v>
      </c>
    </row>
    <row r="20" spans="1:7" x14ac:dyDescent="0.35">
      <c r="A20" s="1" t="s">
        <v>6</v>
      </c>
      <c r="B20" s="5">
        <v>72.664047759575695</v>
      </c>
      <c r="C20" s="5">
        <v>0.99253409971239703</v>
      </c>
      <c r="D20" s="5">
        <v>3.70246481689308E-2</v>
      </c>
      <c r="E20" s="5">
        <v>4.9996713132659E-2</v>
      </c>
      <c r="F20" s="8"/>
      <c r="G20" s="5">
        <v>-33.338437691420999</v>
      </c>
    </row>
    <row r="21" spans="1:7" x14ac:dyDescent="0.35">
      <c r="A21" s="1" t="s">
        <v>7</v>
      </c>
      <c r="B21" s="5">
        <v>77.343376949787</v>
      </c>
      <c r="C21" s="5">
        <v>0.99247135677172904</v>
      </c>
      <c r="D21" s="5">
        <v>-0.40596818781149402</v>
      </c>
      <c r="E21" s="5">
        <v>0.46307446575156103</v>
      </c>
      <c r="F21" s="8"/>
      <c r="G21" s="5">
        <v>-33.638668539324101</v>
      </c>
    </row>
    <row r="22" spans="1:7" x14ac:dyDescent="0.35">
      <c r="A22" s="1" t="s">
        <v>8</v>
      </c>
      <c r="B22" s="5">
        <v>87.873175917371498</v>
      </c>
      <c r="C22" s="5">
        <v>0.99406188470400603</v>
      </c>
      <c r="D22" s="5">
        <v>-0.84634732705375104</v>
      </c>
      <c r="E22" s="5">
        <v>8.6161750376859803E-2</v>
      </c>
      <c r="F22" s="5">
        <v>0.303958296268728</v>
      </c>
      <c r="G22" s="5">
        <v>-29.869536558841499</v>
      </c>
    </row>
    <row r="24" spans="1:7" x14ac:dyDescent="0.35">
      <c r="A24" s="7" t="s">
        <v>16</v>
      </c>
      <c r="B24" s="6">
        <f>MIN(B3:B10,B15:B22)</f>
        <v>72.286558877439205</v>
      </c>
      <c r="C24" s="6">
        <f t="shared" ref="C24:F24" si="0">MIN(C3:C10,C15:C22)</f>
        <v>0.98938118246738205</v>
      </c>
      <c r="D24" s="6">
        <f t="shared" si="0"/>
        <v>-0.84634732705375104</v>
      </c>
      <c r="E24" s="6">
        <f t="shared" si="0"/>
        <v>3.6196260273446197E-2</v>
      </c>
      <c r="F24" s="6">
        <f t="shared" si="0"/>
        <v>5.8435104600562997E-2</v>
      </c>
      <c r="G24" s="6"/>
    </row>
    <row r="25" spans="1:7" x14ac:dyDescent="0.35">
      <c r="A25" s="7" t="s">
        <v>17</v>
      </c>
      <c r="B25" s="6">
        <f>MAX(B3:B10,B15:B22)</f>
        <v>111.653918016379</v>
      </c>
      <c r="C25" s="6">
        <f t="shared" ref="C25:F25" si="1">MAX(C3:C10,C15:C22)</f>
        <v>0.99781597137125999</v>
      </c>
      <c r="D25" s="6">
        <f t="shared" si="1"/>
        <v>0.22536355572188599</v>
      </c>
      <c r="E25" s="6">
        <f t="shared" si="1"/>
        <v>0.46307446575156103</v>
      </c>
      <c r="F25" s="6">
        <f t="shared" si="1"/>
        <v>0.303958296268728</v>
      </c>
      <c r="G25" s="6"/>
    </row>
    <row r="27" spans="1:7" x14ac:dyDescent="0.35">
      <c r="A27" s="7" t="s">
        <v>18</v>
      </c>
      <c r="B27" s="6">
        <f>MIN(D24:F24)</f>
        <v>-0.84634732705375104</v>
      </c>
      <c r="D27" s="6">
        <f>AVERAGE(D16:D22)</f>
        <v>-0.19241765171210679</v>
      </c>
      <c r="E27" s="6">
        <f>AVERAGE(E16:E22)</f>
        <v>0.17388725720785722</v>
      </c>
    </row>
    <row r="28" spans="1:7" x14ac:dyDescent="0.35">
      <c r="A28" s="7" t="s">
        <v>19</v>
      </c>
      <c r="B28" s="6">
        <f>MAX(D25:F25)</f>
        <v>0.46307446575156103</v>
      </c>
      <c r="D28" s="6">
        <f>AVERAGE(D4:D10,D16:D22)</f>
        <v>-4.9692520353241391E-2</v>
      </c>
      <c r="E28" s="6">
        <f>AVERAGE(E7:E10,E19:E22)</f>
        <v>0.11801942674920354</v>
      </c>
      <c r="F28" s="6">
        <f>AVERAGE(F10,F22)</f>
        <v>0.1811967004346455</v>
      </c>
    </row>
    <row r="31" spans="1:7" x14ac:dyDescent="0.35">
      <c r="E31" s="6">
        <f>AVERAGE(D4:F10,D16:F22)</f>
        <v>2.545223041323082E-2</v>
      </c>
    </row>
  </sheetData>
  <mergeCells count="2">
    <mergeCell ref="A1:G1"/>
    <mergeCell ref="A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EB85-0CFD-4001-9C1B-E932B84C6C91}">
  <dimension ref="A1:I31"/>
  <sheetViews>
    <sheetView topLeftCell="A4" workbookViewId="0">
      <selection activeCell="L25" sqref="L25"/>
    </sheetView>
  </sheetViews>
  <sheetFormatPr defaultRowHeight="15.5" x14ac:dyDescent="0.35"/>
  <sheetData>
    <row r="1" spans="1:8" x14ac:dyDescent="0.35">
      <c r="A1" s="9" t="s">
        <v>0</v>
      </c>
      <c r="B1" s="10"/>
      <c r="C1" s="10"/>
      <c r="D1" s="10"/>
      <c r="E1" s="10"/>
      <c r="F1" s="10"/>
      <c r="G1" s="10"/>
    </row>
    <row r="2" spans="1:8" x14ac:dyDescent="0.35">
      <c r="A2" s="4"/>
      <c r="B2" s="2" t="s">
        <v>9</v>
      </c>
      <c r="C2" s="1" t="s">
        <v>20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5">
      <c r="A3" s="3" t="s">
        <v>4</v>
      </c>
      <c r="B3" s="5">
        <v>109.13655832698799</v>
      </c>
      <c r="C3" s="5">
        <v>9.8752800000000002E-3</v>
      </c>
      <c r="D3" s="5">
        <v>1.03455593</v>
      </c>
      <c r="E3" s="8"/>
      <c r="F3" s="8"/>
      <c r="G3" s="8"/>
      <c r="H3" s="5">
        <v>-35.537207231689003</v>
      </c>
    </row>
    <row r="4" spans="1:8" x14ac:dyDescent="0.35">
      <c r="A4" s="1" t="s">
        <v>1</v>
      </c>
      <c r="B4" s="5">
        <v>86.564568541929305</v>
      </c>
      <c r="C4" s="5">
        <v>1.4468979999999999E-2</v>
      </c>
      <c r="D4" s="5">
        <v>0.75956493999999997</v>
      </c>
      <c r="E4" s="5">
        <v>0.19766976</v>
      </c>
      <c r="F4" s="8"/>
      <c r="G4" s="8"/>
      <c r="H4" s="5">
        <v>-32.6022000924089</v>
      </c>
    </row>
    <row r="5" spans="1:8" x14ac:dyDescent="0.35">
      <c r="A5" s="1" t="s">
        <v>2</v>
      </c>
      <c r="B5" s="5">
        <v>93.754568572036703</v>
      </c>
      <c r="C5" s="5">
        <v>5.96424E-3</v>
      </c>
      <c r="D5" s="6">
        <v>0.79573357</v>
      </c>
      <c r="E5" s="5">
        <v>4.8261230000000002E-2</v>
      </c>
      <c r="F5" s="8"/>
      <c r="G5" s="8"/>
      <c r="H5" s="5">
        <v>-28.893188477485701</v>
      </c>
    </row>
    <row r="6" spans="1:8" x14ac:dyDescent="0.35">
      <c r="A6" s="1" t="s">
        <v>3</v>
      </c>
      <c r="B6" s="5">
        <v>83.096774972968703</v>
      </c>
      <c r="C6" s="5">
        <v>1.386804E-2</v>
      </c>
      <c r="D6" s="5">
        <v>0.73653400000000002</v>
      </c>
      <c r="E6" s="5">
        <v>0.17864476000000001</v>
      </c>
      <c r="F6" s="8"/>
      <c r="G6" s="8"/>
      <c r="H6" s="5">
        <v>-32.393050952125598</v>
      </c>
    </row>
    <row r="7" spans="1:8" x14ac:dyDescent="0.35">
      <c r="A7" s="1" t="s">
        <v>5</v>
      </c>
      <c r="B7" s="5">
        <v>84.174581646512706</v>
      </c>
      <c r="C7" s="5">
        <v>7.9013E-3</v>
      </c>
      <c r="D7" s="5">
        <v>0.66356488999999996</v>
      </c>
      <c r="E7" s="5">
        <v>0.10128593</v>
      </c>
      <c r="F7" s="5">
        <v>4.3538720000000003E-2</v>
      </c>
      <c r="G7" s="8"/>
      <c r="H7" s="5">
        <v>-28.228700278961501</v>
      </c>
    </row>
    <row r="8" spans="1:8" x14ac:dyDescent="0.35">
      <c r="A8" s="1" t="s">
        <v>6</v>
      </c>
      <c r="B8" s="5">
        <v>85.254405352000305</v>
      </c>
      <c r="C8" s="5">
        <v>7.0854500000000001E-3</v>
      </c>
      <c r="D8" s="5">
        <v>0.73273074000000005</v>
      </c>
      <c r="E8" s="5">
        <v>4.2031190000000003E-2</v>
      </c>
      <c r="F8" s="5">
        <v>7.4081309999999997E-2</v>
      </c>
      <c r="G8" s="8"/>
      <c r="H8" s="5">
        <v>-28.500488457487801</v>
      </c>
    </row>
    <row r="9" spans="1:8" x14ac:dyDescent="0.35">
      <c r="A9" s="1" t="s">
        <v>7</v>
      </c>
      <c r="B9" s="5">
        <v>67.015045030421305</v>
      </c>
      <c r="C9" s="5">
        <v>1.9498689999999999E-2</v>
      </c>
      <c r="D9" s="5">
        <v>0.41613581999999999</v>
      </c>
      <c r="E9" s="5">
        <v>0.22429669999999999</v>
      </c>
      <c r="F9" s="5">
        <v>0.19292693999999999</v>
      </c>
      <c r="G9" s="8"/>
      <c r="H9" s="5">
        <v>-29.294087094688201</v>
      </c>
    </row>
    <row r="10" spans="1:8" x14ac:dyDescent="0.35">
      <c r="A10" s="1" t="s">
        <v>8</v>
      </c>
      <c r="B10" s="5">
        <v>71.593260805694996</v>
      </c>
      <c r="C10" s="5">
        <v>1.087484E-2</v>
      </c>
      <c r="D10" s="5">
        <v>0.50445249000000003</v>
      </c>
      <c r="E10" s="5">
        <v>0.14519784999999999</v>
      </c>
      <c r="F10" s="5">
        <v>3.2792450000000001E-2</v>
      </c>
      <c r="G10" s="5">
        <v>0.11653837</v>
      </c>
      <c r="H10" s="5">
        <v>-27.363555254879</v>
      </c>
    </row>
    <row r="11" spans="1:8" x14ac:dyDescent="0.35">
      <c r="E11" s="6">
        <f>AVERAGE(E4:E10)</f>
        <v>0.13391248857142857</v>
      </c>
      <c r="F11" s="6">
        <f>AVERAGE(F4:F10)</f>
        <v>8.5834854999999988E-2</v>
      </c>
    </row>
    <row r="13" spans="1:8" x14ac:dyDescent="0.35">
      <c r="A13" s="9" t="s">
        <v>15</v>
      </c>
      <c r="B13" s="10"/>
      <c r="C13" s="10"/>
      <c r="D13" s="10"/>
      <c r="E13" s="10"/>
      <c r="F13" s="10"/>
      <c r="G13" s="10"/>
    </row>
    <row r="14" spans="1:8" x14ac:dyDescent="0.35">
      <c r="A14" s="4"/>
      <c r="B14" s="2" t="s">
        <v>9</v>
      </c>
      <c r="C14" s="1" t="s">
        <v>20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14</v>
      </c>
    </row>
    <row r="15" spans="1:8" x14ac:dyDescent="0.35">
      <c r="A15" s="3" t="s">
        <v>4</v>
      </c>
      <c r="B15" s="5">
        <v>48.820914514611701</v>
      </c>
      <c r="C15" s="5">
        <v>0.10850716000000001</v>
      </c>
      <c r="D15" s="5">
        <v>-1.0589980000000001E-2</v>
      </c>
      <c r="E15" s="8"/>
      <c r="F15" s="8"/>
      <c r="G15" s="8"/>
      <c r="H15" s="5">
        <v>-29.377524643148998</v>
      </c>
    </row>
    <row r="16" spans="1:8" x14ac:dyDescent="0.35">
      <c r="A16" s="1" t="s">
        <v>1</v>
      </c>
      <c r="B16" s="6">
        <v>29.665347472087301</v>
      </c>
      <c r="C16" s="5">
        <v>0.18686622</v>
      </c>
      <c r="D16" s="5">
        <v>-0.47292294000000001</v>
      </c>
      <c r="E16" s="5">
        <v>0.68116683</v>
      </c>
      <c r="F16" s="8"/>
      <c r="G16" s="8"/>
      <c r="H16" s="5">
        <v>-24.044157967039901</v>
      </c>
    </row>
    <row r="17" spans="1:9" x14ac:dyDescent="0.35">
      <c r="A17" s="1" t="s">
        <v>2</v>
      </c>
      <c r="B17" s="5">
        <v>533.23825161180105</v>
      </c>
      <c r="C17" s="5">
        <v>8.3061999999999997E-3</v>
      </c>
      <c r="D17" s="6">
        <v>-0.73889190999999999</v>
      </c>
      <c r="E17" s="5">
        <v>6.4027870000000001E-2</v>
      </c>
      <c r="F17" s="8"/>
      <c r="G17" s="8"/>
      <c r="H17" s="5">
        <v>-23.425577135397901</v>
      </c>
      <c r="I17" t="s">
        <v>30</v>
      </c>
    </row>
    <row r="18" spans="1:9" x14ac:dyDescent="0.35">
      <c r="A18" s="1" t="s">
        <v>3</v>
      </c>
      <c r="B18" s="5">
        <v>36.668668356802897</v>
      </c>
      <c r="C18" s="5">
        <v>0.10302756</v>
      </c>
      <c r="D18" s="5">
        <v>-0.18362922000000001</v>
      </c>
      <c r="E18" s="5">
        <v>0.37194566000000001</v>
      </c>
      <c r="F18" s="8"/>
      <c r="G18" s="8"/>
      <c r="H18" s="5">
        <v>-24.160908690670901</v>
      </c>
    </row>
    <row r="19" spans="1:9" x14ac:dyDescent="0.35">
      <c r="A19" s="1" t="s">
        <v>5</v>
      </c>
      <c r="B19" s="5">
        <v>34732000.412523203</v>
      </c>
      <c r="C19" s="5">
        <v>1.2615095800000001E-7</v>
      </c>
      <c r="D19" s="5">
        <v>-0.73832783199999996</v>
      </c>
      <c r="E19" s="5">
        <v>-1.5656436199999998E-2</v>
      </c>
      <c r="F19" s="5">
        <v>6.50658655E-2</v>
      </c>
      <c r="G19" s="8"/>
      <c r="H19" s="5">
        <v>-23.423658705730301</v>
      </c>
      <c r="I19" t="s">
        <v>30</v>
      </c>
    </row>
    <row r="20" spans="1:9" x14ac:dyDescent="0.35">
      <c r="A20" s="1" t="s">
        <v>6</v>
      </c>
      <c r="B20" s="5"/>
      <c r="C20" s="5"/>
      <c r="D20" s="5"/>
      <c r="E20" s="5"/>
      <c r="F20" s="5"/>
      <c r="G20" s="8"/>
      <c r="H20" s="5"/>
      <c r="I20" t="s">
        <v>28</v>
      </c>
    </row>
    <row r="21" spans="1:9" x14ac:dyDescent="0.35">
      <c r="A21" s="1" t="s">
        <v>7</v>
      </c>
      <c r="B21" s="5">
        <v>31.276344667518799</v>
      </c>
      <c r="C21" s="5">
        <v>0.14586972000000001</v>
      </c>
      <c r="D21" s="5">
        <v>-0.39675927</v>
      </c>
      <c r="E21" s="5">
        <v>0.40350345999999998</v>
      </c>
      <c r="F21" s="5">
        <v>0.20005645</v>
      </c>
      <c r="G21" s="8"/>
      <c r="H21" s="5">
        <v>-23.520854987121801</v>
      </c>
    </row>
    <row r="22" spans="1:9" x14ac:dyDescent="0.35">
      <c r="A22" s="1" t="s">
        <v>8</v>
      </c>
      <c r="B22" s="5">
        <v>35.567282780720298</v>
      </c>
      <c r="C22" s="5">
        <v>0.10832258</v>
      </c>
      <c r="D22" s="5">
        <v>-0.27915089999999998</v>
      </c>
      <c r="E22" s="5">
        <v>0.11860873</v>
      </c>
      <c r="F22" s="5">
        <v>4.1593150000000002E-2</v>
      </c>
      <c r="G22" s="5">
        <v>0.11524735999999999</v>
      </c>
      <c r="H22" s="5">
        <v>-22.757915582219599</v>
      </c>
    </row>
    <row r="24" spans="1:9" x14ac:dyDescent="0.35">
      <c r="A24" s="11" t="s">
        <v>16</v>
      </c>
      <c r="B24" s="6">
        <f>MIN(B3:B10,B15:B22)</f>
        <v>29.665347472087301</v>
      </c>
      <c r="C24" s="5">
        <v>5.326819E-2</v>
      </c>
      <c r="D24" s="6">
        <f>MIN(E3:E10,E15:E22)</f>
        <v>-1.5656436199999998E-2</v>
      </c>
      <c r="E24" s="6">
        <f>MIN(F3:F10,F15:F22)</f>
        <v>3.2792450000000001E-2</v>
      </c>
      <c r="F24" s="6">
        <f>MIN(G3:G10,G15:G22)</f>
        <v>0.11524735999999999</v>
      </c>
      <c r="G24" s="6"/>
    </row>
    <row r="25" spans="1:9" x14ac:dyDescent="0.35">
      <c r="A25" s="11" t="s">
        <v>17</v>
      </c>
      <c r="B25" s="5">
        <v>47.31121057</v>
      </c>
      <c r="C25" s="5">
        <v>0.17027581</v>
      </c>
      <c r="D25" s="6">
        <f>MAX(E3:E10,E15:E22)</f>
        <v>0.68116683</v>
      </c>
      <c r="E25" s="6">
        <f>MAX(F3:F10,F15:F22)</f>
        <v>0.20005645</v>
      </c>
      <c r="F25" s="6">
        <f>MAX(G3:G10,G15:G22)</f>
        <v>0.11653837</v>
      </c>
      <c r="G25" s="6"/>
    </row>
    <row r="27" spans="1:9" x14ac:dyDescent="0.35">
      <c r="A27" s="11" t="s">
        <v>18</v>
      </c>
      <c r="B27" s="6">
        <f>MIN(D24:F24)</f>
        <v>-1.5656436199999998E-2</v>
      </c>
      <c r="D27" s="6">
        <f>AVERAGE(E16:E22)</f>
        <v>0.27059935230000004</v>
      </c>
      <c r="E27" s="6">
        <f>AVERAGE(F16:F22)</f>
        <v>0.1022384885</v>
      </c>
    </row>
    <row r="28" spans="1:9" x14ac:dyDescent="0.35">
      <c r="A28" s="11" t="s">
        <v>19</v>
      </c>
      <c r="B28" s="6">
        <f>MAX(D25:F25)</f>
        <v>0.68116683</v>
      </c>
      <c r="D28" s="6">
        <f>AVERAGE(E4:E10,E16:E22)</f>
        <v>0.19699873336923077</v>
      </c>
      <c r="E28" s="6">
        <f>AVERAGE(F7:F10,F19:F22)</f>
        <v>9.2864983642857127E-2</v>
      </c>
      <c r="F28" s="6">
        <f>AVERAGE(G10,G22)</f>
        <v>0.115892865</v>
      </c>
    </row>
    <row r="31" spans="1:9" x14ac:dyDescent="0.35">
      <c r="E31" s="6">
        <f>AVERAGE(E4:G10,E16:G22)</f>
        <v>0.15649200678636366</v>
      </c>
    </row>
  </sheetData>
  <mergeCells count="2">
    <mergeCell ref="A1:G1"/>
    <mergeCell ref="A13:G1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1531-8379-42BE-A9F5-91F5F31181D8}">
  <dimension ref="A1:H31"/>
  <sheetViews>
    <sheetView workbookViewId="0">
      <selection activeCell="B22" sqref="B22"/>
    </sheetView>
  </sheetViews>
  <sheetFormatPr defaultRowHeight="15.5" x14ac:dyDescent="0.35"/>
  <sheetData>
    <row r="1" spans="1:8" x14ac:dyDescent="0.35">
      <c r="A1" s="9" t="s">
        <v>0</v>
      </c>
      <c r="B1" s="10"/>
      <c r="C1" s="10"/>
      <c r="D1" s="10"/>
      <c r="E1" s="10"/>
      <c r="F1" s="10"/>
      <c r="G1" s="10"/>
    </row>
    <row r="2" spans="1:8" x14ac:dyDescent="0.35">
      <c r="A2" s="4"/>
      <c r="B2" s="2" t="s">
        <v>9</v>
      </c>
      <c r="C2" s="1" t="s">
        <v>21</v>
      </c>
      <c r="D2" s="1" t="s">
        <v>22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5">
      <c r="A3" s="3" t="s">
        <v>4</v>
      </c>
      <c r="B3" s="5">
        <v>100.391566333187</v>
      </c>
      <c r="C3" s="5">
        <v>0.23138701</v>
      </c>
      <c r="D3" s="5">
        <v>0.94338285</v>
      </c>
      <c r="E3" s="8"/>
      <c r="F3" s="8"/>
      <c r="G3" s="8"/>
      <c r="H3" s="5">
        <v>-35.334446342770001</v>
      </c>
    </row>
    <row r="4" spans="1:8" x14ac:dyDescent="0.35">
      <c r="A4" s="1" t="s">
        <v>1</v>
      </c>
      <c r="B4" s="5">
        <v>80.582619767268099</v>
      </c>
      <c r="C4" s="5">
        <v>0.11715849</v>
      </c>
      <c r="D4" s="5">
        <v>0.87657971000000001</v>
      </c>
      <c r="E4" s="5">
        <v>0.20510112</v>
      </c>
      <c r="F4" s="8"/>
      <c r="G4" s="8"/>
      <c r="H4" s="5">
        <v>-32.002748565594104</v>
      </c>
    </row>
    <row r="5" spans="1:8" x14ac:dyDescent="0.35">
      <c r="A5" s="1" t="s">
        <v>2</v>
      </c>
      <c r="B5" s="5">
        <v>89.747671873009807</v>
      </c>
      <c r="C5" s="5">
        <v>6.5678840000000002E-2</v>
      </c>
      <c r="D5" s="6">
        <v>0.91194713000000005</v>
      </c>
      <c r="E5" s="5">
        <v>4.6896599999999997E-2</v>
      </c>
      <c r="F5" s="8"/>
      <c r="G5" s="8"/>
      <c r="H5" s="5">
        <v>-28.718164463959301</v>
      </c>
    </row>
    <row r="6" spans="1:8" x14ac:dyDescent="0.35">
      <c r="A6" s="1" t="s">
        <v>3</v>
      </c>
      <c r="B6" s="5">
        <v>77.113247123428707</v>
      </c>
      <c r="C6" s="5">
        <v>0.10305942999999999</v>
      </c>
      <c r="D6" s="5">
        <v>0.87076081999999999</v>
      </c>
      <c r="E6" s="5">
        <v>0.19032262999999999</v>
      </c>
      <c r="F6" s="8"/>
      <c r="G6" s="8"/>
      <c r="H6" s="5">
        <v>-31.6783244027854</v>
      </c>
    </row>
    <row r="7" spans="1:8" x14ac:dyDescent="0.35">
      <c r="A7" s="1" t="s">
        <v>5</v>
      </c>
      <c r="B7" s="5">
        <v>68.970487288982099</v>
      </c>
      <c r="C7" s="5">
        <v>2.0601879999999999E-2</v>
      </c>
      <c r="D7" s="5">
        <v>-0.15308551000000001</v>
      </c>
      <c r="E7" s="5">
        <v>0.13868233999999999</v>
      </c>
      <c r="F7" s="5">
        <v>5.2575379999999998E-2</v>
      </c>
      <c r="G7" s="8"/>
      <c r="H7" s="5">
        <v>-30.0882957474352</v>
      </c>
    </row>
    <row r="8" spans="1:8" x14ac:dyDescent="0.35">
      <c r="A8" s="1" t="s">
        <v>6</v>
      </c>
      <c r="B8" s="5">
        <v>73.055661258601006</v>
      </c>
      <c r="C8" s="5">
        <v>1.858798E-2</v>
      </c>
      <c r="D8" s="5">
        <v>-0.68465887000000003</v>
      </c>
      <c r="E8" s="5">
        <v>5.7158470000000003E-2</v>
      </c>
      <c r="F8" s="5">
        <v>5.6191820000000003E-2</v>
      </c>
      <c r="G8" s="8"/>
      <c r="H8" s="5">
        <v>-30.410798490266799</v>
      </c>
    </row>
    <row r="9" spans="1:8" x14ac:dyDescent="0.35">
      <c r="A9" s="1" t="s">
        <v>7</v>
      </c>
      <c r="B9" s="5">
        <v>64.709210309257799</v>
      </c>
      <c r="C9" s="5">
        <v>5.9735450000000002E-2</v>
      </c>
      <c r="D9" s="5">
        <v>0.76209399</v>
      </c>
      <c r="E9" s="5">
        <v>0.21853402</v>
      </c>
      <c r="F9" s="5">
        <v>0.19264274000000001</v>
      </c>
      <c r="G9" s="8"/>
      <c r="H9" s="5">
        <v>-28.6211786383694</v>
      </c>
    </row>
    <row r="10" spans="1:8" x14ac:dyDescent="0.35">
      <c r="A10" s="1" t="s">
        <v>8</v>
      </c>
      <c r="B10" s="5">
        <v>68.809107038875098</v>
      </c>
      <c r="C10" s="5">
        <v>4.6217759999999997E-2</v>
      </c>
      <c r="D10" s="5">
        <v>0.81160167000000005</v>
      </c>
      <c r="E10" s="5">
        <v>0.14648317</v>
      </c>
      <c r="F10" s="5">
        <v>2.9291560000000001E-2</v>
      </c>
      <c r="G10" s="5">
        <v>0.11806696</v>
      </c>
      <c r="H10" s="5">
        <v>-27.137386918978901</v>
      </c>
    </row>
    <row r="11" spans="1:8" x14ac:dyDescent="0.35">
      <c r="E11" s="6">
        <f>AVERAGE(E4:E10)</f>
        <v>0.14331119285714283</v>
      </c>
      <c r="F11" s="6">
        <f>AVERAGE(F4:F10)</f>
        <v>8.2675374999999995E-2</v>
      </c>
    </row>
    <row r="13" spans="1:8" x14ac:dyDescent="0.35">
      <c r="A13" s="9" t="s">
        <v>15</v>
      </c>
      <c r="B13" s="10"/>
      <c r="C13" s="10"/>
      <c r="D13" s="10"/>
      <c r="E13" s="10"/>
      <c r="F13" s="10"/>
      <c r="G13" s="10"/>
    </row>
    <row r="14" spans="1:8" x14ac:dyDescent="0.35">
      <c r="A14" s="4"/>
      <c r="B14" s="2" t="s">
        <v>9</v>
      </c>
      <c r="C14" s="1" t="s">
        <v>21</v>
      </c>
      <c r="D14" s="1" t="s">
        <v>22</v>
      </c>
      <c r="E14" s="1" t="s">
        <v>11</v>
      </c>
      <c r="F14" s="1" t="s">
        <v>12</v>
      </c>
      <c r="G14" s="1" t="s">
        <v>13</v>
      </c>
      <c r="H14" s="1" t="s">
        <v>14</v>
      </c>
    </row>
    <row r="15" spans="1:8" x14ac:dyDescent="0.35">
      <c r="A15" s="3" t="s">
        <v>4</v>
      </c>
      <c r="B15" s="5">
        <v>48.531122372427198</v>
      </c>
      <c r="C15" s="5">
        <v>0.11655</v>
      </c>
      <c r="D15" s="5">
        <v>0.27470364000000003</v>
      </c>
      <c r="E15" s="8"/>
      <c r="F15" s="8"/>
      <c r="G15" s="8"/>
      <c r="H15" s="5">
        <v>-28.975272738270402</v>
      </c>
    </row>
    <row r="16" spans="1:8" x14ac:dyDescent="0.35">
      <c r="A16" s="1" t="s">
        <v>1</v>
      </c>
      <c r="B16" s="6">
        <v>39.680606521652997</v>
      </c>
      <c r="C16" s="5">
        <v>9.7498169999999995E-2</v>
      </c>
      <c r="D16" s="5">
        <v>0.16283803999999999</v>
      </c>
      <c r="E16" s="5">
        <v>0.48315342</v>
      </c>
      <c r="F16" s="8"/>
      <c r="G16" s="8"/>
      <c r="H16" s="5">
        <v>-24.7909824380503</v>
      </c>
    </row>
    <row r="17" spans="1:8" x14ac:dyDescent="0.35">
      <c r="A17" s="1" t="s">
        <v>2</v>
      </c>
      <c r="B17" s="5">
        <v>43.258315672634602</v>
      </c>
      <c r="C17" s="5">
        <v>7.7788869999999996E-2</v>
      </c>
      <c r="D17" s="6">
        <v>0.20345775999999999</v>
      </c>
      <c r="E17" s="5">
        <v>5.757396E-2</v>
      </c>
      <c r="F17" s="8"/>
      <c r="G17" s="8"/>
      <c r="H17" s="5">
        <v>-23.152819865011601</v>
      </c>
    </row>
    <row r="18" spans="1:8" x14ac:dyDescent="0.35">
      <c r="A18" s="1" t="s">
        <v>3</v>
      </c>
      <c r="B18" s="5">
        <v>41.281253572415601</v>
      </c>
      <c r="C18" s="5">
        <v>8.2158239999999993E-2</v>
      </c>
      <c r="D18" s="5">
        <v>0.22210246</v>
      </c>
      <c r="E18" s="5">
        <v>0.34009734000000003</v>
      </c>
      <c r="F18" s="8"/>
      <c r="G18" s="8"/>
      <c r="H18" s="5">
        <v>-24.138638839004301</v>
      </c>
    </row>
    <row r="19" spans="1:8" x14ac:dyDescent="0.35">
      <c r="A19" s="1" t="s">
        <v>5</v>
      </c>
      <c r="B19" s="5">
        <v>42.526081237232603</v>
      </c>
      <c r="C19" s="5">
        <v>7.8995389999999999E-2</v>
      </c>
      <c r="D19" s="5">
        <v>0.19495835</v>
      </c>
      <c r="E19" s="5">
        <v>5.416464E-2</v>
      </c>
      <c r="F19" s="5">
        <v>5.3220990000000003E-2</v>
      </c>
      <c r="G19" s="8"/>
      <c r="H19" s="5">
        <v>-23.137852917892602</v>
      </c>
    </row>
    <row r="20" spans="1:8" x14ac:dyDescent="0.35">
      <c r="A20" s="1" t="s">
        <v>6</v>
      </c>
      <c r="B20" s="5">
        <v>42.047280611252198</v>
      </c>
      <c r="C20" s="5">
        <v>7.465927E-2</v>
      </c>
      <c r="D20" s="5">
        <v>0.20101245000000001</v>
      </c>
      <c r="E20" s="5">
        <v>4.3554490000000001E-2</v>
      </c>
      <c r="F20" s="5">
        <v>0.12602874999999999</v>
      </c>
      <c r="G20" s="8"/>
      <c r="H20" s="5">
        <v>-22.8838093068908</v>
      </c>
    </row>
    <row r="21" spans="1:8" x14ac:dyDescent="0.35">
      <c r="A21" s="1" t="s">
        <v>7</v>
      </c>
      <c r="B21" s="5">
        <v>40.278678248033799</v>
      </c>
      <c r="C21" s="5">
        <v>8.3244760000000001E-2</v>
      </c>
      <c r="D21" s="5">
        <v>0.18476008999999999</v>
      </c>
      <c r="E21" s="5">
        <v>0.18091848999999999</v>
      </c>
      <c r="F21" s="5">
        <v>0.24544355000000001</v>
      </c>
      <c r="G21" s="8"/>
      <c r="H21" s="5">
        <v>-23.950829280837901</v>
      </c>
    </row>
    <row r="22" spans="1:8" x14ac:dyDescent="0.35">
      <c r="A22" s="1" t="s">
        <v>8</v>
      </c>
      <c r="B22" s="5">
        <v>42.552348951244198</v>
      </c>
      <c r="C22" s="5">
        <v>7.3581820000000006E-2</v>
      </c>
      <c r="D22" s="5">
        <v>0.21109401999999999</v>
      </c>
      <c r="E22" s="5">
        <v>-5.0794449999999998E-2</v>
      </c>
      <c r="F22" s="5">
        <v>4.6233679999999999E-2</v>
      </c>
      <c r="G22" s="5">
        <v>0.1382823</v>
      </c>
      <c r="H22" s="5">
        <v>-22.872555656130601</v>
      </c>
    </row>
    <row r="24" spans="1:8" x14ac:dyDescent="0.35">
      <c r="A24" s="11" t="s">
        <v>16</v>
      </c>
      <c r="B24" s="6">
        <f>MIN(B3:B10,B15:B22)</f>
        <v>39.680606521652997</v>
      </c>
      <c r="C24" s="6">
        <f>MIN(D3:D10,D15:D22)</f>
        <v>-0.68465887000000003</v>
      </c>
      <c r="D24" s="6">
        <f>MIN(E3:E10,E15:E22)</f>
        <v>-5.0794449999999998E-2</v>
      </c>
      <c r="E24" s="6">
        <f>MIN(F3:F10,F15:F22)</f>
        <v>2.9291560000000001E-2</v>
      </c>
      <c r="F24" s="6">
        <f>MIN(G3:G10,G15:G22)</f>
        <v>0.11806696</v>
      </c>
      <c r="G24" s="6"/>
    </row>
    <row r="25" spans="1:8" x14ac:dyDescent="0.35">
      <c r="A25" s="11" t="s">
        <v>17</v>
      </c>
      <c r="B25" s="6">
        <f>MAX(B3:B10,B15:B22)</f>
        <v>100.391566333187</v>
      </c>
      <c r="C25" s="6">
        <f>MAX(D3:D10,D15:D22)</f>
        <v>0.94338285</v>
      </c>
      <c r="D25" s="6">
        <f>MAX(E3:E10,E15:E22)</f>
        <v>0.48315342</v>
      </c>
      <c r="E25" s="6">
        <f>MAX(F3:F10,F15:F22)</f>
        <v>0.24544355000000001</v>
      </c>
      <c r="F25" s="6">
        <f>MAX(G3:G10,G15:G22)</f>
        <v>0.1382823</v>
      </c>
      <c r="G25" s="6"/>
    </row>
    <row r="27" spans="1:8" x14ac:dyDescent="0.35">
      <c r="A27" s="11" t="s">
        <v>18</v>
      </c>
      <c r="B27" s="6">
        <f>MIN(D24:F24)</f>
        <v>-5.0794449999999998E-2</v>
      </c>
      <c r="D27" s="6">
        <f>AVERAGE(E16:E22)</f>
        <v>0.15838112714285715</v>
      </c>
      <c r="E27" s="6">
        <f>AVERAGE(F16:F22)</f>
        <v>0.1177317425</v>
      </c>
    </row>
    <row r="28" spans="1:8" x14ac:dyDescent="0.35">
      <c r="A28" s="11" t="s">
        <v>19</v>
      </c>
      <c r="B28" s="6">
        <f>MAX(D25:F25)</f>
        <v>0.48315342</v>
      </c>
      <c r="D28" s="6">
        <f>AVERAGE(E4:E10,E16:E22)</f>
        <v>0.15084615999999998</v>
      </c>
      <c r="E28" s="6">
        <f>AVERAGE(F7:F10,F19:F22)</f>
        <v>0.10020355875</v>
      </c>
      <c r="F28" s="6">
        <f>AVERAGE(G10,G22)</f>
        <v>0.12817463000000001</v>
      </c>
    </row>
    <row r="31" spans="1:8" x14ac:dyDescent="0.35">
      <c r="E31" s="6">
        <f>AVERAGE(E4:G10,E16:G22)</f>
        <v>0.13207599875000001</v>
      </c>
    </row>
  </sheetData>
  <mergeCells count="2">
    <mergeCell ref="A1:G1"/>
    <mergeCell ref="A13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5B33-0EE4-49F3-B5E9-6E99E9477C95}">
  <dimension ref="A1:J31"/>
  <sheetViews>
    <sheetView workbookViewId="0">
      <selection activeCell="B20" sqref="B20"/>
    </sheetView>
  </sheetViews>
  <sheetFormatPr defaultRowHeight="15.5" x14ac:dyDescent="0.35"/>
  <sheetData>
    <row r="1" spans="1:10" x14ac:dyDescent="0.35">
      <c r="A1" s="9" t="s">
        <v>0</v>
      </c>
      <c r="B1" s="10"/>
      <c r="C1" s="10"/>
      <c r="D1" s="10"/>
      <c r="E1" s="10"/>
      <c r="F1" s="10"/>
      <c r="G1" s="10"/>
    </row>
    <row r="2" spans="1:10" x14ac:dyDescent="0.35">
      <c r="A2" s="4"/>
      <c r="B2" s="2" t="s">
        <v>9</v>
      </c>
      <c r="C2" s="1" t="s">
        <v>20</v>
      </c>
      <c r="D2" s="1" t="s">
        <v>23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10" x14ac:dyDescent="0.35">
      <c r="A3" s="3" t="s">
        <v>4</v>
      </c>
      <c r="B3" s="5">
        <v>111.068104455078</v>
      </c>
      <c r="C3" s="5">
        <v>10.282900290000001</v>
      </c>
      <c r="D3" s="5">
        <v>4.0002756499999998</v>
      </c>
      <c r="E3" s="8"/>
      <c r="F3" s="8"/>
      <c r="G3" s="8"/>
      <c r="H3" s="5">
        <v>-36.895625769462598</v>
      </c>
    </row>
    <row r="4" spans="1:10" x14ac:dyDescent="0.35">
      <c r="A4" s="1" t="s">
        <v>1</v>
      </c>
      <c r="B4" s="5">
        <v>84.0454714170492</v>
      </c>
      <c r="C4" s="5">
        <v>10.374854620000001</v>
      </c>
      <c r="D4" s="5">
        <v>6.0621223300000002</v>
      </c>
      <c r="E4" s="5">
        <v>0.21266260000000001</v>
      </c>
      <c r="F4" s="8"/>
      <c r="G4" s="8"/>
      <c r="H4" s="5">
        <v>-33.832094182280102</v>
      </c>
    </row>
    <row r="5" spans="1:10" x14ac:dyDescent="0.35">
      <c r="A5" s="1" t="s">
        <v>2</v>
      </c>
      <c r="B5" s="5">
        <v>96.743074072802898</v>
      </c>
      <c r="C5" s="5">
        <v>19.418922569999999</v>
      </c>
      <c r="D5" s="6">
        <v>7.72842144</v>
      </c>
      <c r="E5" s="5">
        <v>5.3643139999999999E-2</v>
      </c>
      <c r="F5" s="8"/>
      <c r="G5" s="8"/>
      <c r="H5" s="5">
        <v>-29.712387814210601</v>
      </c>
    </row>
    <row r="6" spans="1:10" x14ac:dyDescent="0.35">
      <c r="A6" s="1" t="s">
        <v>3</v>
      </c>
      <c r="B6" s="5">
        <v>80.343896740353202</v>
      </c>
      <c r="C6" s="5">
        <v>10.797361820000001</v>
      </c>
      <c r="D6" s="5">
        <v>6.5073081999999998</v>
      </c>
      <c r="E6" s="5">
        <v>0.18850918</v>
      </c>
      <c r="F6" s="8"/>
      <c r="G6" s="8"/>
      <c r="H6" s="5">
        <v>-33.677293544168897</v>
      </c>
    </row>
    <row r="7" spans="1:10" x14ac:dyDescent="0.35">
      <c r="A7" s="1" t="s">
        <v>5</v>
      </c>
      <c r="B7" s="5">
        <v>84.478750854199902</v>
      </c>
      <c r="C7" s="5">
        <v>19.063213139999998</v>
      </c>
      <c r="D7" s="5">
        <v>9.2405242800000007</v>
      </c>
      <c r="E7" s="5">
        <v>0.11261222</v>
      </c>
      <c r="F7" s="5">
        <v>4.7831940000000003E-2</v>
      </c>
      <c r="G7" s="8"/>
      <c r="H7" s="5">
        <v>-28.888106702764901</v>
      </c>
    </row>
    <row r="8" spans="1:10" x14ac:dyDescent="0.35">
      <c r="A8" s="1" t="s">
        <v>6</v>
      </c>
      <c r="B8" s="5">
        <v>85.924798430910897</v>
      </c>
      <c r="C8" s="5">
        <v>18.79110798</v>
      </c>
      <c r="D8" s="5">
        <v>8.3306450699999992</v>
      </c>
      <c r="E8" s="5">
        <v>4.6489809999999999E-2</v>
      </c>
      <c r="F8" s="5">
        <v>8.1788760000000002E-2</v>
      </c>
      <c r="G8" s="8"/>
      <c r="H8" s="5">
        <v>-29.216623994593299</v>
      </c>
    </row>
    <row r="9" spans="1:10" x14ac:dyDescent="0.35">
      <c r="A9" s="1" t="s">
        <v>7</v>
      </c>
      <c r="B9" s="5">
        <v>61.214235394413002</v>
      </c>
      <c r="C9" s="5">
        <v>4.5435253900000001</v>
      </c>
      <c r="D9" s="5">
        <v>13.752240110000001</v>
      </c>
      <c r="E9" s="5">
        <v>0.25568495000000002</v>
      </c>
      <c r="F9" s="5">
        <v>0.21631866999999999</v>
      </c>
      <c r="G9" s="8"/>
      <c r="H9" s="5">
        <v>-29.8816918996075</v>
      </c>
    </row>
    <row r="10" spans="1:10" x14ac:dyDescent="0.35">
      <c r="A10" s="1" t="s">
        <v>8</v>
      </c>
      <c r="B10" s="5"/>
      <c r="C10" s="5"/>
      <c r="D10" s="5"/>
      <c r="E10" s="5"/>
      <c r="F10" s="5"/>
      <c r="G10" s="5"/>
      <c r="H10" s="5"/>
      <c r="J10" t="s">
        <v>24</v>
      </c>
    </row>
    <row r="11" spans="1:10" x14ac:dyDescent="0.35">
      <c r="E11" s="6">
        <f>AVERAGE(E4:E10)</f>
        <v>0.14493365</v>
      </c>
      <c r="F11" s="6">
        <f>AVERAGE(F4:F10)</f>
        <v>0.11531312333333332</v>
      </c>
    </row>
    <row r="13" spans="1:10" x14ac:dyDescent="0.35">
      <c r="A13" s="9" t="s">
        <v>15</v>
      </c>
      <c r="B13" s="10"/>
      <c r="C13" s="10"/>
      <c r="D13" s="10"/>
      <c r="E13" s="10"/>
      <c r="F13" s="10"/>
      <c r="G13" s="10"/>
    </row>
    <row r="14" spans="1:10" x14ac:dyDescent="0.35">
      <c r="A14" s="4"/>
      <c r="B14" s="2" t="s">
        <v>9</v>
      </c>
      <c r="C14" s="1" t="s">
        <v>20</v>
      </c>
      <c r="D14" s="1" t="s">
        <v>23</v>
      </c>
      <c r="E14" s="1" t="s">
        <v>11</v>
      </c>
      <c r="F14" s="1" t="s">
        <v>12</v>
      </c>
      <c r="G14" s="1" t="s">
        <v>13</v>
      </c>
      <c r="H14" s="1" t="s">
        <v>14</v>
      </c>
    </row>
    <row r="15" spans="1:10" x14ac:dyDescent="0.35">
      <c r="A15" s="3" t="s">
        <v>4</v>
      </c>
      <c r="B15" s="5">
        <v>48.841135123157699</v>
      </c>
      <c r="C15" s="5">
        <v>-304.05327684999997</v>
      </c>
      <c r="D15" s="5">
        <v>9.3009339400000002</v>
      </c>
      <c r="E15" s="8"/>
      <c r="F15" s="8"/>
      <c r="G15" s="8"/>
      <c r="H15" s="5">
        <v>-29.377971057769201</v>
      </c>
    </row>
    <row r="16" spans="1:10" x14ac:dyDescent="0.35">
      <c r="A16" s="1" t="s">
        <v>1</v>
      </c>
      <c r="B16" s="6">
        <v>38.896516016826297</v>
      </c>
      <c r="C16" s="5">
        <v>-345.76233831000002</v>
      </c>
      <c r="D16" s="5">
        <v>10.173650309999999</v>
      </c>
      <c r="E16" s="5">
        <v>0.49856936000000002</v>
      </c>
      <c r="F16" s="8"/>
      <c r="G16" s="8"/>
      <c r="H16" s="5">
        <v>-24.9318358794965</v>
      </c>
    </row>
    <row r="17" spans="1:9" x14ac:dyDescent="0.35">
      <c r="A17" s="1" t="s">
        <v>2</v>
      </c>
      <c r="B17" s="5">
        <v>42.618472267230601</v>
      </c>
      <c r="C17" s="5">
        <v>-418.46909699999998</v>
      </c>
      <c r="D17" s="6">
        <v>13.2037292</v>
      </c>
      <c r="E17" s="5">
        <v>5.8937305799999999E-2</v>
      </c>
      <c r="F17" s="8"/>
      <c r="G17" s="8"/>
      <c r="H17" s="5">
        <v>-23.290894381358001</v>
      </c>
    </row>
    <row r="18" spans="1:9" x14ac:dyDescent="0.35">
      <c r="A18" s="1" t="s">
        <v>3</v>
      </c>
      <c r="B18" s="5">
        <v>40.223051380792299</v>
      </c>
      <c r="C18" s="5">
        <v>-403.15539999999999</v>
      </c>
      <c r="D18" s="5">
        <v>12.4598963</v>
      </c>
      <c r="E18" s="5">
        <v>0.35000825699999999</v>
      </c>
      <c r="F18" s="8"/>
      <c r="G18" s="8"/>
      <c r="H18" s="5">
        <v>-24.3251616241702</v>
      </c>
    </row>
    <row r="19" spans="1:9" x14ac:dyDescent="0.35">
      <c r="A19" s="1" t="s">
        <v>5</v>
      </c>
      <c r="B19" s="5">
        <v>41.716162032923997</v>
      </c>
      <c r="C19" s="5">
        <v>-410.84406000000001</v>
      </c>
      <c r="D19" s="5">
        <v>12.867535699999999</v>
      </c>
      <c r="E19" s="5">
        <v>6.5525050000000001E-2</v>
      </c>
      <c r="F19" s="5">
        <v>5.3661292499999999E-2</v>
      </c>
      <c r="G19" s="8"/>
      <c r="H19" s="5">
        <v>-23.269507716461099</v>
      </c>
    </row>
    <row r="20" spans="1:9" x14ac:dyDescent="0.35">
      <c r="A20" s="1" t="s">
        <v>6</v>
      </c>
      <c r="B20" s="5">
        <v>41.280130657815803</v>
      </c>
      <c r="C20" s="5">
        <v>-355.96351099999998</v>
      </c>
      <c r="D20" s="5">
        <v>13.713415299999999</v>
      </c>
      <c r="E20" s="5">
        <v>4.46720886E-2</v>
      </c>
      <c r="F20" s="5">
        <v>0.12881488799999999</v>
      </c>
      <c r="G20" s="8"/>
      <c r="H20" s="5">
        <v>-23.0125087234223</v>
      </c>
    </row>
    <row r="21" spans="1:9" x14ac:dyDescent="0.35">
      <c r="A21" s="1" t="s">
        <v>7</v>
      </c>
      <c r="B21" s="5">
        <v>39.3731888103014</v>
      </c>
      <c r="C21" s="5">
        <v>-366.84430900000001</v>
      </c>
      <c r="D21" s="5">
        <v>12.083895200000001</v>
      </c>
      <c r="E21" s="5">
        <v>0.198814975</v>
      </c>
      <c r="F21" s="5">
        <v>0.244919577</v>
      </c>
      <c r="G21" s="8"/>
      <c r="H21" s="5">
        <v>-24.0936939786781</v>
      </c>
    </row>
    <row r="22" spans="1:9" x14ac:dyDescent="0.35">
      <c r="A22" s="1" t="s">
        <v>8</v>
      </c>
      <c r="B22" s="5"/>
      <c r="C22" s="5"/>
      <c r="D22" s="5"/>
      <c r="E22" s="5"/>
      <c r="F22" s="5"/>
      <c r="G22" s="5"/>
      <c r="H22" s="5"/>
      <c r="I22" t="s">
        <v>27</v>
      </c>
    </row>
    <row r="24" spans="1:9" x14ac:dyDescent="0.35">
      <c r="A24" s="11" t="s">
        <v>16</v>
      </c>
      <c r="B24" s="6">
        <f>MIN(B3:B10,B15:B22)</f>
        <v>38.896516016826297</v>
      </c>
      <c r="C24" s="6">
        <f>MIN(D3:D10,D15:D22)</f>
        <v>4.0002756499999998</v>
      </c>
      <c r="D24" s="6">
        <f>MIN(E3:E10,E15:E22)</f>
        <v>4.46720886E-2</v>
      </c>
      <c r="E24" s="6">
        <f>MIN(F3:F10,F15:F22)</f>
        <v>4.7831940000000003E-2</v>
      </c>
      <c r="F24" s="6">
        <f>MIN(G3:G10,G15:G22)</f>
        <v>0</v>
      </c>
      <c r="G24" s="6"/>
    </row>
    <row r="25" spans="1:9" x14ac:dyDescent="0.35">
      <c r="A25" s="11" t="s">
        <v>17</v>
      </c>
      <c r="B25" s="6">
        <f>MAX(B3:B10,B15:B22)</f>
        <v>111.068104455078</v>
      </c>
      <c r="C25" s="6">
        <f>MAX(D3:D10,D15:D22)</f>
        <v>13.752240110000001</v>
      </c>
      <c r="D25" s="6">
        <f>MAX(E3:E10,E15:E22)</f>
        <v>0.49856936000000002</v>
      </c>
      <c r="E25" s="6">
        <f>MAX(F3:F10,F15:F22)</f>
        <v>0.244919577</v>
      </c>
      <c r="F25" s="6">
        <f>MAX(G3:G10,G15:G22)</f>
        <v>0</v>
      </c>
      <c r="G25" s="6"/>
    </row>
    <row r="27" spans="1:9" x14ac:dyDescent="0.35">
      <c r="A27" s="11" t="s">
        <v>18</v>
      </c>
      <c r="B27" s="6">
        <f>MIN(D24:F24)</f>
        <v>0</v>
      </c>
      <c r="D27" s="6">
        <f>AVERAGE(E16:E22)</f>
        <v>0.20275450606666667</v>
      </c>
      <c r="E27" s="6">
        <f>AVERAGE(F16:F22)</f>
        <v>0.1424652525</v>
      </c>
    </row>
    <row r="28" spans="1:9" x14ac:dyDescent="0.35">
      <c r="A28" s="11" t="s">
        <v>19</v>
      </c>
      <c r="B28" s="6">
        <f>MAX(D25:F25)</f>
        <v>0.49856936000000002</v>
      </c>
      <c r="D28" s="6">
        <f>AVERAGE(E4:E10,E16:E22)</f>
        <v>0.17384407803333335</v>
      </c>
      <c r="E28" s="6">
        <f>AVERAGE(F7:F10,F19:F22)</f>
        <v>0.12888918791666668</v>
      </c>
      <c r="F28" s="6" t="e">
        <f>AVERAGE(G10,G22)</f>
        <v>#DIV/0!</v>
      </c>
    </row>
    <row r="31" spans="1:9" x14ac:dyDescent="0.35">
      <c r="E31" s="6">
        <f>AVERAGE(E4:G10,E16:G22)</f>
        <v>0.15885911466111113</v>
      </c>
    </row>
  </sheetData>
  <mergeCells count="2">
    <mergeCell ref="A1:G1"/>
    <mergeCell ref="A13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E2BF-F0FF-4737-B44F-9466E842AC38}">
  <dimension ref="A1:H31"/>
  <sheetViews>
    <sheetView tabSelected="1" workbookViewId="0">
      <selection activeCell="F55" sqref="F55"/>
    </sheetView>
  </sheetViews>
  <sheetFormatPr defaultRowHeight="15.5" x14ac:dyDescent="0.35"/>
  <sheetData>
    <row r="1" spans="1:7" x14ac:dyDescent="0.35">
      <c r="A1" s="9" t="s">
        <v>0</v>
      </c>
      <c r="B1" s="10"/>
      <c r="C1" s="10"/>
      <c r="D1" s="10"/>
      <c r="E1" s="10"/>
      <c r="F1" s="10"/>
      <c r="G1" s="10"/>
    </row>
    <row r="2" spans="1:7" x14ac:dyDescent="0.35">
      <c r="A2" s="4"/>
      <c r="B2" s="2" t="s">
        <v>9</v>
      </c>
      <c r="C2" s="1" t="s">
        <v>20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x14ac:dyDescent="0.35">
      <c r="A3" s="3" t="s">
        <v>4</v>
      </c>
      <c r="B3" s="5">
        <v>159.37027971672001</v>
      </c>
      <c r="C3" s="5">
        <v>0.99806793000000005</v>
      </c>
      <c r="D3" s="8"/>
      <c r="E3" s="8"/>
      <c r="F3" s="8"/>
      <c r="G3" s="5">
        <v>-727.328040187846</v>
      </c>
    </row>
    <row r="4" spans="1:7" x14ac:dyDescent="0.35">
      <c r="A4" s="1" t="s">
        <v>1</v>
      </c>
      <c r="B4" s="5">
        <v>156.320619914726</v>
      </c>
      <c r="C4" s="5">
        <v>0.99691326000000002</v>
      </c>
      <c r="D4" s="5">
        <v>-1.18422815</v>
      </c>
      <c r="E4" s="8"/>
      <c r="F4" s="8"/>
      <c r="G4" s="5">
        <v>-431.84081364526497</v>
      </c>
    </row>
    <row r="5" spans="1:7" x14ac:dyDescent="0.35">
      <c r="A5" s="1" t="s">
        <v>2</v>
      </c>
      <c r="B5" s="5">
        <v>134.452245379038</v>
      </c>
      <c r="C5" s="6">
        <v>0.99498049</v>
      </c>
      <c r="D5" s="5">
        <v>-0.11223816</v>
      </c>
      <c r="E5" s="8"/>
      <c r="F5" s="8"/>
      <c r="G5" s="5">
        <v>-296.67818548905501</v>
      </c>
    </row>
    <row r="6" spans="1:7" x14ac:dyDescent="0.35">
      <c r="A6" s="1" t="s">
        <v>3</v>
      </c>
      <c r="B6" s="5">
        <v>105.82809405886999</v>
      </c>
      <c r="C6" s="5">
        <v>0.99497458000000005</v>
      </c>
      <c r="D6" s="5">
        <v>-0.79410976</v>
      </c>
      <c r="E6" s="8"/>
      <c r="F6" s="8"/>
      <c r="G6" s="5">
        <v>-357.82374709478199</v>
      </c>
    </row>
    <row r="7" spans="1:7" x14ac:dyDescent="0.35">
      <c r="A7" s="1" t="s">
        <v>5</v>
      </c>
      <c r="B7">
        <v>137.00337449617601</v>
      </c>
      <c r="C7" s="5">
        <v>0.99504079000000001</v>
      </c>
      <c r="D7" s="5">
        <v>-0.10378985</v>
      </c>
      <c r="E7" s="5">
        <v>-0.10471511999999999</v>
      </c>
      <c r="F7" s="8"/>
      <c r="G7" s="5">
        <v>-295.92857606421899</v>
      </c>
    </row>
    <row r="8" spans="1:7" x14ac:dyDescent="0.35">
      <c r="A8" s="1" t="s">
        <v>6</v>
      </c>
      <c r="B8" s="5">
        <v>123.940008613169</v>
      </c>
      <c r="C8" s="5">
        <v>0.99417405000000003</v>
      </c>
      <c r="D8" s="5">
        <v>-7.8323139999999999E-2</v>
      </c>
      <c r="E8" s="5">
        <v>-0.30200085999999998</v>
      </c>
      <c r="F8" s="8"/>
      <c r="G8" s="5">
        <v>-281.27128563561701</v>
      </c>
    </row>
    <row r="9" spans="1:7" x14ac:dyDescent="0.35">
      <c r="A9" s="1" t="s">
        <v>7</v>
      </c>
      <c r="B9">
        <v>109.43272703854601</v>
      </c>
      <c r="C9" s="5">
        <v>0.99509879999999995</v>
      </c>
      <c r="D9" s="5">
        <v>-0.15075896999999999</v>
      </c>
      <c r="E9" s="5">
        <v>-0.69706341999999999</v>
      </c>
      <c r="F9" s="8"/>
      <c r="G9" s="5">
        <v>-355.75114989695402</v>
      </c>
    </row>
    <row r="10" spans="1:7" x14ac:dyDescent="0.35">
      <c r="A10" s="1" t="s">
        <v>8</v>
      </c>
      <c r="B10" s="5">
        <v>120.06742299132399</v>
      </c>
      <c r="C10" s="5">
        <v>0.99396625999999999</v>
      </c>
      <c r="D10" s="5">
        <v>0.1401828</v>
      </c>
      <c r="E10" s="5">
        <v>-8.3193639999999999E-2</v>
      </c>
      <c r="F10" s="5">
        <v>-0.35046955000000002</v>
      </c>
      <c r="G10" s="5">
        <v>-279.90849296342299</v>
      </c>
    </row>
    <row r="11" spans="1:7" x14ac:dyDescent="0.35">
      <c r="D11" s="6">
        <f>AVERAGE(D4:D10)</f>
        <v>-0.32618074714285722</v>
      </c>
      <c r="E11" s="6">
        <f>AVERAGE(E4:E10)</f>
        <v>-0.29674326000000001</v>
      </c>
    </row>
    <row r="13" spans="1:7" x14ac:dyDescent="0.35">
      <c r="A13" s="9" t="s">
        <v>15</v>
      </c>
      <c r="B13" s="10"/>
      <c r="C13" s="10"/>
      <c r="D13" s="10"/>
      <c r="E13" s="10"/>
      <c r="F13" s="10"/>
      <c r="G13" s="10"/>
    </row>
    <row r="14" spans="1:7" x14ac:dyDescent="0.35">
      <c r="A14" s="4"/>
      <c r="B14" s="2" t="s">
        <v>9</v>
      </c>
      <c r="C14" s="1" t="s">
        <v>20</v>
      </c>
      <c r="D14" s="1" t="s">
        <v>11</v>
      </c>
      <c r="E14" s="1" t="s">
        <v>12</v>
      </c>
      <c r="F14" s="1" t="s">
        <v>13</v>
      </c>
      <c r="G14" s="1" t="s">
        <v>14</v>
      </c>
    </row>
    <row r="15" spans="1:7" x14ac:dyDescent="0.35">
      <c r="A15" s="3" t="s">
        <v>4</v>
      </c>
      <c r="B15" s="5">
        <v>110.57078497980601</v>
      </c>
      <c r="C15" s="5">
        <v>0.99237779000000004</v>
      </c>
      <c r="D15" s="8"/>
      <c r="E15" s="8"/>
      <c r="F15" s="8"/>
      <c r="G15" s="5">
        <v>-298.56886960493102</v>
      </c>
    </row>
    <row r="16" spans="1:7" x14ac:dyDescent="0.35">
      <c r="A16" s="1" t="s">
        <v>1</v>
      </c>
      <c r="B16" s="6">
        <v>128.721259631316</v>
      </c>
      <c r="C16" s="5">
        <v>0.98788483000000005</v>
      </c>
      <c r="D16" s="5">
        <v>-1.59987861</v>
      </c>
      <c r="E16" s="8"/>
      <c r="F16" s="8"/>
      <c r="G16" s="5">
        <v>-159.59523917745599</v>
      </c>
    </row>
    <row r="17" spans="1:8" x14ac:dyDescent="0.35">
      <c r="A17" s="1" t="s">
        <v>2</v>
      </c>
      <c r="B17" s="5">
        <v>118.957634918792</v>
      </c>
      <c r="C17" s="6">
        <v>0.98562806999999997</v>
      </c>
      <c r="D17" s="5">
        <v>-0.17378078999999999</v>
      </c>
      <c r="E17" s="8"/>
      <c r="F17" s="8"/>
      <c r="G17" s="5">
        <v>-162.25818426050199</v>
      </c>
    </row>
    <row r="18" spans="1:8" x14ac:dyDescent="0.35">
      <c r="A18" s="1" t="s">
        <v>3</v>
      </c>
      <c r="B18" s="5">
        <v>96.861911223969599</v>
      </c>
      <c r="C18" s="5">
        <v>0.97746244000000004</v>
      </c>
      <c r="D18" s="5">
        <v>-1.0179632000000001</v>
      </c>
      <c r="E18" s="8"/>
      <c r="F18" s="8"/>
      <c r="G18" s="5">
        <v>-132.763621332046</v>
      </c>
    </row>
    <row r="19" spans="1:8" x14ac:dyDescent="0.35">
      <c r="A19" s="1" t="s">
        <v>5</v>
      </c>
      <c r="B19" s="5">
        <v>125.877267612045</v>
      </c>
      <c r="C19" s="5">
        <v>0.98663674000000001</v>
      </c>
      <c r="D19" s="5">
        <v>-0.90925023999999999</v>
      </c>
      <c r="E19" s="5">
        <v>-7.9916749999999995E-2</v>
      </c>
      <c r="F19" s="8"/>
      <c r="G19" s="5">
        <v>-154.55850968381699</v>
      </c>
    </row>
    <row r="20" spans="1:8" x14ac:dyDescent="0.35">
      <c r="A20" s="1" t="s">
        <v>6</v>
      </c>
      <c r="B20" s="5">
        <v>85.099389232303494</v>
      </c>
      <c r="C20" s="5">
        <v>0.97178867000000002</v>
      </c>
      <c r="D20" s="5">
        <v>0.78328819000000005</v>
      </c>
      <c r="E20" s="5">
        <v>-1.4843793000000001</v>
      </c>
      <c r="F20" s="8"/>
      <c r="G20" s="5">
        <v>-129.824688553897</v>
      </c>
    </row>
    <row r="21" spans="1:8" x14ac:dyDescent="0.35">
      <c r="A21" s="1" t="s">
        <v>7</v>
      </c>
      <c r="B21" s="5">
        <v>86.062400522544195</v>
      </c>
      <c r="C21" s="5">
        <v>0.97044315000000003</v>
      </c>
      <c r="D21" s="5">
        <v>0.13638974000000001</v>
      </c>
      <c r="E21" s="5">
        <v>-1.8093295700000001</v>
      </c>
      <c r="F21" s="8"/>
      <c r="G21" s="5">
        <v>-124.294651504504</v>
      </c>
    </row>
    <row r="22" spans="1:8" x14ac:dyDescent="0.35">
      <c r="A22" s="1" t="s">
        <v>8</v>
      </c>
      <c r="B22" s="5">
        <v>114.506837753368</v>
      </c>
      <c r="C22" s="5">
        <v>0.98412761000000004</v>
      </c>
      <c r="D22" s="5">
        <v>2.7717200000000001E-2</v>
      </c>
      <c r="E22" s="5">
        <v>-0.15599093999999999</v>
      </c>
      <c r="F22" s="5">
        <v>-0.14313992</v>
      </c>
      <c r="G22" s="5">
        <v>-157.18115425603699</v>
      </c>
      <c r="H22" t="s">
        <v>27</v>
      </c>
    </row>
    <row r="24" spans="1:8" x14ac:dyDescent="0.35">
      <c r="A24" s="7" t="s">
        <v>16</v>
      </c>
      <c r="B24" s="6">
        <f>MIN(B3:B10,B15:B22)</f>
        <v>85.099389232303494</v>
      </c>
      <c r="C24" s="6">
        <f t="shared" ref="C24:F24" si="0">MIN(C3:C10,C15:C22)</f>
        <v>0.97044315000000003</v>
      </c>
      <c r="D24" s="6">
        <f t="shared" si="0"/>
        <v>-1.59987861</v>
      </c>
      <c r="E24" s="6">
        <f t="shared" si="0"/>
        <v>-1.8093295700000001</v>
      </c>
      <c r="F24" s="6">
        <f t="shared" si="0"/>
        <v>-0.35046955000000002</v>
      </c>
      <c r="G24" s="6"/>
    </row>
    <row r="25" spans="1:8" x14ac:dyDescent="0.35">
      <c r="A25" s="7" t="s">
        <v>17</v>
      </c>
      <c r="B25" s="6">
        <f>MAX(B3:B10,B15:B22)</f>
        <v>159.37027971672001</v>
      </c>
      <c r="C25" s="6">
        <f t="shared" ref="C25:F25" si="1">MAX(C3:C10,C15:C22)</f>
        <v>0.99806793000000005</v>
      </c>
      <c r="D25" s="6">
        <f t="shared" si="1"/>
        <v>0.78328819000000005</v>
      </c>
      <c r="E25" s="6">
        <f t="shared" si="1"/>
        <v>-7.9916749999999995E-2</v>
      </c>
      <c r="F25" s="6">
        <f t="shared" si="1"/>
        <v>-0.14313992</v>
      </c>
      <c r="G25" s="6"/>
    </row>
    <row r="27" spans="1:8" x14ac:dyDescent="0.35">
      <c r="A27" s="7" t="s">
        <v>18</v>
      </c>
      <c r="B27" s="6">
        <f>MIN(D24:F24)</f>
        <v>-1.8093295700000001</v>
      </c>
      <c r="D27" s="6">
        <f>AVERAGE(D16:D22)</f>
        <v>-0.39335395857142863</v>
      </c>
      <c r="E27" s="6">
        <f>AVERAGE(E16:E22)</f>
        <v>-0.88240414000000011</v>
      </c>
    </row>
    <row r="28" spans="1:8" x14ac:dyDescent="0.35">
      <c r="A28" s="7" t="s">
        <v>19</v>
      </c>
      <c r="B28" s="6">
        <f>MAX(D25:F25)</f>
        <v>0.78328819000000005</v>
      </c>
      <c r="D28" s="6">
        <f>AVERAGE(D4:D10,D16:D22)</f>
        <v>-0.35976735285714295</v>
      </c>
      <c r="E28" s="6">
        <f>AVERAGE(E7:E10,E19:E22)</f>
        <v>-0.58957369999999998</v>
      </c>
      <c r="F28" s="6">
        <f>AVERAGE(F10,F22)</f>
        <v>-0.246804735</v>
      </c>
    </row>
    <row r="31" spans="1:8" x14ac:dyDescent="0.35">
      <c r="E31" s="6">
        <f>AVERAGE(D4:F10,D16:F22)</f>
        <v>-0.42695591708333341</v>
      </c>
    </row>
  </sheetData>
  <mergeCells count="2">
    <mergeCell ref="A1:G1"/>
    <mergeCell ref="A13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32EB-E74A-4FCD-913D-6FAF1736224F}">
  <dimension ref="A1:J31"/>
  <sheetViews>
    <sheetView workbookViewId="0">
      <selection activeCell="C20" sqref="C20"/>
    </sheetView>
  </sheetViews>
  <sheetFormatPr defaultRowHeight="15.5" x14ac:dyDescent="0.35"/>
  <cols>
    <col min="2" max="2" width="11.25" bestFit="1" customWidth="1"/>
  </cols>
  <sheetData>
    <row r="1" spans="1:10" x14ac:dyDescent="0.35">
      <c r="A1" s="9" t="s">
        <v>0</v>
      </c>
      <c r="B1" s="10"/>
      <c r="C1" s="10"/>
      <c r="D1" s="10"/>
      <c r="E1" s="10"/>
      <c r="F1" s="10"/>
      <c r="G1" s="10"/>
    </row>
    <row r="2" spans="1:10" x14ac:dyDescent="0.35">
      <c r="A2" s="4"/>
      <c r="B2" s="2" t="s">
        <v>9</v>
      </c>
      <c r="C2" s="1" t="s">
        <v>20</v>
      </c>
      <c r="D2" s="1" t="s">
        <v>25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10" x14ac:dyDescent="0.35">
      <c r="A3" s="3" t="s">
        <v>4</v>
      </c>
      <c r="B3" s="5">
        <v>109.672969465771</v>
      </c>
      <c r="C3" s="5">
        <v>0.99390692999999997</v>
      </c>
      <c r="D3" s="5">
        <v>1.244434E-2</v>
      </c>
      <c r="E3" s="8"/>
      <c r="F3" s="8"/>
      <c r="G3" s="8"/>
      <c r="H3" s="5">
        <v>-35.226086127334398</v>
      </c>
    </row>
    <row r="4" spans="1:10" x14ac:dyDescent="0.35">
      <c r="A4" s="1" t="s">
        <v>1</v>
      </c>
      <c r="B4" s="5"/>
      <c r="C4" s="5"/>
      <c r="D4" s="5"/>
      <c r="E4" s="5"/>
      <c r="F4" s="8"/>
      <c r="G4" s="8"/>
      <c r="H4" s="5"/>
      <c r="J4" t="s">
        <v>24</v>
      </c>
    </row>
    <row r="5" spans="1:10" x14ac:dyDescent="0.35">
      <c r="A5" s="1" t="s">
        <v>2</v>
      </c>
      <c r="B5" s="5">
        <v>97.290596174129902</v>
      </c>
      <c r="C5" s="5">
        <v>0.99415891999999995</v>
      </c>
      <c r="D5" s="6">
        <v>3.53178E-3</v>
      </c>
      <c r="E5" s="5">
        <v>4.8356080000000003E-2</v>
      </c>
      <c r="F5" s="8"/>
      <c r="G5" s="8"/>
      <c r="H5" s="5">
        <v>-28.969766135266401</v>
      </c>
    </row>
    <row r="6" spans="1:10" x14ac:dyDescent="0.35">
      <c r="A6" s="1" t="s">
        <v>3</v>
      </c>
      <c r="C6" s="5"/>
      <c r="D6" s="5"/>
      <c r="E6" s="5"/>
      <c r="F6" s="8"/>
      <c r="G6" s="8"/>
      <c r="H6" s="5"/>
      <c r="J6" t="s">
        <v>26</v>
      </c>
    </row>
    <row r="7" spans="1:10" x14ac:dyDescent="0.35">
      <c r="A7" s="1" t="s">
        <v>5</v>
      </c>
      <c r="B7" s="5">
        <v>89.261633718272606</v>
      </c>
      <c r="C7" s="5">
        <v>0.99206225999999997</v>
      </c>
      <c r="D7" s="5">
        <v>3.05953E-3</v>
      </c>
      <c r="E7" s="5">
        <v>9.1624590000000006E-2</v>
      </c>
      <c r="F7" s="5">
        <v>4.4660999999999999E-2</v>
      </c>
      <c r="G7" s="8"/>
      <c r="H7" s="5">
        <v>-28.4214134457795</v>
      </c>
    </row>
    <row r="8" spans="1:10" x14ac:dyDescent="0.35">
      <c r="A8" s="1" t="s">
        <v>6</v>
      </c>
      <c r="B8" s="5">
        <v>89.813155074410304</v>
      </c>
      <c r="C8" s="5">
        <v>0.99296044999999999</v>
      </c>
      <c r="D8" s="5">
        <v>3.3828399999999998E-3</v>
      </c>
      <c r="E8" s="5">
        <v>4.3151799999999997E-2</v>
      </c>
      <c r="F8" s="5">
        <v>6.8017880000000003E-2</v>
      </c>
      <c r="G8" s="8"/>
      <c r="H8" s="5">
        <v>-28.6237574469294</v>
      </c>
    </row>
    <row r="9" spans="1:10" x14ac:dyDescent="0.35">
      <c r="A9" s="1" t="s">
        <v>7</v>
      </c>
      <c r="B9" s="5">
        <v>64.483674163863597</v>
      </c>
      <c r="C9" s="5">
        <v>0.97289141999999995</v>
      </c>
      <c r="D9" s="5">
        <v>1.8604800000000001E-3</v>
      </c>
      <c r="E9" s="5">
        <v>0.24492111</v>
      </c>
      <c r="F9" s="5">
        <v>0.20620424000000001</v>
      </c>
      <c r="G9" s="8"/>
      <c r="H9" s="5">
        <v>-29.894312932515099</v>
      </c>
    </row>
    <row r="10" spans="1:10" x14ac:dyDescent="0.35">
      <c r="A10" s="1" t="s">
        <v>8</v>
      </c>
      <c r="B10" s="5">
        <v>74.772388039007595</v>
      </c>
      <c r="C10" s="5">
        <v>0.98774497000000006</v>
      </c>
      <c r="D10" s="5">
        <v>2.1184799999999998E-3</v>
      </c>
      <c r="E10" s="5">
        <v>0.14054564</v>
      </c>
      <c r="F10" s="5">
        <v>3.5571430000000001E-2</v>
      </c>
      <c r="G10" s="5">
        <v>0.11223795</v>
      </c>
      <c r="H10" s="5">
        <v>-27.638392328835302</v>
      </c>
    </row>
    <row r="11" spans="1:10" x14ac:dyDescent="0.35">
      <c r="E11" s="6">
        <f>AVERAGE(E4:E10)</f>
        <v>0.11371984399999999</v>
      </c>
      <c r="F11" s="6">
        <f>AVERAGE(F4:F10)</f>
        <v>8.8613637500000009E-2</v>
      </c>
    </row>
    <row r="13" spans="1:10" x14ac:dyDescent="0.35">
      <c r="A13" s="9" t="s">
        <v>15</v>
      </c>
      <c r="B13" s="10"/>
      <c r="C13" s="10"/>
      <c r="D13" s="10"/>
      <c r="E13" s="10"/>
      <c r="F13" s="10"/>
      <c r="G13" s="10"/>
    </row>
    <row r="14" spans="1:10" x14ac:dyDescent="0.35">
      <c r="A14" s="4"/>
      <c r="B14" s="2" t="s">
        <v>9</v>
      </c>
      <c r="C14" s="1" t="s">
        <v>20</v>
      </c>
      <c r="D14" s="1" t="s">
        <v>25</v>
      </c>
      <c r="E14" s="1" t="s">
        <v>11</v>
      </c>
      <c r="F14" s="1" t="s">
        <v>12</v>
      </c>
      <c r="G14" s="1" t="s">
        <v>13</v>
      </c>
      <c r="H14" s="1" t="s">
        <v>14</v>
      </c>
    </row>
    <row r="15" spans="1:10" x14ac:dyDescent="0.35">
      <c r="A15" s="3" t="s">
        <v>4</v>
      </c>
      <c r="B15" s="5">
        <v>54.109628258464298</v>
      </c>
      <c r="C15" s="5">
        <v>0.90175397999999996</v>
      </c>
      <c r="D15" s="5">
        <v>-4.5909999999999996E-3</v>
      </c>
      <c r="E15" s="8"/>
      <c r="F15" s="8"/>
      <c r="G15" s="8"/>
      <c r="H15" s="5">
        <v>-29.291961612110999</v>
      </c>
    </row>
    <row r="16" spans="1:10" x14ac:dyDescent="0.35">
      <c r="A16" s="1" t="s">
        <v>1</v>
      </c>
      <c r="B16" s="6"/>
      <c r="C16" s="5"/>
      <c r="D16" s="5"/>
      <c r="E16" s="5"/>
      <c r="F16" s="8"/>
      <c r="G16" s="8"/>
      <c r="H16" s="5"/>
      <c r="I16" t="s">
        <v>27</v>
      </c>
    </row>
    <row r="17" spans="1:9" x14ac:dyDescent="0.35">
      <c r="A17" s="1" t="s">
        <v>2</v>
      </c>
      <c r="B17" s="5">
        <v>32.766184721548498</v>
      </c>
      <c r="C17" s="5">
        <v>0.66995201999999998</v>
      </c>
      <c r="D17" s="6">
        <v>-2.7216299999999999E-2</v>
      </c>
      <c r="E17" s="5">
        <v>7.4032509999999996E-2</v>
      </c>
      <c r="F17" s="8"/>
      <c r="G17" s="8"/>
      <c r="H17" s="5" t="s">
        <v>29</v>
      </c>
    </row>
    <row r="18" spans="1:9" x14ac:dyDescent="0.35">
      <c r="A18" s="1" t="s">
        <v>3</v>
      </c>
      <c r="B18" s="5">
        <v>30.3310890494907</v>
      </c>
      <c r="C18" s="5">
        <v>0.87924365999999998</v>
      </c>
      <c r="D18" s="5">
        <v>-8.6124700000000005E-3</v>
      </c>
      <c r="E18" s="5">
        <v>0.42206948</v>
      </c>
      <c r="F18" s="8"/>
      <c r="G18" s="8"/>
      <c r="H18" s="5">
        <v>-23.497810498106301</v>
      </c>
    </row>
    <row r="19" spans="1:9" x14ac:dyDescent="0.35">
      <c r="A19" s="1" t="s">
        <v>5</v>
      </c>
      <c r="B19" s="5"/>
      <c r="C19" s="5"/>
      <c r="D19" s="5"/>
      <c r="E19" s="5"/>
      <c r="F19" s="5"/>
      <c r="G19" s="8"/>
      <c r="H19" s="5"/>
      <c r="I19" t="s">
        <v>27</v>
      </c>
    </row>
    <row r="20" spans="1:9" x14ac:dyDescent="0.35">
      <c r="A20" s="1" t="s">
        <v>6</v>
      </c>
      <c r="B20" s="5">
        <v>33.067069534484098</v>
      </c>
      <c r="C20" s="5">
        <v>0.89793255999999999</v>
      </c>
      <c r="D20" s="5">
        <v>-6.6643800000000001E-3</v>
      </c>
      <c r="E20" s="5">
        <v>4.8620530000000002E-2</v>
      </c>
      <c r="F20" s="5">
        <v>0.16635604000000001</v>
      </c>
      <c r="G20" s="8"/>
      <c r="H20" s="5">
        <v>-22.182403310652202</v>
      </c>
    </row>
    <row r="21" spans="1:9" x14ac:dyDescent="0.35">
      <c r="A21" s="1" t="s">
        <v>7</v>
      </c>
      <c r="B21" s="5"/>
      <c r="C21" s="5"/>
      <c r="D21" s="5"/>
      <c r="E21" s="5"/>
      <c r="F21" s="5"/>
      <c r="G21" s="8"/>
      <c r="H21" s="5"/>
      <c r="I21" t="s">
        <v>28</v>
      </c>
    </row>
    <row r="22" spans="1:9" x14ac:dyDescent="0.35">
      <c r="A22" s="1" t="s">
        <v>8</v>
      </c>
      <c r="B22" s="5"/>
      <c r="C22" s="5"/>
      <c r="D22" s="5"/>
      <c r="E22" s="5"/>
      <c r="F22" s="5"/>
      <c r="G22" s="5"/>
      <c r="H22" s="5"/>
      <c r="I22" t="s">
        <v>28</v>
      </c>
    </row>
    <row r="24" spans="1:9" x14ac:dyDescent="0.35">
      <c r="A24" s="7" t="s">
        <v>16</v>
      </c>
      <c r="B24" s="6">
        <f>MIN(B3:B10,B15:B22)</f>
        <v>30.3310890494907</v>
      </c>
      <c r="C24" s="6">
        <f>MIN(D3:D10,D15:D22)</f>
        <v>-2.7216299999999999E-2</v>
      </c>
      <c r="D24" s="6">
        <f>MIN(E3:E10,E15:E22)</f>
        <v>4.3151799999999997E-2</v>
      </c>
      <c r="E24" s="6">
        <f>MIN(F3:F10,F15:F22)</f>
        <v>3.5571430000000001E-2</v>
      </c>
      <c r="F24" s="6">
        <f>MIN(G3:G10,G15:G22)</f>
        <v>0.11223795</v>
      </c>
      <c r="G24" s="6"/>
    </row>
    <row r="25" spans="1:9" x14ac:dyDescent="0.35">
      <c r="A25" s="7" t="s">
        <v>17</v>
      </c>
      <c r="B25" s="6">
        <f>MAX(B3:B10,B15:B22)</f>
        <v>109.672969465771</v>
      </c>
      <c r="C25" s="6">
        <f>MAX(D3:D10,D15:D22)</f>
        <v>1.244434E-2</v>
      </c>
      <c r="D25" s="6">
        <f>MAX(E3:E10,E15:E22)</f>
        <v>0.42206948</v>
      </c>
      <c r="E25" s="6">
        <f>MAX(F3:F10,F15:F22)</f>
        <v>0.20620424000000001</v>
      </c>
      <c r="F25" s="6">
        <f>MAX(G3:G10,G15:G22)</f>
        <v>0.11223795</v>
      </c>
      <c r="G25" s="6"/>
    </row>
    <row r="27" spans="1:9" x14ac:dyDescent="0.35">
      <c r="A27" s="7" t="s">
        <v>18</v>
      </c>
      <c r="B27" s="6">
        <f>MIN(D24:F24)</f>
        <v>3.5571430000000001E-2</v>
      </c>
      <c r="D27" s="6">
        <f>AVERAGE(E16:E22)</f>
        <v>0.18157417333333334</v>
      </c>
      <c r="E27" s="6">
        <f>AVERAGE(F16:F22)</f>
        <v>0.16635604000000001</v>
      </c>
    </row>
    <row r="28" spans="1:9" x14ac:dyDescent="0.35">
      <c r="A28" s="7" t="s">
        <v>19</v>
      </c>
      <c r="B28" s="6">
        <f>MAX(D25:F25)</f>
        <v>0.42206948</v>
      </c>
      <c r="D28" s="6">
        <f>AVERAGE(E4:E10,E16:E22)</f>
        <v>0.13916521749999999</v>
      </c>
      <c r="E28" s="6">
        <f>AVERAGE(F7:F10,F19:F22)</f>
        <v>0.10416211800000001</v>
      </c>
      <c r="F28" s="6">
        <f>AVERAGE(G10,G22)</f>
        <v>0.11223795</v>
      </c>
    </row>
    <row r="31" spans="1:9" x14ac:dyDescent="0.35">
      <c r="E31" s="6">
        <f>AVERAGE(E4:G10,E16:G22)</f>
        <v>0.12474073428571428</v>
      </c>
    </row>
  </sheetData>
  <mergeCells count="2">
    <mergeCell ref="A1:G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GM</vt:lpstr>
      <vt:lpstr>NB2</vt:lpstr>
      <vt:lpstr>DW2</vt:lpstr>
      <vt:lpstr>DW3</vt:lpstr>
      <vt:lpstr>S</vt:lpstr>
      <vt:lpstr>TL</vt:lpstr>
      <vt:lpstr>IFRSB</vt:lpstr>
      <vt:lpstr>IFRGSB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 t</cp:lastModifiedBy>
  <dcterms:created xsi:type="dcterms:W3CDTF">2020-07-13T20:21:11Z</dcterms:created>
  <dcterms:modified xsi:type="dcterms:W3CDTF">2021-06-26T05:01:04Z</dcterms:modified>
</cp:coreProperties>
</file>