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600" windowHeight="4860" tabRatio="612"/>
  </bookViews>
  <sheets>
    <sheet name="Payment and Income" sheetId="1" r:id="rId1"/>
    <sheet name="Purchase Order" sheetId="15" r:id="rId2"/>
  </sheets>
  <definedNames>
    <definedName name="_xlnm._FilterDatabase" localSheetId="0" hidden="1">'Payment and Income'!$A$10:$I$20</definedName>
    <definedName name="_xlnm.Print_Area" localSheetId="0">'Payment and Income'!$A$1:$I$52</definedName>
    <definedName name="_xlnm.Print_Titles" localSheetId="0">'Payment and Income'!$9:$10</definedName>
  </definedNames>
  <calcPr calcId="145621"/>
</workbook>
</file>

<file path=xl/calcChain.xml><?xml version="1.0" encoding="utf-8"?>
<calcChain xmlns="http://schemas.openxmlformats.org/spreadsheetml/2006/main">
  <c r="H52" i="1" l="1"/>
  <c r="H38" i="1" s="1"/>
  <c r="F52" i="1"/>
  <c r="F36" i="1"/>
  <c r="H36" i="1"/>
  <c r="H24" i="1" s="1"/>
  <c r="H21" i="1" l="1"/>
  <c r="F21" i="1"/>
  <c r="H7" i="1" l="1"/>
</calcChain>
</file>

<file path=xl/comments1.xml><?xml version="1.0" encoding="utf-8"?>
<comments xmlns="http://schemas.openxmlformats.org/spreadsheetml/2006/main">
  <authors>
    <author>Sea Ming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 xml:space="preserve">For claims: SCF16-XXX-VVVV
For invoices: IV16-XXX-WWWW
</t>
        </r>
        <r>
          <rPr>
            <sz val="9"/>
            <color indexed="81"/>
            <rFont val="Tahoma"/>
            <family val="2"/>
          </rPr>
          <t>(XXX: Last 3 digits of your club’s Project Code; 
VVVV &amp; WWWW: Running number, starting with ‘0001’ at start of FY)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Student &amp; Student ID or,
Vendor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For claims: SCF16-XXX-VVVV
For invoices: IV16-XXX-WWWW
For income deposits: INC16-XXX-ZZZZ
</t>
        </r>
        <r>
          <rPr>
            <sz val="9"/>
            <color indexed="81"/>
            <rFont val="Tahoma"/>
            <family val="2"/>
          </rPr>
          <t>(XXX: Last 3 digits of your club’s Project Code; 
VVVV, WWWW &amp; ZZZZ: Running number, starting with ‘0001’ at start of FY)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 xml:space="preserve">For claims: SCF16-XXX-VVVV
For invoices: IV16-XXX-WWWW
</t>
        </r>
        <r>
          <rPr>
            <sz val="9"/>
            <color indexed="81"/>
            <rFont val="Tahoma"/>
            <family val="2"/>
          </rPr>
          <t>(XXX: Last 3 digits of your club’s Project Code; 
VVVV &amp; WWWW: Running number, starting with ‘0001’ at start of FY)</t>
        </r>
      </text>
    </comment>
  </commentList>
</comments>
</file>

<file path=xl/sharedStrings.xml><?xml version="1.0" encoding="utf-8"?>
<sst xmlns="http://schemas.openxmlformats.org/spreadsheetml/2006/main" count="66" uniqueCount="45">
  <si>
    <t>Description</t>
  </si>
  <si>
    <t>Payee Name</t>
  </si>
  <si>
    <t>Date of Bank-in to Finance</t>
  </si>
  <si>
    <t>Date of Invoice/Claim</t>
  </si>
  <si>
    <t>STUDENT ORGANISATION:</t>
  </si>
  <si>
    <t>PURCHASE ORDER REGISTER</t>
  </si>
  <si>
    <t>S/N</t>
  </si>
  <si>
    <t>PO Number</t>
  </si>
  <si>
    <t>Currency</t>
  </si>
  <si>
    <t>Total PO Amount</t>
  </si>
  <si>
    <t>Vendor</t>
  </si>
  <si>
    <t>PO Approved Date</t>
  </si>
  <si>
    <t>PO Status</t>
  </si>
  <si>
    <t>Buyer</t>
  </si>
  <si>
    <t>Buyer Department</t>
  </si>
  <si>
    <t>Remarks</t>
  </si>
  <si>
    <t>e.g.</t>
  </si>
  <si>
    <t>Purchase of 5 sets of Walkie Talkies</t>
  </si>
  <si>
    <t>SGD</t>
  </si>
  <si>
    <t>Company Walkie Talkie</t>
  </si>
  <si>
    <t>CLOSED</t>
  </si>
  <si>
    <t>John Tan</t>
  </si>
  <si>
    <t>SUTD Productions</t>
  </si>
  <si>
    <t>Processed by vendor</t>
  </si>
  <si>
    <t>Total</t>
  </si>
  <si>
    <t>Invoice/Claim Amount (S$) with GST</t>
  </si>
  <si>
    <t>Income Amount (S$)</t>
  </si>
  <si>
    <t>Balance</t>
  </si>
  <si>
    <t>Invoice/Claim/Income Deposit No.</t>
  </si>
  <si>
    <t>Date of Submission to OSL</t>
  </si>
  <si>
    <t>Date of Invoice/ Claim</t>
  </si>
  <si>
    <t>PAYMENT AND INCOME TRANSACTION REGISTER</t>
  </si>
  <si>
    <t>PO16-001-0001</t>
  </si>
  <si>
    <t xml:space="preserve">Invoice/ Claim No.
</t>
  </si>
  <si>
    <t>Invoice/ Claim No.</t>
  </si>
  <si>
    <t>Date of Transfer to Club Account</t>
  </si>
  <si>
    <t>Donation Amount (S$)</t>
  </si>
  <si>
    <t>Seed Fund Amount (S$)</t>
  </si>
  <si>
    <t>B. For expenditure only</t>
  </si>
  <si>
    <t>C. For income only</t>
  </si>
  <si>
    <t>A. General Info (compulsory field)</t>
  </si>
  <si>
    <t>1. OSL Seed Fund (01-STC-SL-…)</t>
  </si>
  <si>
    <t>2. Income (01-INC-SL-…)</t>
  </si>
  <si>
    <t>3. Donation (04-SPN-SL-…)</t>
  </si>
  <si>
    <t>For transaction on expenditure, please fill up columns A and B. For transaction on income, please fill up columns A and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</si>
</sst>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</numFmts>
  <fonts count="4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3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i/>
      <sz val="11"/>
      <color theme="0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206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0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0" fontId="3" fillId="0" borderId="0"/>
    <xf numFmtId="164" fontId="2" fillId="0" borderId="0" applyFont="0" applyFill="0" applyBorder="0" applyAlignment="0" applyProtection="0"/>
    <xf numFmtId="0" fontId="23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9" applyNumberFormat="0" applyFont="0" applyAlignment="0" applyProtection="0"/>
  </cellStyleXfs>
  <cellXfs count="106">
    <xf numFmtId="0" fontId="0" fillId="0" borderId="0" xfId="0"/>
    <xf numFmtId="0" fontId="0" fillId="0" borderId="0" xfId="0"/>
    <xf numFmtId="0" fontId="2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23" fillId="0" borderId="0" xfId="0" applyFont="1" applyFill="1" applyAlignment="1">
      <alignment horizontal="left" vertical="top" wrapText="1"/>
    </xf>
    <xf numFmtId="0" fontId="26" fillId="33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37" fontId="22" fillId="0" borderId="1" xfId="45" applyNumberFormat="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15" fontId="27" fillId="0" borderId="1" xfId="0" applyNumberFormat="1" applyFont="1" applyFill="1" applyBorder="1" applyAlignment="1">
      <alignment horizontal="left" vertical="top" wrapText="1"/>
    </xf>
    <xf numFmtId="15" fontId="22" fillId="0" borderId="13" xfId="2" applyNumberFormat="1" applyFont="1" applyFill="1" applyBorder="1" applyAlignment="1">
      <alignment horizontal="left" vertical="top" wrapText="1"/>
    </xf>
    <xf numFmtId="15" fontId="27" fillId="0" borderId="11" xfId="0" applyNumberFormat="1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37" fontId="27" fillId="0" borderId="1" xfId="45" applyNumberFormat="1" applyFont="1" applyFill="1" applyBorder="1" applyAlignment="1">
      <alignment horizontal="left" vertical="top" wrapText="1"/>
    </xf>
    <xf numFmtId="15" fontId="22" fillId="0" borderId="1" xfId="2" applyNumberFormat="1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left" vertical="top" wrapText="1"/>
    </xf>
    <xf numFmtId="164" fontId="26" fillId="33" borderId="1" xfId="45" applyFont="1" applyFill="1" applyBorder="1" applyAlignment="1">
      <alignment horizontal="left" vertical="top" wrapText="1"/>
    </xf>
    <xf numFmtId="164" fontId="22" fillId="0" borderId="1" xfId="45" applyFont="1" applyFill="1" applyBorder="1" applyAlignment="1">
      <alignment horizontal="left" vertical="top" wrapText="1"/>
    </xf>
    <xf numFmtId="164" fontId="27" fillId="0" borderId="1" xfId="45" applyFont="1" applyFill="1" applyBorder="1" applyAlignment="1">
      <alignment horizontal="left" vertical="top" wrapText="1"/>
    </xf>
    <xf numFmtId="164" fontId="22" fillId="0" borderId="0" xfId="45" applyFont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37" fontId="22" fillId="0" borderId="14" xfId="45" applyNumberFormat="1" applyFont="1" applyFill="1" applyBorder="1" applyAlignment="1">
      <alignment horizontal="left" vertical="top" wrapText="1"/>
    </xf>
    <xf numFmtId="15" fontId="22" fillId="0" borderId="14" xfId="0" applyNumberFormat="1" applyFont="1" applyFill="1" applyBorder="1" applyAlignment="1">
      <alignment horizontal="left" vertical="top" wrapText="1"/>
    </xf>
    <xf numFmtId="164" fontId="22" fillId="0" borderId="14" xfId="45" applyFont="1" applyFill="1" applyBorder="1" applyAlignment="1">
      <alignment horizontal="left" vertical="top" wrapText="1"/>
    </xf>
    <xf numFmtId="164" fontId="22" fillId="0" borderId="14" xfId="45" applyNumberFormat="1" applyFont="1" applyFill="1" applyBorder="1" applyAlignment="1">
      <alignment horizontal="left" vertical="top" wrapText="1"/>
    </xf>
    <xf numFmtId="15" fontId="28" fillId="0" borderId="11" xfId="0" applyNumberFormat="1" applyFont="1" applyFill="1" applyBorder="1" applyAlignment="1">
      <alignment horizontal="left" vertical="top" wrapText="1"/>
    </xf>
    <xf numFmtId="164" fontId="28" fillId="0" borderId="1" xfId="45" applyNumberFormat="1" applyFont="1" applyFill="1" applyBorder="1" applyAlignment="1">
      <alignment horizontal="left" vertical="top" wrapText="1"/>
    </xf>
    <xf numFmtId="15" fontId="29" fillId="0" borderId="11" xfId="0" applyNumberFormat="1" applyFont="1" applyFill="1" applyBorder="1" applyAlignment="1">
      <alignment horizontal="left" vertical="top" wrapText="1"/>
    </xf>
    <xf numFmtId="15" fontId="29" fillId="0" borderId="1" xfId="0" applyNumberFormat="1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/>
    </xf>
    <xf numFmtId="164" fontId="29" fillId="0" borderId="1" xfId="45" applyFont="1" applyFill="1" applyBorder="1" applyAlignment="1">
      <alignment horizontal="left" vertical="top" wrapText="1"/>
    </xf>
    <xf numFmtId="164" fontId="29" fillId="0" borderId="1" xfId="45" applyNumberFormat="1" applyFont="1" applyFill="1" applyBorder="1" applyAlignment="1">
      <alignment horizontal="left" vertical="top" wrapText="1"/>
    </xf>
    <xf numFmtId="37" fontId="29" fillId="0" borderId="1" xfId="45" applyNumberFormat="1" applyFont="1" applyFill="1" applyBorder="1" applyAlignment="1">
      <alignment horizontal="left" vertical="top" wrapText="1"/>
    </xf>
    <xf numFmtId="15" fontId="30" fillId="0" borderId="11" xfId="0" applyNumberFormat="1" applyFont="1" applyFill="1" applyBorder="1" applyAlignment="1">
      <alignment horizontal="left" vertical="top" wrapText="1"/>
    </xf>
    <xf numFmtId="164" fontId="30" fillId="0" borderId="1" xfId="45" applyNumberFormat="1" applyFont="1" applyFill="1" applyBorder="1" applyAlignment="1">
      <alignment horizontal="left" vertical="top" wrapText="1"/>
    </xf>
    <xf numFmtId="164" fontId="27" fillId="0" borderId="1" xfId="45" applyNumberFormat="1" applyFont="1" applyFill="1" applyBorder="1" applyAlignment="1">
      <alignment horizontal="left" vertical="top" wrapText="1"/>
    </xf>
    <xf numFmtId="37" fontId="30" fillId="0" borderId="1" xfId="45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4" fillId="35" borderId="0" xfId="54" applyFont="1" applyFill="1"/>
    <xf numFmtId="0" fontId="1" fillId="35" borderId="0" xfId="54" applyFill="1"/>
    <xf numFmtId="0" fontId="1" fillId="35" borderId="0" xfId="54" applyFont="1" applyFill="1"/>
    <xf numFmtId="0" fontId="35" fillId="35" borderId="0" xfId="53" applyFont="1" applyFill="1" applyAlignment="1">
      <alignment horizontal="left" vertical="center"/>
    </xf>
    <xf numFmtId="0" fontId="1" fillId="35" borderId="0" xfId="54" applyFill="1" applyAlignment="1">
      <alignment horizontal="center" vertical="center"/>
    </xf>
    <xf numFmtId="0" fontId="32" fillId="35" borderId="21" xfId="53" applyFont="1" applyFill="1" applyBorder="1" applyAlignment="1">
      <alignment horizontal="left" vertical="center"/>
    </xf>
    <xf numFmtId="0" fontId="36" fillId="35" borderId="1" xfId="55" applyFont="1" applyFill="1" applyBorder="1" applyAlignment="1">
      <alignment horizontal="center" vertical="center" wrapText="1"/>
    </xf>
    <xf numFmtId="0" fontId="37" fillId="35" borderId="1" xfId="55" applyFont="1" applyFill="1" applyBorder="1" applyAlignment="1">
      <alignment horizontal="center" vertical="center" wrapText="1"/>
    </xf>
    <xf numFmtId="166" fontId="37" fillId="35" borderId="1" xfId="55" applyNumberFormat="1" applyFont="1" applyFill="1" applyBorder="1" applyAlignment="1">
      <alignment horizontal="center" vertical="center" wrapText="1"/>
    </xf>
    <xf numFmtId="15" fontId="37" fillId="35" borderId="1" xfId="54" applyNumberFormat="1" applyFont="1" applyFill="1" applyBorder="1" applyAlignment="1">
      <alignment horizontal="center" vertical="center"/>
    </xf>
    <xf numFmtId="0" fontId="1" fillId="35" borderId="1" xfId="55" applyFont="1" applyFill="1" applyBorder="1" applyAlignment="1">
      <alignment horizontal="center" vertical="center" wrapText="1"/>
    </xf>
    <xf numFmtId="166" fontId="1" fillId="35" borderId="1" xfId="55" applyNumberFormat="1" applyFont="1" applyFill="1" applyBorder="1" applyAlignment="1">
      <alignment horizontal="center" vertical="center" wrapText="1"/>
    </xf>
    <xf numFmtId="14" fontId="1" fillId="35" borderId="1" xfId="55" applyNumberFormat="1" applyFont="1" applyFill="1" applyBorder="1" applyAlignment="1">
      <alignment horizontal="center" vertical="center" wrapText="1"/>
    </xf>
    <xf numFmtId="166" fontId="1" fillId="35" borderId="0" xfId="54" applyNumberFormat="1" applyFill="1"/>
    <xf numFmtId="0" fontId="33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7" fillId="0" borderId="15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9" fillId="0" borderId="15" xfId="0" applyFont="1" applyFill="1" applyBorder="1" applyAlignment="1">
      <alignment horizontal="left" vertical="top" wrapText="1"/>
    </xf>
    <xf numFmtId="15" fontId="22" fillId="0" borderId="0" xfId="2" applyNumberFormat="1" applyFont="1" applyFill="1" applyBorder="1" applyAlignment="1">
      <alignment horizontal="left" vertical="top" wrapText="1"/>
    </xf>
    <xf numFmtId="15" fontId="27" fillId="0" borderId="0" xfId="2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Border="1" applyAlignment="1" applyProtection="1">
      <alignment horizontal="left" vertical="top" wrapText="1"/>
    </xf>
    <xf numFmtId="0" fontId="26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horizontal="left" vertical="top" wrapText="1"/>
    </xf>
    <xf numFmtId="15" fontId="30" fillId="0" borderId="1" xfId="0" applyNumberFormat="1" applyFont="1" applyFill="1" applyBorder="1" applyAlignment="1">
      <alignment horizontal="left" vertical="top" wrapText="1"/>
    </xf>
    <xf numFmtId="15" fontId="28" fillId="0" borderId="1" xfId="0" applyNumberFormat="1" applyFont="1" applyFill="1" applyBorder="1" applyAlignment="1">
      <alignment horizontal="left" vertical="top" wrapText="1"/>
    </xf>
    <xf numFmtId="15" fontId="22" fillId="0" borderId="1" xfId="0" applyNumberFormat="1" applyFont="1" applyFill="1" applyBorder="1" applyAlignment="1">
      <alignment horizontal="left" vertical="top" wrapText="1"/>
    </xf>
    <xf numFmtId="164" fontId="22" fillId="0" borderId="1" xfId="45" applyNumberFormat="1" applyFont="1" applyFill="1" applyBorder="1" applyAlignment="1">
      <alignment horizontal="left" vertical="top" wrapText="1"/>
    </xf>
    <xf numFmtId="0" fontId="26" fillId="33" borderId="22" xfId="0" applyFont="1" applyFill="1" applyBorder="1" applyAlignment="1">
      <alignment horizontal="left" vertical="top" wrapText="1"/>
    </xf>
    <xf numFmtId="0" fontId="26" fillId="33" borderId="23" xfId="0" applyFont="1" applyFill="1" applyBorder="1" applyAlignment="1">
      <alignment horizontal="left" vertical="top" wrapText="1"/>
    </xf>
    <xf numFmtId="164" fontId="26" fillId="33" borderId="23" xfId="45" applyFont="1" applyFill="1" applyBorder="1" applyAlignment="1">
      <alignment horizontal="left" vertical="top" wrapText="1"/>
    </xf>
    <xf numFmtId="0" fontId="26" fillId="33" borderId="24" xfId="0" applyFont="1" applyFill="1" applyBorder="1" applyAlignment="1">
      <alignment horizontal="left" vertical="top" wrapText="1"/>
    </xf>
    <xf numFmtId="0" fontId="24" fillId="36" borderId="1" xfId="0" applyNumberFormat="1" applyFont="1" applyFill="1" applyBorder="1" applyAlignment="1" applyProtection="1">
      <alignment horizontal="left" vertical="top" wrapText="1"/>
    </xf>
    <xf numFmtId="0" fontId="24" fillId="36" borderId="1" xfId="0" applyFont="1" applyFill="1" applyBorder="1" applyAlignment="1">
      <alignment horizontal="left" vertical="top" wrapText="1"/>
    </xf>
    <xf numFmtId="0" fontId="24" fillId="36" borderId="1" xfId="0" applyNumberFormat="1" applyFont="1" applyFill="1" applyBorder="1" applyAlignment="1">
      <alignment horizontal="left" vertical="top" wrapText="1"/>
    </xf>
    <xf numFmtId="164" fontId="24" fillId="36" borderId="1" xfId="0" applyNumberFormat="1" applyFont="1" applyFill="1" applyBorder="1" applyAlignment="1">
      <alignment horizontal="left" vertical="top" wrapText="1"/>
    </xf>
    <xf numFmtId="0" fontId="24" fillId="36" borderId="13" xfId="0" applyFont="1" applyFill="1" applyBorder="1" applyAlignment="1">
      <alignment horizontal="left" vertical="top" wrapText="1"/>
    </xf>
    <xf numFmtId="0" fontId="24" fillId="36" borderId="14" xfId="0" applyNumberFormat="1" applyFont="1" applyFill="1" applyBorder="1" applyAlignment="1">
      <alignment horizontal="left" vertical="top" wrapText="1"/>
    </xf>
    <xf numFmtId="0" fontId="24" fillId="36" borderId="14" xfId="0" applyFont="1" applyFill="1" applyBorder="1" applyAlignment="1">
      <alignment horizontal="left" vertical="top" wrapText="1"/>
    </xf>
    <xf numFmtId="164" fontId="24" fillId="36" borderId="14" xfId="0" applyNumberFormat="1" applyFont="1" applyFill="1" applyBorder="1" applyAlignment="1">
      <alignment horizontal="left" vertical="top" wrapText="1"/>
    </xf>
    <xf numFmtId="0" fontId="24" fillId="36" borderId="12" xfId="0" applyFont="1" applyFill="1" applyBorder="1" applyAlignment="1">
      <alignment horizontal="left" vertical="top" wrapText="1"/>
    </xf>
    <xf numFmtId="0" fontId="34" fillId="37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26" fillId="38" borderId="11" xfId="0" applyFont="1" applyFill="1" applyBorder="1" applyAlignment="1">
      <alignment horizontal="center" vertical="top" wrapText="1"/>
    </xf>
    <xf numFmtId="0" fontId="26" fillId="38" borderId="16" xfId="0" applyFont="1" applyFill="1" applyBorder="1" applyAlignment="1">
      <alignment horizontal="center" vertical="top" wrapText="1"/>
    </xf>
    <xf numFmtId="0" fontId="26" fillId="38" borderId="15" xfId="0" applyFont="1" applyFill="1" applyBorder="1" applyAlignment="1">
      <alignment horizontal="center" vertical="top" wrapText="1"/>
    </xf>
    <xf numFmtId="0" fontId="24" fillId="39" borderId="11" xfId="0" applyFont="1" applyFill="1" applyBorder="1" applyAlignment="1">
      <alignment horizontal="center" vertical="top" wrapText="1"/>
    </xf>
    <xf numFmtId="0" fontId="24" fillId="39" borderId="15" xfId="0" applyFont="1" applyFill="1" applyBorder="1" applyAlignment="1">
      <alignment horizontal="center" vertical="top" wrapText="1"/>
    </xf>
    <xf numFmtId="0" fontId="26" fillId="36" borderId="11" xfId="0" applyFont="1" applyFill="1" applyBorder="1" applyAlignment="1">
      <alignment horizontal="center" vertical="top" wrapText="1"/>
    </xf>
    <xf numFmtId="0" fontId="26" fillId="36" borderId="15" xfId="0" applyFont="1" applyFill="1" applyBorder="1" applyAlignment="1">
      <alignment horizontal="center" vertical="top" wrapText="1"/>
    </xf>
    <xf numFmtId="164" fontId="34" fillId="37" borderId="11" xfId="45" applyFont="1" applyFill="1" applyBorder="1" applyAlignment="1">
      <alignment horizontal="center" vertical="center"/>
    </xf>
    <xf numFmtId="164" fontId="34" fillId="37" borderId="15" xfId="45" applyFont="1" applyFill="1" applyBorder="1" applyAlignment="1">
      <alignment horizontal="center" vertical="center"/>
    </xf>
    <xf numFmtId="0" fontId="32" fillId="37" borderId="0" xfId="0" applyFont="1" applyFill="1" applyBorder="1" applyAlignment="1">
      <alignment horizontal="left" vertical="top"/>
    </xf>
    <xf numFmtId="0" fontId="31" fillId="34" borderId="0" xfId="53" applyFont="1" applyFill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33" fillId="35" borderId="0" xfId="54" applyFont="1" applyFill="1" applyBorder="1" applyAlignment="1">
      <alignment horizontal="center" vertical="center"/>
    </xf>
    <xf numFmtId="0" fontId="33" fillId="35" borderId="17" xfId="54" applyFont="1" applyFill="1" applyBorder="1" applyAlignment="1">
      <alignment horizontal="center" vertical="center"/>
    </xf>
    <xf numFmtId="0" fontId="34" fillId="35" borderId="18" xfId="54" applyFont="1" applyFill="1" applyBorder="1" applyAlignment="1">
      <alignment horizontal="center" vertical="center"/>
    </xf>
    <xf numFmtId="0" fontId="34" fillId="35" borderId="20" xfId="54" applyFont="1" applyFill="1" applyBorder="1" applyAlignment="1">
      <alignment horizontal="center" vertical="center"/>
    </xf>
    <xf numFmtId="0" fontId="34" fillId="35" borderId="19" xfId="54" applyFont="1" applyFill="1" applyBorder="1" applyAlignment="1">
      <alignment horizontal="center" vertical="center"/>
    </xf>
    <xf numFmtId="0" fontId="32" fillId="35" borderId="0" xfId="53" applyFont="1" applyFill="1" applyAlignment="1">
      <alignment horizontal="left" vertical="center"/>
    </xf>
  </cellXfs>
  <cellStyles count="7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56"/>
    <cellStyle name="Comma 2 2" xfId="57"/>
    <cellStyle name="Comma 2 2 2" xfId="58"/>
    <cellStyle name="Comma 2 3" xfId="59"/>
    <cellStyle name="Comma 3" xfId="60"/>
    <cellStyle name="Comma 3 2" xfId="61"/>
    <cellStyle name="Comma 3 2 2" xfId="62"/>
    <cellStyle name="Comma 3 3" xfId="63"/>
    <cellStyle name="Comma 4" xfId="1"/>
    <cellStyle name="Comma 4 2" xfId="48"/>
    <cellStyle name="Comma 5" xfId="64"/>
    <cellStyle name="Currency" xfId="45" builtinId="4"/>
    <cellStyle name="Currency 2" xfId="52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50"/>
    <cellStyle name="Normal 2" xfId="2"/>
    <cellStyle name="Normal 2 2" xfId="53"/>
    <cellStyle name="Normal 2 3" xfId="55"/>
    <cellStyle name="Normal 2 3 2" xfId="65"/>
    <cellStyle name="Normal 2 4" xfId="66"/>
    <cellStyle name="Normal 3" xfId="51"/>
    <cellStyle name="Normal 3 2" xfId="67"/>
    <cellStyle name="Normal 3 2 2" xfId="68"/>
    <cellStyle name="Normal 3 3" xfId="69"/>
    <cellStyle name="Normal 4" xfId="46"/>
    <cellStyle name="Normal 4 2" xfId="70"/>
    <cellStyle name="Normal 4 2 2" xfId="71"/>
    <cellStyle name="Normal 4 3" xfId="72"/>
    <cellStyle name="Normal 5" xfId="54"/>
    <cellStyle name="Normal 6" xfId="73"/>
    <cellStyle name="Normal 6 2" xfId="74"/>
    <cellStyle name="Normal 7" xfId="44"/>
    <cellStyle name="Normal 7 2" xfId="47"/>
    <cellStyle name="Normal 8" xfId="75"/>
    <cellStyle name="Note" xfId="17" builtinId="10" customBuiltin="1"/>
    <cellStyle name="Note 2" xfId="76"/>
    <cellStyle name="Output" xfId="12" builtinId="21" customBuiltin="1"/>
    <cellStyle name="Percent 2" xfId="49"/>
    <cellStyle name="Title" xfId="3" builtinId="15" customBuiltin="1"/>
    <cellStyle name="Total" xfId="19" builtinId="25" customBuiltin="1"/>
    <cellStyle name="Warning Text" xfId="16" builtinId="11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font>
        <b/>
      </font>
      <fill>
        <patternFill patternType="solid">
          <fgColor indexed="64"/>
          <bgColor theme="0" tint="-0.1499984740745262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d/mmm/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d/mmm/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d/mmm/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#,##0_);\(#,##0\)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d/mmm/yy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1">
      <tableStyleElement type="wholeTable" dxfId="53"/>
    </tableStyle>
    <tableStyle name="Table Style 2" pivot="0" count="1">
      <tableStyleElement type="wholeTabl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OSLSeedFund" displayName="OSLSeedFund" ref="B10:I21" totalsRowCount="1" headerRowDxfId="45" dataDxfId="44" totalsRowDxfId="42" tableBorderDxfId="43">
  <autoFilter ref="B10:I20"/>
  <tableColumns count="8">
    <tableColumn id="14" name="Invoice/ Claim No._x000a_" dataDxfId="41" totalsRowDxfId="40" dataCellStyle="Normal 2"/>
    <tableColumn id="5" name="Description" dataDxfId="39" totalsRowDxfId="38" dataCellStyle="Currency"/>
    <tableColumn id="3" name="Date of Invoice/ Claim" dataDxfId="37" totalsRowDxfId="36" dataCellStyle="Currency"/>
    <tableColumn id="15" name="Payee Name" dataDxfId="35" totalsRowDxfId="34"/>
    <tableColumn id="6" name="Invoice/Claim Amount (S$) with GST" totalsRowFunction="sum" dataDxfId="33" totalsRowDxfId="32" dataCellStyle="Currency"/>
    <tableColumn id="9" name="Date of Submission to OSL" dataDxfId="31" totalsRowDxfId="30" dataCellStyle="Currency"/>
    <tableColumn id="10" name="Seed Fund Amount (S$)" totalsRowFunction="sum" dataDxfId="29" totalsRowDxfId="28" dataCellStyle="Currency"/>
    <tableColumn id="12" name="Date of Transfer to Club Account" dataDxfId="27" totalsRowDxfId="26" dataCellStyle="Currency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Income" displayName="Income" ref="B27:I36" totalsRowCount="1" headerRowDxfId="25" totalsRowDxfId="22" headerRowBorderDxfId="24" tableBorderDxfId="23" totalsRowBorderDxfId="21">
  <autoFilter ref="B27:I35"/>
  <tableColumns count="8">
    <tableColumn id="1" name="Invoice/Claim/Income Deposit No." totalsRowLabel="Total" totalsRowDxfId="20"/>
    <tableColumn id="2" name="Description" totalsRowDxfId="19" dataCellStyle="Currency"/>
    <tableColumn id="3" name="Date of Invoice/Claim" totalsRowDxfId="18"/>
    <tableColumn id="4" name="Payee Name" totalsRowDxfId="17"/>
    <tableColumn id="5" name="Invoice/Claim Amount (S$) with GST" totalsRowFunction="sum" totalsRowDxfId="16" dataCellStyle="Currency"/>
    <tableColumn id="6" name="Date of Submission to OSL" totalsRowDxfId="15"/>
    <tableColumn id="7" name="Income Amount (S$)" totalsRowFunction="sum" totalsRowDxfId="14" dataCellStyle="Currency"/>
    <tableColumn id="8" name="Date of Bank-in to Finance" totalsRowDxfId="1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Donation" displayName="Donation" ref="B41:I52" totalsRowCount="1" headerRowDxfId="12" totalsRowDxfId="9" headerRowBorderDxfId="11" tableBorderDxfId="10" totalsRowBorderDxfId="8">
  <autoFilter ref="B41:I51"/>
  <tableColumns count="8">
    <tableColumn id="1" name="Invoice/ Claim No." totalsRowLabel="Total" totalsRowDxfId="7"/>
    <tableColumn id="2" name="Description" totalsRowDxfId="6" dataCellStyle="Currency"/>
    <tableColumn id="3" name="Date of Invoice/Claim" totalsRowDxfId="5"/>
    <tableColumn id="4" name="Payee Name" totalsRowDxfId="4"/>
    <tableColumn id="5" name="Invoice/Claim Amount (S$) with GST" totalsRowFunction="sum" totalsRowDxfId="3" dataCellStyle="Currency"/>
    <tableColumn id="6" name="Date of Submission to OSL" totalsRowDxfId="2"/>
    <tableColumn id="7" name="Donation Amount (S$)" totalsRowFunction="sum" totalsRowDxfId="1" dataCellStyle="Currency"/>
    <tableColumn id="8" name="Date of Bank-in to Finance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showGridLines="0" tabSelected="1" zoomScale="80" zoomScaleNormal="80" workbookViewId="0">
      <pane xSplit="1" ySplit="10" topLeftCell="B15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33.42578125" defaultRowHeight="15"/>
  <cols>
    <col min="1" max="1" width="2.5703125" style="2" customWidth="1"/>
    <col min="2" max="2" width="20.42578125" style="2" customWidth="1"/>
    <col min="3" max="3" width="28.28515625" style="2" customWidth="1"/>
    <col min="4" max="4" width="15.85546875" customWidth="1"/>
    <col min="5" max="5" width="21.42578125" style="2" customWidth="1"/>
    <col min="6" max="6" width="20.7109375" customWidth="1"/>
    <col min="7" max="7" width="17.85546875" style="22" customWidth="1"/>
    <col min="8" max="8" width="19.28515625" style="22" customWidth="1"/>
    <col min="9" max="9" width="14.140625" style="2" customWidth="1"/>
    <col min="10" max="10" width="12.42578125" style="2" bestFit="1" customWidth="1"/>
    <col min="11" max="11" width="10.5703125" style="2" customWidth="1"/>
    <col min="12" max="19" width="33.42578125" style="2"/>
    <col min="20" max="20" width="33.42578125" style="3"/>
    <col min="21" max="16384" width="33.42578125" style="2"/>
  </cols>
  <sheetData>
    <row r="1" spans="1:19">
      <c r="D1" s="1"/>
      <c r="F1" s="1"/>
    </row>
    <row r="2" spans="1:19" ht="27.75">
      <c r="B2" s="94" t="s">
        <v>31</v>
      </c>
      <c r="C2" s="94"/>
      <c r="D2" s="94"/>
      <c r="E2" s="94"/>
      <c r="F2" s="94"/>
      <c r="G2" s="94"/>
      <c r="H2" s="94"/>
      <c r="I2" s="94"/>
    </row>
    <row r="3" spans="1:19" s="1" customFormat="1">
      <c r="B3" s="99" t="s">
        <v>44</v>
      </c>
      <c r="C3" s="99"/>
      <c r="D3" s="99"/>
      <c r="E3" s="99"/>
      <c r="F3" s="99"/>
      <c r="G3" s="99"/>
      <c r="H3" s="99"/>
      <c r="I3" s="99"/>
      <c r="J3" s="40"/>
    </row>
    <row r="4" spans="1:19" s="1" customFormat="1">
      <c r="B4" s="83"/>
      <c r="C4" s="40"/>
      <c r="D4" s="40"/>
      <c r="E4" s="40"/>
      <c r="F4" s="40"/>
      <c r="G4" s="40"/>
      <c r="H4" s="40"/>
      <c r="I4" s="40"/>
      <c r="J4" s="40"/>
    </row>
    <row r="5" spans="1:19" s="1" customFormat="1" ht="18">
      <c r="B5" s="95" t="s">
        <v>4</v>
      </c>
      <c r="C5" s="95"/>
      <c r="D5" s="95"/>
      <c r="E5" s="96"/>
      <c r="F5" s="97"/>
      <c r="G5" s="97"/>
      <c r="H5" s="98"/>
      <c r="I5" s="40"/>
      <c r="J5" s="40"/>
    </row>
    <row r="6" spans="1:19" s="1" customFormat="1" ht="15.75" customHeight="1">
      <c r="B6" s="55"/>
      <c r="C6" s="55"/>
      <c r="D6" s="55"/>
      <c r="E6" s="56"/>
      <c r="F6" s="56"/>
      <c r="G6" s="56"/>
      <c r="H6" s="56"/>
      <c r="I6" s="40"/>
      <c r="J6" s="40"/>
    </row>
    <row r="7" spans="1:19" s="1" customFormat="1" ht="18">
      <c r="B7" s="93" t="s">
        <v>41</v>
      </c>
      <c r="C7" s="93"/>
      <c r="D7" s="93"/>
      <c r="E7" s="93"/>
      <c r="F7" s="93"/>
      <c r="G7" s="82" t="s">
        <v>27</v>
      </c>
      <c r="H7" s="91">
        <f>OSLSeedFund[[#Totals],[Seed Fund Amount (S$)]]-OSLSeedFund[[#Totals],[Invoice/Claim Amount (S$) with GST]]</f>
        <v>0</v>
      </c>
      <c r="I7" s="92"/>
      <c r="J7" s="40"/>
    </row>
    <row r="8" spans="1:19">
      <c r="D8" s="1"/>
      <c r="F8" s="1"/>
    </row>
    <row r="9" spans="1:19" s="4" customFormat="1" ht="12.75">
      <c r="A9" s="63"/>
      <c r="B9" s="89" t="s">
        <v>40</v>
      </c>
      <c r="C9" s="90"/>
      <c r="D9" s="84" t="s">
        <v>38</v>
      </c>
      <c r="E9" s="85"/>
      <c r="F9" s="85"/>
      <c r="G9" s="86"/>
      <c r="H9" s="87" t="s">
        <v>39</v>
      </c>
      <c r="I9" s="88"/>
      <c r="R9" s="5"/>
    </row>
    <row r="10" spans="1:19" s="6" customFormat="1" ht="38.25">
      <c r="A10" s="64"/>
      <c r="B10" s="7" t="s">
        <v>33</v>
      </c>
      <c r="C10" s="7" t="s">
        <v>0</v>
      </c>
      <c r="D10" s="7" t="s">
        <v>30</v>
      </c>
      <c r="E10" s="7" t="s">
        <v>1</v>
      </c>
      <c r="F10" s="19" t="s">
        <v>25</v>
      </c>
      <c r="G10" s="7" t="s">
        <v>29</v>
      </c>
      <c r="H10" s="7" t="s">
        <v>37</v>
      </c>
      <c r="I10" s="7" t="s">
        <v>35</v>
      </c>
    </row>
    <row r="11" spans="1:19" s="6" customFormat="1" ht="12.75">
      <c r="A11" s="60"/>
      <c r="B11" s="14"/>
      <c r="C11" s="15"/>
      <c r="D11" s="11"/>
      <c r="E11" s="14"/>
      <c r="F11" s="21"/>
      <c r="G11" s="14"/>
      <c r="H11" s="38"/>
      <c r="I11" s="11"/>
    </row>
    <row r="12" spans="1:19" s="6" customFormat="1" ht="12.75">
      <c r="A12" s="61"/>
      <c r="B12" s="8"/>
      <c r="C12" s="39"/>
      <c r="D12" s="11"/>
      <c r="E12" s="8"/>
      <c r="F12" s="21"/>
      <c r="G12" s="11"/>
      <c r="H12" s="37"/>
      <c r="I12" s="65"/>
    </row>
    <row r="13" spans="1:19" s="6" customFormat="1" ht="12.75">
      <c r="A13" s="61"/>
      <c r="B13" s="8"/>
      <c r="C13" s="39"/>
      <c r="D13" s="11"/>
      <c r="E13" s="8"/>
      <c r="F13" s="20"/>
      <c r="G13" s="11"/>
      <c r="H13" s="37"/>
      <c r="I13" s="65"/>
    </row>
    <row r="14" spans="1:19" s="17" customFormat="1" ht="12.75">
      <c r="A14" s="61"/>
      <c r="B14" s="14"/>
      <c r="C14" s="15"/>
      <c r="D14" s="11"/>
      <c r="E14" s="14"/>
      <c r="F14" s="21"/>
      <c r="G14" s="14"/>
      <c r="H14" s="38"/>
      <c r="I14" s="11"/>
      <c r="S14" s="18"/>
    </row>
    <row r="15" spans="1:19" s="17" customFormat="1" ht="12.75">
      <c r="A15" s="60"/>
      <c r="B15" s="32"/>
      <c r="C15" s="35"/>
      <c r="D15" s="31"/>
      <c r="E15" s="32"/>
      <c r="F15" s="33"/>
      <c r="G15" s="32"/>
      <c r="H15" s="34"/>
      <c r="I15" s="31"/>
      <c r="S15" s="18"/>
    </row>
    <row r="16" spans="1:19" s="17" customFormat="1" ht="12.75">
      <c r="A16" s="61"/>
      <c r="B16" s="8"/>
      <c r="C16" s="9"/>
      <c r="D16" s="11"/>
      <c r="E16" s="8"/>
      <c r="F16" s="21"/>
      <c r="G16" s="11"/>
      <c r="H16" s="38"/>
      <c r="I16" s="11"/>
      <c r="S16" s="18"/>
    </row>
    <row r="17" spans="1:19" s="17" customFormat="1" ht="12.75">
      <c r="A17" s="61"/>
      <c r="B17" s="8"/>
      <c r="C17" s="9"/>
      <c r="D17" s="11"/>
      <c r="E17" s="8"/>
      <c r="F17" s="21"/>
      <c r="G17" s="11"/>
      <c r="H17" s="38"/>
      <c r="I17" s="11"/>
      <c r="S17" s="18"/>
    </row>
    <row r="18" spans="1:19" s="17" customFormat="1" ht="12.75">
      <c r="A18" s="61"/>
      <c r="B18" s="8"/>
      <c r="C18" s="9"/>
      <c r="D18" s="11"/>
      <c r="E18" s="8"/>
      <c r="F18" s="21"/>
      <c r="G18" s="11"/>
      <c r="H18" s="29"/>
      <c r="I18" s="66"/>
      <c r="S18" s="18"/>
    </row>
    <row r="19" spans="1:19" s="17" customFormat="1" ht="12.75">
      <c r="A19" s="61"/>
      <c r="B19" s="8"/>
      <c r="C19" s="9"/>
      <c r="D19" s="11"/>
      <c r="E19" s="8"/>
      <c r="F19" s="21"/>
      <c r="G19" s="11"/>
      <c r="H19" s="29"/>
      <c r="I19" s="66"/>
      <c r="S19" s="18"/>
    </row>
    <row r="20" spans="1:19" ht="12.75">
      <c r="A20" s="60"/>
      <c r="B20" s="16"/>
      <c r="C20" s="9"/>
      <c r="D20" s="67"/>
      <c r="E20" s="8"/>
      <c r="F20" s="20"/>
      <c r="G20" s="8"/>
      <c r="H20" s="68"/>
      <c r="I20" s="8"/>
    </row>
    <row r="21" spans="1:19" ht="12.75">
      <c r="A21" s="62"/>
      <c r="B21" s="73"/>
      <c r="C21" s="74"/>
      <c r="D21" s="75"/>
      <c r="E21" s="74"/>
      <c r="F21" s="76">
        <f>SUBTOTAL(109,OSLSeedFund[Invoice/Claim Amount (S$) with GST])</f>
        <v>0</v>
      </c>
      <c r="G21" s="76"/>
      <c r="H21" s="76">
        <f>SUBTOTAL(109,OSLSeedFund[Seed Fund Amount (S$)])</f>
        <v>0</v>
      </c>
      <c r="I21" s="75"/>
    </row>
    <row r="24" spans="1:19" ht="18">
      <c r="B24" s="93" t="s">
        <v>42</v>
      </c>
      <c r="C24" s="93"/>
      <c r="D24" s="93"/>
      <c r="E24" s="93"/>
      <c r="F24" s="93"/>
      <c r="G24" s="82" t="s">
        <v>27</v>
      </c>
      <c r="H24" s="91">
        <f>Income[[#Totals],[Income Amount (S$)]]-Income[[#Totals],[Invoice/Claim Amount (S$) with GST]]</f>
        <v>0</v>
      </c>
      <c r="I24" s="92"/>
    </row>
    <row r="26" spans="1:19" ht="12.75">
      <c r="B26" s="89" t="s">
        <v>40</v>
      </c>
      <c r="C26" s="90"/>
      <c r="D26" s="84" t="s">
        <v>38</v>
      </c>
      <c r="E26" s="85"/>
      <c r="F26" s="85"/>
      <c r="G26" s="86"/>
      <c r="H26" s="87" t="s">
        <v>39</v>
      </c>
      <c r="I26" s="88"/>
    </row>
    <row r="27" spans="1:19" ht="38.25">
      <c r="B27" s="69" t="s">
        <v>28</v>
      </c>
      <c r="C27" s="70" t="s">
        <v>0</v>
      </c>
      <c r="D27" s="70" t="s">
        <v>3</v>
      </c>
      <c r="E27" s="70" t="s">
        <v>1</v>
      </c>
      <c r="F27" s="71" t="s">
        <v>25</v>
      </c>
      <c r="G27" s="7" t="s">
        <v>29</v>
      </c>
      <c r="H27" s="70" t="s">
        <v>26</v>
      </c>
      <c r="I27" s="72" t="s">
        <v>2</v>
      </c>
    </row>
    <row r="28" spans="1:19" ht="12.75">
      <c r="B28" s="57"/>
      <c r="C28" s="15"/>
      <c r="D28" s="11"/>
      <c r="E28" s="14"/>
      <c r="F28" s="21"/>
      <c r="G28" s="14"/>
      <c r="H28" s="38"/>
      <c r="I28" s="13"/>
    </row>
    <row r="29" spans="1:19" ht="12.75">
      <c r="B29" s="58"/>
      <c r="C29" s="39"/>
      <c r="D29" s="11"/>
      <c r="E29" s="8"/>
      <c r="F29" s="21"/>
      <c r="G29" s="11"/>
      <c r="H29" s="37"/>
      <c r="I29" s="36"/>
    </row>
    <row r="30" spans="1:19" ht="12.75">
      <c r="B30" s="58"/>
      <c r="C30" s="39"/>
      <c r="D30" s="11"/>
      <c r="E30" s="8"/>
      <c r="F30" s="20"/>
      <c r="G30" s="11"/>
      <c r="H30" s="37"/>
      <c r="I30" s="36"/>
    </row>
    <row r="31" spans="1:19" ht="12.75">
      <c r="B31" s="58"/>
      <c r="C31" s="9"/>
      <c r="D31" s="11"/>
      <c r="E31" s="8"/>
      <c r="F31" s="21"/>
      <c r="G31" s="11"/>
      <c r="H31" s="38"/>
      <c r="I31" s="13"/>
    </row>
    <row r="32" spans="1:19" ht="12.75">
      <c r="B32" s="58"/>
      <c r="C32" s="9"/>
      <c r="D32" s="11"/>
      <c r="E32" s="8"/>
      <c r="F32" s="21"/>
      <c r="G32" s="11"/>
      <c r="H32" s="38"/>
      <c r="I32" s="13"/>
    </row>
    <row r="33" spans="2:9" ht="12.75">
      <c r="B33" s="58"/>
      <c r="C33" s="9"/>
      <c r="D33" s="11"/>
      <c r="E33" s="8"/>
      <c r="F33" s="21"/>
      <c r="G33" s="11"/>
      <c r="H33" s="29"/>
      <c r="I33" s="28"/>
    </row>
    <row r="34" spans="2:9" ht="12.75">
      <c r="B34" s="58"/>
      <c r="C34" s="9"/>
      <c r="D34" s="11"/>
      <c r="E34" s="8"/>
      <c r="F34" s="21"/>
      <c r="G34" s="11"/>
      <c r="H34" s="29"/>
      <c r="I34" s="28"/>
    </row>
    <row r="35" spans="2:9" ht="12.75">
      <c r="B35" s="12"/>
      <c r="C35" s="24"/>
      <c r="D35" s="25"/>
      <c r="E35" s="23"/>
      <c r="F35" s="26"/>
      <c r="G35" s="23"/>
      <c r="H35" s="27"/>
      <c r="I35" s="10"/>
    </row>
    <row r="36" spans="2:9" ht="12.75">
      <c r="B36" s="77" t="s">
        <v>24</v>
      </c>
      <c r="C36" s="78"/>
      <c r="D36" s="79"/>
      <c r="E36" s="79"/>
      <c r="F36" s="80">
        <f>SUBTOTAL(109,Income[Invoice/Claim Amount (S$) with GST])</f>
        <v>0</v>
      </c>
      <c r="G36" s="79"/>
      <c r="H36" s="80">
        <f>SUBTOTAL(109,Income[Income Amount (S$)])</f>
        <v>0</v>
      </c>
      <c r="I36" s="81"/>
    </row>
    <row r="38" spans="2:9" ht="18">
      <c r="B38" s="93" t="s">
        <v>43</v>
      </c>
      <c r="C38" s="93"/>
      <c r="D38" s="93"/>
      <c r="E38" s="93"/>
      <c r="F38" s="93"/>
      <c r="G38" s="82" t="s">
        <v>27</v>
      </c>
      <c r="H38" s="91">
        <f>Donation[[#Totals],[Donation Amount (S$)]]-Donation[[#Totals],[Invoice/Claim Amount (S$) with GST]]</f>
        <v>0</v>
      </c>
      <c r="I38" s="92"/>
    </row>
    <row r="40" spans="2:9" ht="12.75" customHeight="1">
      <c r="B40" s="89" t="s">
        <v>40</v>
      </c>
      <c r="C40" s="90"/>
      <c r="D40" s="84" t="s">
        <v>38</v>
      </c>
      <c r="E40" s="85"/>
      <c r="F40" s="85"/>
      <c r="G40" s="86"/>
      <c r="H40" s="87" t="s">
        <v>39</v>
      </c>
      <c r="I40" s="88"/>
    </row>
    <row r="41" spans="2:9" ht="38.25">
      <c r="B41" s="69" t="s">
        <v>34</v>
      </c>
      <c r="C41" s="70" t="s">
        <v>0</v>
      </c>
      <c r="D41" s="70" t="s">
        <v>3</v>
      </c>
      <c r="E41" s="70" t="s">
        <v>1</v>
      </c>
      <c r="F41" s="71" t="s">
        <v>25</v>
      </c>
      <c r="G41" s="7" t="s">
        <v>29</v>
      </c>
      <c r="H41" s="70" t="s">
        <v>36</v>
      </c>
      <c r="I41" s="72" t="s">
        <v>2</v>
      </c>
    </row>
    <row r="42" spans="2:9" ht="12.75">
      <c r="B42" s="57"/>
      <c r="C42" s="15"/>
      <c r="D42" s="11"/>
      <c r="E42" s="14"/>
      <c r="F42" s="21"/>
      <c r="G42" s="14"/>
      <c r="H42" s="38"/>
      <c r="I42" s="13"/>
    </row>
    <row r="43" spans="2:9" ht="12.75">
      <c r="B43" s="58"/>
      <c r="C43" s="39"/>
      <c r="D43" s="11"/>
      <c r="E43" s="8"/>
      <c r="F43" s="21"/>
      <c r="G43" s="11"/>
      <c r="H43" s="37"/>
      <c r="I43" s="36"/>
    </row>
    <row r="44" spans="2:9" ht="12.75">
      <c r="B44" s="58"/>
      <c r="C44" s="39"/>
      <c r="D44" s="11"/>
      <c r="E44" s="8"/>
      <c r="F44" s="20"/>
      <c r="G44" s="11"/>
      <c r="H44" s="37"/>
      <c r="I44" s="36"/>
    </row>
    <row r="45" spans="2:9" ht="12.75">
      <c r="B45" s="57"/>
      <c r="C45" s="15"/>
      <c r="D45" s="11"/>
      <c r="E45" s="14"/>
      <c r="F45" s="21"/>
      <c r="G45" s="14"/>
      <c r="H45" s="38"/>
      <c r="I45" s="13"/>
    </row>
    <row r="46" spans="2:9" ht="12.75">
      <c r="B46" s="59"/>
      <c r="C46" s="35"/>
      <c r="D46" s="31"/>
      <c r="E46" s="32"/>
      <c r="F46" s="33"/>
      <c r="G46" s="32"/>
      <c r="H46" s="34"/>
      <c r="I46" s="30"/>
    </row>
    <row r="47" spans="2:9" ht="12.75">
      <c r="B47" s="58"/>
      <c r="C47" s="9"/>
      <c r="D47" s="11"/>
      <c r="E47" s="8"/>
      <c r="F47" s="21"/>
      <c r="G47" s="11"/>
      <c r="H47" s="38"/>
      <c r="I47" s="13"/>
    </row>
    <row r="48" spans="2:9" ht="12.75">
      <c r="B48" s="58"/>
      <c r="C48" s="9"/>
      <c r="D48" s="11"/>
      <c r="E48" s="8"/>
      <c r="F48" s="21"/>
      <c r="G48" s="11"/>
      <c r="H48" s="38"/>
      <c r="I48" s="13"/>
    </row>
    <row r="49" spans="2:9" ht="12.75">
      <c r="B49" s="58"/>
      <c r="C49" s="9"/>
      <c r="D49" s="11"/>
      <c r="E49" s="8"/>
      <c r="F49" s="21"/>
      <c r="G49" s="11"/>
      <c r="H49" s="29"/>
      <c r="I49" s="28"/>
    </row>
    <row r="50" spans="2:9" ht="12.75">
      <c r="B50" s="58"/>
      <c r="C50" s="9"/>
      <c r="D50" s="11"/>
      <c r="E50" s="8"/>
      <c r="F50" s="21"/>
      <c r="G50" s="11"/>
      <c r="H50" s="29"/>
      <c r="I50" s="28"/>
    </row>
    <row r="51" spans="2:9" ht="12.75">
      <c r="B51" s="12"/>
      <c r="C51" s="24"/>
      <c r="D51" s="25"/>
      <c r="E51" s="23"/>
      <c r="F51" s="26"/>
      <c r="G51" s="23"/>
      <c r="H51" s="27"/>
      <c r="I51" s="10"/>
    </row>
    <row r="52" spans="2:9" ht="12.75">
      <c r="B52" s="77" t="s">
        <v>24</v>
      </c>
      <c r="C52" s="78"/>
      <c r="D52" s="79"/>
      <c r="E52" s="79"/>
      <c r="F52" s="80">
        <f>SUBTOTAL(109,Donation[Invoice/Claim Amount (S$) with GST])</f>
        <v>0</v>
      </c>
      <c r="G52" s="79"/>
      <c r="H52" s="80">
        <f>SUBTOTAL(109,Donation[Donation Amount (S$)])</f>
        <v>0</v>
      </c>
      <c r="I52" s="81"/>
    </row>
  </sheetData>
  <mergeCells count="19">
    <mergeCell ref="B2:I2"/>
    <mergeCell ref="B5:D5"/>
    <mergeCell ref="E5:H5"/>
    <mergeCell ref="D9:G9"/>
    <mergeCell ref="H9:I9"/>
    <mergeCell ref="B3:I3"/>
    <mergeCell ref="H7:I7"/>
    <mergeCell ref="B7:F7"/>
    <mergeCell ref="D40:G40"/>
    <mergeCell ref="H40:I40"/>
    <mergeCell ref="D26:G26"/>
    <mergeCell ref="H26:I26"/>
    <mergeCell ref="B9:C9"/>
    <mergeCell ref="B26:C26"/>
    <mergeCell ref="B40:C40"/>
    <mergeCell ref="H38:I38"/>
    <mergeCell ref="H24:I24"/>
    <mergeCell ref="B38:F38"/>
    <mergeCell ref="B24:F24"/>
  </mergeCells>
  <conditionalFormatting sqref="H7">
    <cfRule type="cellIs" dxfId="51" priority="5" operator="lessThan">
      <formula>0</formula>
    </cfRule>
    <cfRule type="cellIs" dxfId="50" priority="6" operator="greaterThan">
      <formula>0</formula>
    </cfRule>
  </conditionalFormatting>
  <conditionalFormatting sqref="H24">
    <cfRule type="cellIs" dxfId="49" priority="3" operator="lessThan">
      <formula>0</formula>
    </cfRule>
    <cfRule type="cellIs" dxfId="48" priority="4" operator="greaterThan">
      <formula>0</formula>
    </cfRule>
  </conditionalFormatting>
  <conditionalFormatting sqref="H38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25" right="0.25" top="0.75" bottom="0.75" header="0.3" footer="0.3"/>
  <pageSetup paperSize="9" scale="88" fitToHeight="0" orientation="landscape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workbookViewId="0">
      <selection activeCell="G11" sqref="G11"/>
    </sheetView>
  </sheetViews>
  <sheetFormatPr defaultColWidth="10" defaultRowHeight="14.25"/>
  <cols>
    <col min="1" max="1" width="5.42578125" style="42" customWidth="1"/>
    <col min="2" max="2" width="5.28515625" style="42" customWidth="1"/>
    <col min="3" max="3" width="13.42578125" style="42" customWidth="1"/>
    <col min="4" max="4" width="37.42578125" style="42" customWidth="1"/>
    <col min="5" max="5" width="10.28515625" style="42" bestFit="1" customWidth="1"/>
    <col min="6" max="6" width="18" style="42" bestFit="1" customWidth="1"/>
    <col min="7" max="7" width="31" style="42" customWidth="1"/>
    <col min="8" max="8" width="19.7109375" style="42" bestFit="1" customWidth="1"/>
    <col min="9" max="9" width="10.85546875" style="42" bestFit="1" customWidth="1"/>
    <col min="10" max="10" width="9.7109375" style="42" bestFit="1" customWidth="1"/>
    <col min="11" max="11" width="20.42578125" style="42" customWidth="1"/>
    <col min="12" max="12" width="20.5703125" style="42" bestFit="1" customWidth="1"/>
    <col min="13" max="13" width="12.5703125" style="42" bestFit="1" customWidth="1"/>
    <col min="14" max="14" width="44.5703125" style="42" customWidth="1"/>
    <col min="15" max="16384" width="10" style="42"/>
  </cols>
  <sheetData>
    <row r="1" spans="2:12" s="41" customFormat="1" ht="18"/>
    <row r="2" spans="2:12" ht="27.75">
      <c r="B2" s="94" t="s">
        <v>5</v>
      </c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2:12" ht="15.75" thickBot="1">
      <c r="B3" s="43"/>
      <c r="C3" s="44"/>
      <c r="D3" s="44"/>
      <c r="E3" s="44"/>
      <c r="F3" s="44"/>
      <c r="G3" s="43"/>
      <c r="H3" s="43"/>
      <c r="I3" s="43"/>
    </row>
    <row r="4" spans="2:12" ht="18.75" thickBot="1">
      <c r="B4" s="100" t="s">
        <v>4</v>
      </c>
      <c r="C4" s="100"/>
      <c r="D4" s="101"/>
      <c r="E4" s="102"/>
      <c r="F4" s="103"/>
      <c r="G4" s="104"/>
      <c r="H4" s="45"/>
      <c r="I4" s="45"/>
    </row>
    <row r="5" spans="2:12" ht="18">
      <c r="B5" s="46"/>
      <c r="C5" s="46"/>
      <c r="D5" s="46"/>
      <c r="E5" s="45"/>
      <c r="F5" s="45"/>
      <c r="G5" s="45"/>
      <c r="H5" s="45"/>
      <c r="I5" s="45"/>
      <c r="J5" s="45"/>
      <c r="K5" s="45"/>
      <c r="L5" s="45"/>
    </row>
    <row r="6" spans="2:12" ht="30">
      <c r="B6" s="47" t="s">
        <v>6</v>
      </c>
      <c r="C6" s="47" t="s">
        <v>7</v>
      </c>
      <c r="D6" s="47" t="s">
        <v>0</v>
      </c>
      <c r="E6" s="47" t="s">
        <v>8</v>
      </c>
      <c r="F6" s="47" t="s">
        <v>9</v>
      </c>
      <c r="G6" s="47" t="s">
        <v>10</v>
      </c>
      <c r="H6" s="47" t="s">
        <v>11</v>
      </c>
      <c r="I6" s="47" t="s">
        <v>12</v>
      </c>
      <c r="J6" s="47" t="s">
        <v>13</v>
      </c>
      <c r="K6" s="47" t="s">
        <v>14</v>
      </c>
      <c r="L6" s="47" t="s">
        <v>15</v>
      </c>
    </row>
    <row r="7" spans="2:12" ht="28.5">
      <c r="B7" s="48" t="s">
        <v>16</v>
      </c>
      <c r="C7" s="48" t="s">
        <v>32</v>
      </c>
      <c r="D7" s="48" t="s">
        <v>17</v>
      </c>
      <c r="E7" s="48" t="s">
        <v>18</v>
      </c>
      <c r="F7" s="49">
        <v>556</v>
      </c>
      <c r="G7" s="48" t="s">
        <v>19</v>
      </c>
      <c r="H7" s="50">
        <v>41730</v>
      </c>
      <c r="I7" s="48" t="s">
        <v>20</v>
      </c>
      <c r="J7" s="48" t="s">
        <v>21</v>
      </c>
      <c r="K7" s="48" t="s">
        <v>22</v>
      </c>
      <c r="L7" s="48" t="s">
        <v>23</v>
      </c>
    </row>
    <row r="8" spans="2:12">
      <c r="B8" s="51">
        <v>1</v>
      </c>
      <c r="C8" s="51"/>
      <c r="D8" s="51"/>
      <c r="E8" s="51"/>
      <c r="F8" s="52"/>
      <c r="G8" s="51"/>
      <c r="H8" s="53"/>
      <c r="I8" s="51"/>
      <c r="J8" s="51"/>
      <c r="K8" s="51"/>
      <c r="L8" s="51"/>
    </row>
    <row r="9" spans="2:12">
      <c r="B9" s="51">
        <v>2</v>
      </c>
      <c r="C9" s="51"/>
      <c r="D9" s="51"/>
      <c r="E9" s="51"/>
      <c r="F9" s="52"/>
      <c r="G9" s="51"/>
      <c r="H9" s="53"/>
      <c r="I9" s="51"/>
      <c r="J9" s="51"/>
      <c r="K9" s="51"/>
      <c r="L9" s="51"/>
    </row>
    <row r="10" spans="2:12">
      <c r="B10" s="51">
        <v>3</v>
      </c>
      <c r="C10" s="51"/>
      <c r="D10" s="51"/>
      <c r="E10" s="51"/>
      <c r="F10" s="52"/>
      <c r="G10" s="51"/>
      <c r="H10" s="53"/>
      <c r="I10" s="51"/>
      <c r="J10" s="51"/>
      <c r="K10" s="51"/>
      <c r="L10" s="51"/>
    </row>
    <row r="11" spans="2:12">
      <c r="B11" s="51">
        <v>4</v>
      </c>
      <c r="C11" s="51"/>
      <c r="D11" s="51"/>
      <c r="E11" s="51"/>
      <c r="F11" s="52"/>
      <c r="G11" s="51"/>
      <c r="H11" s="53"/>
      <c r="I11" s="51"/>
      <c r="J11" s="51"/>
      <c r="K11" s="51"/>
      <c r="L11" s="51"/>
    </row>
    <row r="12" spans="2:12">
      <c r="B12" s="51">
        <v>5</v>
      </c>
      <c r="C12" s="51"/>
      <c r="D12" s="51"/>
      <c r="E12" s="51"/>
      <c r="F12" s="52"/>
      <c r="G12" s="51"/>
      <c r="H12" s="53"/>
      <c r="I12" s="51"/>
      <c r="J12" s="51"/>
      <c r="K12" s="51"/>
      <c r="L12" s="51"/>
    </row>
    <row r="13" spans="2:12">
      <c r="B13" s="51">
        <v>6</v>
      </c>
      <c r="C13" s="51"/>
      <c r="D13" s="51"/>
      <c r="E13" s="51"/>
      <c r="F13" s="52"/>
      <c r="G13" s="51"/>
      <c r="H13" s="53"/>
      <c r="I13" s="51"/>
      <c r="J13" s="51"/>
      <c r="K13" s="51"/>
      <c r="L13" s="51"/>
    </row>
    <row r="14" spans="2:12">
      <c r="F14" s="54"/>
    </row>
    <row r="15" spans="2:12">
      <c r="F15" s="54"/>
    </row>
    <row r="16" spans="2:12">
      <c r="F16" s="54"/>
    </row>
    <row r="17" spans="3:6" ht="18">
      <c r="C17" s="105"/>
      <c r="D17" s="105"/>
      <c r="E17" s="105"/>
      <c r="F17" s="105"/>
    </row>
    <row r="18" spans="3:6">
      <c r="F18" s="54"/>
    </row>
    <row r="19" spans="3:6">
      <c r="F19" s="54"/>
    </row>
    <row r="20" spans="3:6">
      <c r="F20" s="54"/>
    </row>
    <row r="21" spans="3:6">
      <c r="F21" s="54"/>
    </row>
    <row r="22" spans="3:6">
      <c r="F22" s="54"/>
    </row>
    <row r="23" spans="3:6">
      <c r="F23" s="54"/>
    </row>
    <row r="24" spans="3:6">
      <c r="F24" s="54"/>
    </row>
    <row r="25" spans="3:6">
      <c r="F25" s="54"/>
    </row>
    <row r="26" spans="3:6">
      <c r="F26" s="54"/>
    </row>
    <row r="27" spans="3:6">
      <c r="F27" s="54"/>
    </row>
    <row r="28" spans="3:6">
      <c r="F28" s="54"/>
    </row>
    <row r="29" spans="3:6">
      <c r="F29" s="54"/>
    </row>
    <row r="30" spans="3:6">
      <c r="F30" s="54"/>
    </row>
    <row r="31" spans="3:6">
      <c r="F31" s="54"/>
    </row>
    <row r="32" spans="3:6">
      <c r="F32" s="54"/>
    </row>
    <row r="33" spans="6:6">
      <c r="F33" s="54"/>
    </row>
    <row r="34" spans="6:6">
      <c r="F34" s="54"/>
    </row>
    <row r="35" spans="6:6">
      <c r="F35" s="54"/>
    </row>
    <row r="36" spans="6:6">
      <c r="F36" s="54"/>
    </row>
    <row r="37" spans="6:6">
      <c r="F37" s="54"/>
    </row>
    <row r="38" spans="6:6">
      <c r="F38" s="54"/>
    </row>
    <row r="39" spans="6:6">
      <c r="F39" s="54"/>
    </row>
    <row r="40" spans="6:6">
      <c r="F40" s="54"/>
    </row>
    <row r="41" spans="6:6">
      <c r="F41" s="54"/>
    </row>
    <row r="42" spans="6:6">
      <c r="F42" s="54"/>
    </row>
    <row r="43" spans="6:6">
      <c r="F43" s="54"/>
    </row>
    <row r="44" spans="6:6">
      <c r="F44" s="54"/>
    </row>
    <row r="45" spans="6:6">
      <c r="F45" s="54"/>
    </row>
    <row r="46" spans="6:6">
      <c r="F46" s="54"/>
    </row>
    <row r="47" spans="6:6">
      <c r="F47" s="54"/>
    </row>
    <row r="48" spans="6:6">
      <c r="F48" s="54"/>
    </row>
    <row r="49" spans="6:6">
      <c r="F49" s="54"/>
    </row>
  </sheetData>
  <mergeCells count="4">
    <mergeCell ref="B2:L2"/>
    <mergeCell ref="B4:D4"/>
    <mergeCell ref="E4:G4"/>
    <mergeCell ref="C17:F17"/>
  </mergeCells>
  <pageMargins left="0.7" right="0.7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Payment and Income</vt:lpstr>
      <vt:lpstr>Purchase Order</vt:lpstr>
      <vt:lpstr>'Payment and Income'!Print_Area</vt:lpstr>
      <vt:lpstr>'Payment and Income'!Print_Titles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Mei Qii</dc:creator>
  <cp:lastModifiedBy>Lee Sea Ming</cp:lastModifiedBy>
  <cp:lastPrinted>2016-04-11T09:45:29Z</cp:lastPrinted>
  <dcterms:created xsi:type="dcterms:W3CDTF">2013-04-19T07:48:24Z</dcterms:created>
  <dcterms:modified xsi:type="dcterms:W3CDTF">2016-04-12T10:02:27Z</dcterms:modified>
</cp:coreProperties>
</file>