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907"/>
  <workbookPr/>
  <mc:AlternateContent xmlns:mc="http://schemas.openxmlformats.org/markup-compatibility/2006">
    <mc:Choice Requires="x15">
      <x15ac:absPath xmlns:x15ac="http://schemas.microsoft.com/office/spreadsheetml/2010/11/ac" url="/Users/TonyTea/Desktop/"/>
    </mc:Choice>
  </mc:AlternateContent>
  <bookViews>
    <workbookView xWindow="14400" yWindow="460" windowWidth="14400" windowHeight="167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8" i="1" l="1"/>
  <c r="K7" i="1"/>
  <c r="K6" i="1"/>
  <c r="K3" i="1"/>
  <c r="K14" i="1"/>
  <c r="J14" i="1"/>
  <c r="I7" i="1"/>
  <c r="I6" i="1"/>
  <c r="I3" i="1"/>
  <c r="I14" i="1"/>
  <c r="H14" i="1"/>
  <c r="H7" i="1"/>
  <c r="H6" i="1"/>
  <c r="H3" i="1"/>
  <c r="G14" i="1"/>
  <c r="F14" i="1"/>
  <c r="F7" i="1"/>
  <c r="F6" i="1"/>
  <c r="F3" i="1"/>
  <c r="E14" i="1"/>
  <c r="C14" i="1"/>
  <c r="D14" i="1"/>
  <c r="D7" i="1"/>
  <c r="D6" i="1"/>
  <c r="D3" i="1"/>
  <c r="C3" i="1"/>
  <c r="C7" i="1"/>
  <c r="C6" i="1"/>
  <c r="B14" i="1"/>
</calcChain>
</file>

<file path=xl/sharedStrings.xml><?xml version="1.0" encoding="utf-8"?>
<sst xmlns="http://schemas.openxmlformats.org/spreadsheetml/2006/main" count="47" uniqueCount="35">
  <si>
    <t>Nested type count</t>
  </si>
  <si>
    <t>Local type count</t>
  </si>
  <si>
    <t>Anonymous type count</t>
  </si>
  <si>
    <t>Other Interface/class Decl (non nest/non local/non anon</t>
  </si>
  <si>
    <t>Primitive type Count</t>
  </si>
  <si>
    <t>Hadoop BAM (genomics)</t>
  </si>
  <si>
    <t xml:space="preserve">Number of releases (check on git) </t>
  </si>
  <si>
    <t>Chemistry DK.</t>
  </si>
  <si>
    <t>% nested compared to other declr types</t>
  </si>
  <si>
    <t>Jannovar for VCF</t>
  </si>
  <si>
    <t>Varsim</t>
  </si>
  <si>
    <t>Cancer Registry cgritt</t>
  </si>
  <si>
    <t>IGV</t>
  </si>
  <si>
    <t>Iridia</t>
  </si>
  <si>
    <t>re-do</t>
  </si>
  <si>
    <t>Caleydo</t>
  </si>
  <si>
    <t>changed annot</t>
  </si>
  <si>
    <t>libSBOLj</t>
  </si>
  <si>
    <t>intermine</t>
  </si>
  <si>
    <t xml:space="preserve">Wilfredo's Projects </t>
  </si>
  <si>
    <t>Dungeon</t>
  </si>
  <si>
    <t>Game Engine</t>
  </si>
  <si>
    <t>Magarena</t>
  </si>
  <si>
    <t>Xmage</t>
  </si>
  <si>
    <t>Martian Run</t>
  </si>
  <si>
    <t>Mindustry</t>
  </si>
  <si>
    <t>PretendYoureXyzzy</t>
  </si>
  <si>
    <t>Seventh</t>
  </si>
  <si>
    <t>Stendhal</t>
  </si>
  <si>
    <t>Terasology</t>
  </si>
  <si>
    <t>Marker Annotation</t>
  </si>
  <si>
    <t>Import Declr</t>
  </si>
  <si>
    <t>Nested Annotation</t>
  </si>
  <si>
    <t>Local Annotation</t>
  </si>
  <si>
    <t>Other Annotation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</si>
</sst>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"/>
  <sheetViews>
    <sheetView tabSelected="1" zoomScale="65" workbookViewId="0">
      <selection activeCell="B38" sqref="B38"/>
    </sheetView>
  </sheetViews>
  <sheetFormatPr baseColWidth="10" defaultRowHeight="16" x14ac:dyDescent="0.2"/>
  <cols>
    <col min="1" max="1" width="46.83203125" customWidth="1"/>
    <col min="2" max="2" width="21.5" customWidth="1"/>
    <col min="3" max="3" width="13.33203125" customWidth="1"/>
    <col min="4" max="4" width="20.6640625" customWidth="1"/>
    <col min="6" max="6" width="19" customWidth="1"/>
  </cols>
  <sheetData>
    <row r="1" spans="1:11" x14ac:dyDescent="0.2">
      <c r="G1" t="s">
        <v>14</v>
      </c>
      <c r="I1" t="s">
        <v>16</v>
      </c>
    </row>
    <row r="2" spans="1:11" ht="40" customHeight="1" x14ac:dyDescent="0.2">
      <c r="B2" t="s">
        <v>5</v>
      </c>
      <c r="C2" t="s">
        <v>7</v>
      </c>
      <c r="D2" t="s">
        <v>9</v>
      </c>
      <c r="E2" t="s">
        <v>10</v>
      </c>
      <c r="F2" t="s">
        <v>11</v>
      </c>
      <c r="G2" t="s">
        <v>12</v>
      </c>
      <c r="H2" t="s">
        <v>13</v>
      </c>
      <c r="I2" t="s">
        <v>15</v>
      </c>
      <c r="J2" t="s">
        <v>17</v>
      </c>
      <c r="K2" t="s">
        <v>18</v>
      </c>
    </row>
    <row r="3" spans="1:11" x14ac:dyDescent="0.2">
      <c r="A3" t="s">
        <v>0</v>
      </c>
      <c r="B3" s="1">
        <v>2</v>
      </c>
      <c r="C3" s="1">
        <f>8+9+17+7+5+62+4+6+21</f>
        <v>139</v>
      </c>
      <c r="D3" s="1">
        <f>4+1+1+2</f>
        <v>8</v>
      </c>
      <c r="E3" s="1">
        <v>4</v>
      </c>
      <c r="F3" s="1">
        <f>1+1+1+2+1</f>
        <v>6</v>
      </c>
      <c r="G3">
        <v>1</v>
      </c>
      <c r="H3">
        <f>5+1+1+2+1</f>
        <v>10</v>
      </c>
      <c r="I3">
        <f>33+1+3+1+1+1+69+4+18+7+10+8</f>
        <v>156</v>
      </c>
      <c r="J3">
        <v>15</v>
      </c>
      <c r="K3">
        <f>23+18+5</f>
        <v>46</v>
      </c>
    </row>
    <row r="4" spans="1:11" x14ac:dyDescent="0.2">
      <c r="A4" t="s">
        <v>1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</row>
    <row r="5" spans="1:11" x14ac:dyDescent="0.2">
      <c r="A5" t="s">
        <v>2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</row>
    <row r="6" spans="1:11" x14ac:dyDescent="0.2">
      <c r="A6" t="s">
        <v>3</v>
      </c>
      <c r="B6">
        <v>34</v>
      </c>
      <c r="C6">
        <f xml:space="preserve"> 99 + 74 + 17+79+51+107+78+285+153+7+128+409+367</f>
        <v>1854</v>
      </c>
      <c r="D6">
        <f>103+25+13+45+33+3+61</f>
        <v>283</v>
      </c>
      <c r="E6">
        <v>81</v>
      </c>
      <c r="F6">
        <f>7+5+3+16+9+13</f>
        <v>53</v>
      </c>
      <c r="G6">
        <v>3</v>
      </c>
      <c r="H6">
        <f>19+2+49+10+14+72+83+5+31</f>
        <v>285</v>
      </c>
      <c r="I6">
        <f>422+6+35+12+2+8+4+10+55+441+17+90+170+211+235+70+33</f>
        <v>1821</v>
      </c>
      <c r="J6">
        <v>106</v>
      </c>
      <c r="K6">
        <f>423+23+342+52</f>
        <v>840</v>
      </c>
    </row>
    <row r="7" spans="1:11" x14ac:dyDescent="0.2">
      <c r="A7" t="s">
        <v>4</v>
      </c>
      <c r="B7">
        <v>67</v>
      </c>
      <c r="C7">
        <f xml:space="preserve"> 55 + 243 + 294 + 8 +217 +328+65+241+693+364+17+553+721+1580</f>
        <v>5379</v>
      </c>
      <c r="D7">
        <f>293+101+81+530+66+167</f>
        <v>1238</v>
      </c>
      <c r="E7">
        <v>213</v>
      </c>
      <c r="F7">
        <f>16+4+14+11+8+9</f>
        <v>62</v>
      </c>
      <c r="G7">
        <v>5</v>
      </c>
      <c r="H7">
        <f>13+37+8+8+4+74+4+4</f>
        <v>152</v>
      </c>
      <c r="I7">
        <f>1229+2+11+39+2+1+27+3+4+94+2234+12+411+617+813+603+138+77</f>
        <v>6317</v>
      </c>
      <c r="J7">
        <v>159</v>
      </c>
      <c r="K7">
        <f>256+12+390+65</f>
        <v>723</v>
      </c>
    </row>
    <row r="8" spans="1:11" x14ac:dyDescent="0.2">
      <c r="A8" t="s">
        <v>30</v>
      </c>
      <c r="B8">
        <v>27</v>
      </c>
      <c r="C8">
        <v>40</v>
      </c>
      <c r="D8">
        <v>1414</v>
      </c>
      <c r="E8">
        <v>313</v>
      </c>
      <c r="F8">
        <v>56</v>
      </c>
      <c r="G8">
        <v>4</v>
      </c>
      <c r="H8">
        <v>240</v>
      </c>
      <c r="I8">
        <v>1018</v>
      </c>
      <c r="J8">
        <v>227</v>
      </c>
      <c r="K8">
        <f>196+9+239+46</f>
        <v>490</v>
      </c>
    </row>
    <row r="9" spans="1:11" x14ac:dyDescent="0.2">
      <c r="A9" t="s">
        <v>31</v>
      </c>
    </row>
    <row r="10" spans="1:11" x14ac:dyDescent="0.2">
      <c r="A10" t="s">
        <v>32</v>
      </c>
    </row>
    <row r="11" spans="1:11" x14ac:dyDescent="0.2">
      <c r="A11" t="s">
        <v>33</v>
      </c>
    </row>
    <row r="12" spans="1:11" x14ac:dyDescent="0.2">
      <c r="A12" t="s">
        <v>34</v>
      </c>
    </row>
    <row r="13" spans="1:11" x14ac:dyDescent="0.2">
      <c r="A13" t="s">
        <v>6</v>
      </c>
      <c r="B13">
        <v>28</v>
      </c>
      <c r="C13">
        <v>67</v>
      </c>
      <c r="D13">
        <v>14</v>
      </c>
      <c r="E13">
        <v>34</v>
      </c>
      <c r="F13">
        <v>6</v>
      </c>
    </row>
    <row r="14" spans="1:11" x14ac:dyDescent="0.2">
      <c r="A14" t="s">
        <v>8</v>
      </c>
      <c r="B14">
        <f>B3/B6*100%</f>
        <v>5.8823529411764705E-2</v>
      </c>
      <c r="C14">
        <f t="shared" ref="C14:F14" si="0">C3/C6*100%</f>
        <v>7.4973031283710898E-2</v>
      </c>
      <c r="D14">
        <f t="shared" si="0"/>
        <v>2.8268551236749116E-2</v>
      </c>
      <c r="E14">
        <f t="shared" si="0"/>
        <v>4.9382716049382713E-2</v>
      </c>
      <c r="F14">
        <f>F3/F6*100%</f>
        <v>0.11320754716981132</v>
      </c>
      <c r="G14">
        <f>G3/G6*100%</f>
        <v>0.33333333333333331</v>
      </c>
      <c r="H14">
        <f>H3/H6*100%</f>
        <v>3.5087719298245612E-2</v>
      </c>
      <c r="I14">
        <f>I3/I6*100%</f>
        <v>8.5667215815486003E-2</v>
      </c>
      <c r="J14">
        <f>J3/J6*100%</f>
        <v>0.14150943396226415</v>
      </c>
      <c r="K14">
        <f>K3/K6*100%</f>
        <v>5.4761904761904762E-2</v>
      </c>
    </row>
    <row r="15" spans="1:11" x14ac:dyDescent="0.2">
      <c r="A15" s="1"/>
    </row>
    <row r="16" spans="1:11" x14ac:dyDescent="0.2">
      <c r="A16" s="1"/>
    </row>
    <row r="18" spans="1:11" x14ac:dyDescent="0.2">
      <c r="A18" s="1" t="s">
        <v>19</v>
      </c>
      <c r="B18" t="s">
        <v>20</v>
      </c>
      <c r="C18" t="s">
        <v>21</v>
      </c>
      <c r="D18" t="s">
        <v>22</v>
      </c>
      <c r="E18" t="s">
        <v>23</v>
      </c>
      <c r="F18" t="s">
        <v>24</v>
      </c>
      <c r="G18" t="s">
        <v>25</v>
      </c>
      <c r="H18" t="s">
        <v>26</v>
      </c>
      <c r="I18" t="s">
        <v>27</v>
      </c>
      <c r="J18" t="s">
        <v>28</v>
      </c>
      <c r="K18" t="s">
        <v>29</v>
      </c>
    </row>
    <row r="19" spans="1:11" x14ac:dyDescent="0.2">
      <c r="A19" t="s">
        <v>0</v>
      </c>
      <c r="B19">
        <v>10</v>
      </c>
      <c r="C19">
        <v>1</v>
      </c>
      <c r="D19">
        <v>37</v>
      </c>
      <c r="E19">
        <v>104</v>
      </c>
      <c r="F19">
        <v>8</v>
      </c>
      <c r="G19">
        <v>64</v>
      </c>
      <c r="H19">
        <v>13</v>
      </c>
      <c r="I19">
        <v>93</v>
      </c>
      <c r="J19">
        <v>106</v>
      </c>
      <c r="K19">
        <v>204</v>
      </c>
    </row>
    <row r="20" spans="1:11" x14ac:dyDescent="0.2">
      <c r="A20" t="s">
        <v>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2</v>
      </c>
      <c r="K20">
        <v>0</v>
      </c>
    </row>
    <row r="21" spans="1:11" x14ac:dyDescent="0.2">
      <c r="A21" t="s">
        <v>2</v>
      </c>
      <c r="B21">
        <v>15</v>
      </c>
      <c r="C21">
        <v>0</v>
      </c>
      <c r="D21">
        <v>609</v>
      </c>
      <c r="E21">
        <v>29</v>
      </c>
      <c r="F21">
        <v>2</v>
      </c>
      <c r="G21">
        <v>105</v>
      </c>
      <c r="H21">
        <v>4</v>
      </c>
      <c r="I21">
        <v>154</v>
      </c>
      <c r="J21">
        <v>270</v>
      </c>
      <c r="K21">
        <v>119</v>
      </c>
    </row>
    <row r="22" spans="1:11" x14ac:dyDescent="0.2">
      <c r="A22" t="s">
        <v>3</v>
      </c>
      <c r="B22">
        <v>301</v>
      </c>
      <c r="C22">
        <v>30</v>
      </c>
      <c r="D22">
        <v>1268</v>
      </c>
      <c r="E22">
        <v>21007</v>
      </c>
      <c r="F22">
        <v>39</v>
      </c>
      <c r="G22">
        <v>183</v>
      </c>
      <c r="H22">
        <v>84</v>
      </c>
      <c r="I22">
        <v>702</v>
      </c>
      <c r="J22">
        <v>2486</v>
      </c>
      <c r="K22">
        <v>1989</v>
      </c>
    </row>
    <row r="23" spans="1:11" x14ac:dyDescent="0.2">
      <c r="A23" t="s">
        <v>4</v>
      </c>
      <c r="B23">
        <v>726</v>
      </c>
      <c r="C23">
        <v>78</v>
      </c>
      <c r="D23">
        <v>2659</v>
      </c>
      <c r="E23">
        <v>6886</v>
      </c>
      <c r="F23">
        <v>152</v>
      </c>
      <c r="G23">
        <v>1273</v>
      </c>
      <c r="H23">
        <v>144</v>
      </c>
      <c r="I23">
        <v>4127</v>
      </c>
      <c r="J23">
        <v>4679</v>
      </c>
      <c r="K23">
        <v>7495</v>
      </c>
    </row>
    <row r="24" spans="1:11" x14ac:dyDescent="0.2">
      <c r="A24" t="s">
        <v>30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</row>
    <row r="25" spans="1:11" x14ac:dyDescent="0.2">
      <c r="A25" t="s">
        <v>31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</row>
    <row r="26" spans="1:11" x14ac:dyDescent="0.2">
      <c r="A26" t="s">
        <v>32</v>
      </c>
    </row>
    <row r="27" spans="1:11" x14ac:dyDescent="0.2">
      <c r="A27" t="s">
        <v>33</v>
      </c>
    </row>
    <row r="28" spans="1:11" x14ac:dyDescent="0.2">
      <c r="A28" t="s">
        <v>34</v>
      </c>
    </row>
    <row r="29" spans="1:11" x14ac:dyDescent="0.2">
      <c r="A29" t="s">
        <v>6</v>
      </c>
    </row>
    <row r="30" spans="1:11" x14ac:dyDescent="0.2">
      <c r="A30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</dc:creator>
  <cp:lastModifiedBy>Tony</cp:lastModifiedBy>
  <dcterms:created xsi:type="dcterms:W3CDTF">2018-04-06T18:00:44Z</dcterms:created>
  <dcterms:modified xsi:type="dcterms:W3CDTF">2018-04-07T19:12:00Z</dcterms:modified>
</cp:coreProperties>
</file>