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/>
  <mc:AlternateContent xmlns:mc="http://schemas.openxmlformats.org/markup-compatibility/2006">
    <mc:Choice Requires="x15">
      <x15ac:absPath xmlns:x15ac="http://schemas.microsoft.com/office/spreadsheetml/2010/11/ac" url="/Users/TonyTea/Desktop/"/>
    </mc:Choice>
  </mc:AlternateContent>
  <xr:revisionPtr revIDLastSave="0" documentId="8_{DE03B33C-3671-4032-86FB-28EEF0682E7E}" xr6:coauthVersionLast="32" xr6:coauthVersionMax="32" xr10:uidLastSave="{00000000-0000-0000-0000-000000000000}"/>
  <bookViews>
    <workbookView xWindow="4780" yWindow="460" windowWidth="14400" windowHeight="16700" tabRatio="500" xr2:uid="{00000000-000D-0000-FFFF-FFFF00000000}"/>
  </bookViews>
  <sheets>
    <sheet name="Sheet1" sheetId="1" r:id="rId1"/>
  </sheets>
  <calcPr calcId="1790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8" i="1" l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B118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B117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L14" i="1"/>
  <c r="K14" i="1"/>
  <c r="J14" i="1"/>
  <c r="I14" i="1"/>
  <c r="H14" i="1"/>
  <c r="G14" i="1"/>
  <c r="F14" i="1"/>
  <c r="E14" i="1"/>
  <c r="D14" i="1"/>
  <c r="B14" i="1"/>
  <c r="H12" i="1"/>
  <c r="D12" i="1"/>
  <c r="H11" i="1"/>
  <c r="G11" i="1"/>
  <c r="E11" i="1"/>
  <c r="D11" i="1"/>
  <c r="H10" i="1"/>
  <c r="G10" i="1"/>
  <c r="E10" i="1"/>
  <c r="D10" i="1"/>
  <c r="H9" i="1"/>
  <c r="G9" i="1"/>
  <c r="E9" i="1"/>
  <c r="D9" i="1"/>
  <c r="G5" i="1"/>
  <c r="E5" i="1"/>
  <c r="D5" i="1"/>
  <c r="H4" i="1"/>
  <c r="G4" i="1"/>
  <c r="E4" i="1"/>
  <c r="B70" i="1"/>
  <c r="D70" i="1"/>
  <c r="E70" i="1"/>
  <c r="F70" i="1"/>
  <c r="G70" i="1"/>
  <c r="H70" i="1"/>
  <c r="I70" i="1"/>
  <c r="J70" i="1"/>
  <c r="K70" i="1"/>
  <c r="L70" i="1"/>
  <c r="L45" i="1"/>
  <c r="K45" i="1"/>
  <c r="J45" i="1"/>
  <c r="I45" i="1"/>
  <c r="H45" i="1"/>
  <c r="G45" i="1"/>
  <c r="F45" i="1"/>
  <c r="E45" i="1"/>
  <c r="D45" i="1"/>
  <c r="B45" i="1"/>
  <c r="B30" i="1"/>
  <c r="E30" i="1"/>
  <c r="F30" i="1"/>
  <c r="G30" i="1"/>
  <c r="H30" i="1"/>
  <c r="I30" i="1"/>
  <c r="J30" i="1"/>
  <c r="K30" i="1"/>
  <c r="L30" i="1"/>
  <c r="D30" i="1"/>
</calcChain>
</file>

<file path=xl/sharedStrings.xml><?xml version="1.0" encoding="utf-8"?>
<sst xmlns="http://schemas.openxmlformats.org/spreadsheetml/2006/main" count="195" uniqueCount="114">
  <si>
    <t>re-do</t>
  </si>
  <si>
    <t>changed annot</t>
  </si>
  <si>
    <t>Tony's Projects</t>
  </si>
  <si>
    <t>Hadoop BAM (genomics)</t>
  </si>
  <si>
    <t>Chemistry DK.</t>
  </si>
  <si>
    <t>Jannovar for VCF</t>
  </si>
  <si>
    <t>Varsim</t>
  </si>
  <si>
    <t>Cancer Registry cgritt</t>
  </si>
  <si>
    <t>openCGA</t>
  </si>
  <si>
    <t>intermine</t>
  </si>
  <si>
    <t>Caleydo</t>
  </si>
  <si>
    <t>IGV</t>
  </si>
  <si>
    <t>Irida-dev</t>
  </si>
  <si>
    <t>Nested type count</t>
  </si>
  <si>
    <t>Local type count</t>
  </si>
  <si>
    <t>Anonymous type count</t>
  </si>
  <si>
    <t>Other Interface/class Decl (non nest/non local/non anon</t>
  </si>
  <si>
    <t>Primitive type Count</t>
  </si>
  <si>
    <t>Marker Annotation</t>
  </si>
  <si>
    <t>Import Declr</t>
  </si>
  <si>
    <t>Nested Annotation</t>
  </si>
  <si>
    <t>Local Annotation</t>
  </si>
  <si>
    <t>Other Annotation</t>
  </si>
  <si>
    <t xml:space="preserve">Number of releases (check on git) </t>
  </si>
  <si>
    <t>% nested compared to other declr types</t>
  </si>
  <si>
    <t>s</t>
  </si>
  <si>
    <t xml:space="preserve">% local " " " " " 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</si>
  <si>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</si>
  <si>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</si>
  <si>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</si>
  <si>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</si>
  <si>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</si>
  <si>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</si>
  <si>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</si>
  <si>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</si>
  <si>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</si>
  <si>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</si>
  <si>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</si>
  <si>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 xml:space="preserve">Logan's Projects </t>
  </si>
  <si>
    <t>Crawler4j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</si>
  <si>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</si>
  <si>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</si>
  <si>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</si>
  <si>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</si>
  <si>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</si>
  <si>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</si>
  <si>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</si>
  <si>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</si>
  <si>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openFire</t>
  </si>
  <si>
    <t>Types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</si>
  <si>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</si>
  <si>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</si>
  <si>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</si>
  <si>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</si>
  <si>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</si>
  <si>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</si>
  <si>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</si>
  <si>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</si>
  <si>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</si>
  <si>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</si>
  <si>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</si>
  <si>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</si>
  <si>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</si>
  <si>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</si>
  <si>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</si>
  <si>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</si>
  <si>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</si>
  <si>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</si>
  <si>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</si>
  <si>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</si>
  <si>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</si>
  <si>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</si>
  <si>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</si>
  <si>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</si>
  <si>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</si>
  <si>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</si>
  <si>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</si>
  <si>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</si>
  <si>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</si>
  <si>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</si>
  <si>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</si>
  <si>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</si>
  <si>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</si>
  <si>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</si>
  <si>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</si>
  <si>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</si>
  <si>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GriefPrevention</t>
  </si>
  <si>
    <t>EssentialsX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</si>
  <si>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</si>
  <si>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</si>
  <si>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</si>
  <si>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</si>
  <si>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</si>
  <si>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</si>
  <si>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</si>
  <si>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</si>
  <si>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Number of releases (check on git) </t>
  </si>
  <si>
    <t>Shay's Projects</t>
  </si>
  <si>
    <t>BBM Secure Comms</t>
  </si>
  <si>
    <t>BB web samples</t>
  </si>
  <si>
    <t>All Algorithms</t>
  </si>
  <si>
    <t>DeepLearning</t>
  </si>
  <si>
    <t>ExoPlayer</t>
  </si>
  <si>
    <t>Dex2Java Decompiler</t>
  </si>
  <si>
    <t>Net Cipher</t>
  </si>
  <si>
    <t>ReactiveExtensionsForJVM</t>
  </si>
  <si>
    <t>Java9 ASTParser</t>
  </si>
  <si>
    <t>Replacement4SQLITE&amp;ORMs</t>
  </si>
  <si>
    <t>VERSION</t>
  </si>
  <si>
    <t>Before NullFIX</t>
  </si>
  <si>
    <t>After NullFIX</t>
  </si>
  <si>
    <t>% annon " " " " "</t>
  </si>
  <si>
    <t>% local " " " " "</t>
  </si>
  <si>
    <t>% nested + annon + local " " " 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</si>
</sst>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Font="1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"/>
  <sheetViews>
    <sheetView tabSelected="1" zoomScale="58" workbookViewId="0" xr3:uid="{AEA406A1-0E4B-5B11-9CD5-51D6E497D94C}">
      <selection activeCell="B15" sqref="B15"/>
    </sheetView>
  </sheetViews>
  <sheetFormatPr defaultColWidth="10.875" defaultRowHeight="15.95"/>
  <cols>
    <col min="1" max="1" width="46.875" customWidth="1"/>
    <col min="2" max="3" width="16.5" customWidth="1"/>
    <col min="4" max="12" width="15" customWidth="1"/>
  </cols>
  <sheetData>
    <row r="1" spans="1:13" ht="15.75">
      <c r="H1" t="s">
        <v>0</v>
      </c>
      <c r="J1" t="s">
        <v>1</v>
      </c>
    </row>
    <row r="2" spans="1:13" ht="39.950000000000003" customHeight="1">
      <c r="A2" s="1" t="s">
        <v>2</v>
      </c>
      <c r="B2" s="1" t="s">
        <v>3</v>
      </c>
      <c r="C2" s="1"/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3" ht="15.75">
      <c r="A3" t="s">
        <v>13</v>
      </c>
      <c r="B3" s="1">
        <v>2</v>
      </c>
      <c r="C3" s="1"/>
      <c r="D3" s="1">
        <v>154</v>
      </c>
      <c r="E3" s="1">
        <v>11</v>
      </c>
      <c r="F3" s="1">
        <v>4</v>
      </c>
      <c r="G3" s="1">
        <v>15</v>
      </c>
      <c r="H3" s="1">
        <v>230</v>
      </c>
      <c r="I3" s="1">
        <v>119</v>
      </c>
      <c r="J3" s="1">
        <v>183</v>
      </c>
      <c r="K3" s="1">
        <v>69</v>
      </c>
      <c r="L3" s="1">
        <v>32</v>
      </c>
    </row>
    <row r="4" spans="1:13" ht="15.75">
      <c r="A4" t="s">
        <v>14</v>
      </c>
      <c r="B4" s="1">
        <v>0</v>
      </c>
      <c r="C4" s="1"/>
      <c r="D4" s="1">
        <v>0</v>
      </c>
      <c r="E4" s="1">
        <f>0</f>
        <v>0</v>
      </c>
      <c r="F4" s="1">
        <v>0</v>
      </c>
      <c r="G4" s="1">
        <f>0</f>
        <v>0</v>
      </c>
      <c r="H4" s="1">
        <f>0</f>
        <v>0</v>
      </c>
      <c r="I4" s="1">
        <v>0</v>
      </c>
      <c r="J4" s="1">
        <v>2</v>
      </c>
      <c r="K4" s="1">
        <v>0</v>
      </c>
      <c r="L4" s="1">
        <v>0</v>
      </c>
    </row>
    <row r="5" spans="1:13" ht="15.75">
      <c r="A5" t="s">
        <v>15</v>
      </c>
      <c r="B5" s="1">
        <v>1</v>
      </c>
      <c r="C5" s="1"/>
      <c r="D5" s="1">
        <f>0+42+34+41+8+2+1+2+3+19</f>
        <v>152</v>
      </c>
      <c r="E5" s="1">
        <f>2</f>
        <v>2</v>
      </c>
      <c r="F5" s="1">
        <v>1</v>
      </c>
      <c r="G5" s="1">
        <f>0</f>
        <v>0</v>
      </c>
      <c r="H5" s="1">
        <v>11</v>
      </c>
      <c r="I5" s="1">
        <v>29</v>
      </c>
      <c r="J5" s="1">
        <v>274</v>
      </c>
      <c r="K5" s="1">
        <v>39</v>
      </c>
      <c r="L5" s="1">
        <v>20</v>
      </c>
    </row>
    <row r="6" spans="1:13" ht="15.75">
      <c r="A6" t="s">
        <v>16</v>
      </c>
      <c r="B6" s="1">
        <v>34</v>
      </c>
      <c r="C6" s="1"/>
      <c r="D6" s="1">
        <v>2436</v>
      </c>
      <c r="E6" s="1">
        <v>525</v>
      </c>
      <c r="F6" s="1">
        <v>81</v>
      </c>
      <c r="G6" s="1">
        <v>155</v>
      </c>
      <c r="H6" s="1">
        <v>830</v>
      </c>
      <c r="I6" s="1">
        <v>1932</v>
      </c>
      <c r="J6" s="1">
        <v>2108</v>
      </c>
      <c r="K6" s="1">
        <v>1007</v>
      </c>
      <c r="L6" s="1">
        <v>790</v>
      </c>
    </row>
    <row r="7" spans="1:13" ht="15.75">
      <c r="A7" t="s">
        <v>17</v>
      </c>
      <c r="B7" s="1">
        <v>67</v>
      </c>
      <c r="C7" s="1"/>
      <c r="D7" s="1">
        <v>7242</v>
      </c>
      <c r="E7" s="1">
        <v>1278</v>
      </c>
      <c r="F7" s="1">
        <v>213</v>
      </c>
      <c r="G7" s="1">
        <v>193</v>
      </c>
      <c r="H7" s="1">
        <v>1908</v>
      </c>
      <c r="I7" s="1">
        <v>2308</v>
      </c>
      <c r="J7" s="1">
        <v>7628</v>
      </c>
      <c r="K7" s="1">
        <v>3522</v>
      </c>
      <c r="L7" s="1">
        <v>640</v>
      </c>
    </row>
    <row r="8" spans="1:13" ht="15.75">
      <c r="A8" t="s">
        <v>18</v>
      </c>
      <c r="B8" s="1">
        <v>47</v>
      </c>
      <c r="C8" s="1"/>
      <c r="D8" s="1">
        <v>10289</v>
      </c>
      <c r="E8" s="1">
        <v>1145</v>
      </c>
      <c r="F8" s="1">
        <v>51</v>
      </c>
      <c r="G8" s="1">
        <v>444</v>
      </c>
      <c r="H8" s="1">
        <v>1491</v>
      </c>
      <c r="I8" s="1">
        <v>1497</v>
      </c>
      <c r="J8" s="1">
        <v>3648</v>
      </c>
      <c r="K8" s="1">
        <v>879</v>
      </c>
      <c r="L8" s="1">
        <v>2675</v>
      </c>
    </row>
    <row r="9" spans="1:13" ht="15.75">
      <c r="A9" t="s">
        <v>19</v>
      </c>
      <c r="B9" s="1">
        <v>0</v>
      </c>
      <c r="C9" s="1"/>
      <c r="D9" s="1">
        <f>0</f>
        <v>0</v>
      </c>
      <c r="E9" s="1">
        <f>0</f>
        <v>0</v>
      </c>
      <c r="F9" s="1">
        <v>0</v>
      </c>
      <c r="G9" s="1">
        <f>0</f>
        <v>0</v>
      </c>
      <c r="H9" s="1">
        <f>0</f>
        <v>0</v>
      </c>
      <c r="I9" s="1">
        <v>0</v>
      </c>
      <c r="J9" s="1">
        <v>0</v>
      </c>
      <c r="K9" s="1">
        <v>0</v>
      </c>
      <c r="L9" s="1">
        <v>0</v>
      </c>
    </row>
    <row r="10" spans="1:13" ht="15.75">
      <c r="A10" t="s">
        <v>20</v>
      </c>
      <c r="B10" s="1">
        <v>0</v>
      </c>
      <c r="C10" s="1"/>
      <c r="D10" s="1">
        <f>0</f>
        <v>0</v>
      </c>
      <c r="E10" s="1">
        <f>0</f>
        <v>0</v>
      </c>
      <c r="F10" s="1">
        <v>0</v>
      </c>
      <c r="G10" s="1">
        <f>0</f>
        <v>0</v>
      </c>
      <c r="H10" s="1">
        <f>0</f>
        <v>0</v>
      </c>
      <c r="I10" s="1">
        <v>0</v>
      </c>
      <c r="J10" s="1">
        <v>0</v>
      </c>
      <c r="K10" s="1">
        <v>0</v>
      </c>
      <c r="L10" s="1">
        <v>0</v>
      </c>
    </row>
    <row r="11" spans="1:13" ht="15.75">
      <c r="A11" t="s">
        <v>21</v>
      </c>
      <c r="B11" s="1">
        <v>0</v>
      </c>
      <c r="C11" s="1"/>
      <c r="D11" s="1">
        <f>0</f>
        <v>0</v>
      </c>
      <c r="E11" s="1">
        <f>0</f>
        <v>0</v>
      </c>
      <c r="F11" s="1">
        <v>0</v>
      </c>
      <c r="G11" s="1">
        <f>0</f>
        <v>0</v>
      </c>
      <c r="H11" s="1">
        <f>0</f>
        <v>0</v>
      </c>
      <c r="I11" s="1">
        <v>0</v>
      </c>
      <c r="J11" s="1">
        <v>0</v>
      </c>
      <c r="K11" s="1">
        <v>0</v>
      </c>
      <c r="L11" s="1">
        <v>0</v>
      </c>
    </row>
    <row r="12" spans="1:13" ht="15.75">
      <c r="A12" t="s">
        <v>22</v>
      </c>
      <c r="B12" s="1">
        <v>0</v>
      </c>
      <c r="C12" s="1"/>
      <c r="D12" s="1">
        <f>0</f>
        <v>0</v>
      </c>
      <c r="E12" s="1">
        <v>1</v>
      </c>
      <c r="F12" s="1">
        <v>0</v>
      </c>
      <c r="G12" s="1">
        <v>1</v>
      </c>
      <c r="H12" s="1">
        <f>0</f>
        <v>0</v>
      </c>
      <c r="I12" s="1">
        <v>0</v>
      </c>
      <c r="J12" s="1">
        <v>1</v>
      </c>
      <c r="K12" s="1">
        <v>4</v>
      </c>
      <c r="L12" s="1">
        <v>8</v>
      </c>
    </row>
    <row r="13" spans="1:13" ht="15.75">
      <c r="A13" t="s">
        <v>23</v>
      </c>
    </row>
    <row r="14" spans="1:13" ht="15.75">
      <c r="A14" t="s">
        <v>24</v>
      </c>
      <c r="B14">
        <f>B3/B6*100</f>
        <v>5.8823529411764701</v>
      </c>
      <c r="D14">
        <f t="shared" ref="D14:L14" si="0">D3/D6*100</f>
        <v>6.3218390804597711</v>
      </c>
      <c r="E14">
        <f t="shared" si="0"/>
        <v>2.0952380952380953</v>
      </c>
      <c r="F14">
        <f t="shared" si="0"/>
        <v>4.9382716049382713</v>
      </c>
      <c r="G14">
        <f t="shared" si="0"/>
        <v>9.67741935483871</v>
      </c>
      <c r="H14">
        <f t="shared" si="0"/>
        <v>27.710843373493976</v>
      </c>
      <c r="I14">
        <f t="shared" si="0"/>
        <v>6.1594202898550732</v>
      </c>
      <c r="J14">
        <f t="shared" si="0"/>
        <v>8.6812144212523723</v>
      </c>
      <c r="K14">
        <f t="shared" si="0"/>
        <v>6.8520357497517379</v>
      </c>
      <c r="L14">
        <f t="shared" si="0"/>
        <v>4.0506329113924053</v>
      </c>
      <c r="M14" t="s">
        <v>25</v>
      </c>
    </row>
    <row r="15" spans="1:13" ht="15.75">
      <c r="A15" s="2" t="s">
        <v>26</v>
      </c>
    </row>
    <row r="16" spans="1:13" ht="15.75">
      <c r="A16" s="1"/>
    </row>
    <row r="18" spans="1:12" ht="15.75">
      <c r="A18" s="1" t="s">
        <v>27</v>
      </c>
      <c r="B18" t="s">
        <v>28</v>
      </c>
      <c r="D18" t="s">
        <v>29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s">
        <v>35</v>
      </c>
      <c r="K18" t="s">
        <v>36</v>
      </c>
      <c r="L18" t="s">
        <v>37</v>
      </c>
    </row>
    <row r="19" spans="1:12" ht="15.75">
      <c r="A19" t="s">
        <v>13</v>
      </c>
      <c r="B19">
        <v>10</v>
      </c>
      <c r="D19">
        <v>1</v>
      </c>
      <c r="E19">
        <v>37</v>
      </c>
      <c r="F19">
        <v>104</v>
      </c>
      <c r="G19">
        <v>8</v>
      </c>
      <c r="H19">
        <v>64</v>
      </c>
      <c r="I19">
        <v>13</v>
      </c>
      <c r="J19">
        <v>93</v>
      </c>
      <c r="K19">
        <v>106</v>
      </c>
      <c r="L19">
        <v>204</v>
      </c>
    </row>
    <row r="20" spans="1:12" ht="15.75">
      <c r="A20" t="s">
        <v>14</v>
      </c>
      <c r="B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</row>
    <row r="21" spans="1:12" ht="15.75">
      <c r="A21" t="s">
        <v>15</v>
      </c>
      <c r="B21">
        <v>15</v>
      </c>
      <c r="D21">
        <v>0</v>
      </c>
      <c r="E21">
        <v>609</v>
      </c>
      <c r="F21">
        <v>29</v>
      </c>
      <c r="G21">
        <v>2</v>
      </c>
      <c r="H21">
        <v>105</v>
      </c>
      <c r="I21">
        <v>4</v>
      </c>
      <c r="J21">
        <v>154</v>
      </c>
      <c r="K21">
        <v>270</v>
      </c>
      <c r="L21">
        <v>119</v>
      </c>
    </row>
    <row r="22" spans="1:12" ht="15.75">
      <c r="A22" t="s">
        <v>16</v>
      </c>
      <c r="B22">
        <v>301</v>
      </c>
      <c r="D22">
        <v>30</v>
      </c>
      <c r="E22">
        <v>1268</v>
      </c>
      <c r="F22">
        <v>21007</v>
      </c>
      <c r="G22">
        <v>39</v>
      </c>
      <c r="H22">
        <v>183</v>
      </c>
      <c r="I22">
        <v>84</v>
      </c>
      <c r="J22">
        <v>702</v>
      </c>
      <c r="K22">
        <v>2486</v>
      </c>
      <c r="L22">
        <v>1989</v>
      </c>
    </row>
    <row r="23" spans="1:12" ht="15.75">
      <c r="A23" t="s">
        <v>17</v>
      </c>
      <c r="B23">
        <v>726</v>
      </c>
      <c r="D23">
        <v>78</v>
      </c>
      <c r="E23">
        <v>2659</v>
      </c>
      <c r="F23">
        <v>6886</v>
      </c>
      <c r="G23">
        <v>152</v>
      </c>
      <c r="H23">
        <v>1273</v>
      </c>
      <c r="I23">
        <v>144</v>
      </c>
      <c r="J23">
        <v>4127</v>
      </c>
      <c r="K23">
        <v>4679</v>
      </c>
      <c r="L23">
        <v>7495</v>
      </c>
    </row>
    <row r="24" spans="1:12" ht="15.75">
      <c r="A24" t="s">
        <v>18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ht="15.75">
      <c r="A25" t="s">
        <v>19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ht="15.75">
      <c r="A26" t="s">
        <v>20</v>
      </c>
    </row>
    <row r="27" spans="1:12" ht="15.75">
      <c r="A27" t="s">
        <v>21</v>
      </c>
    </row>
    <row r="28" spans="1:12" ht="15.75">
      <c r="A28" t="s">
        <v>22</v>
      </c>
    </row>
    <row r="29" spans="1:12" ht="15.75">
      <c r="A29" t="s">
        <v>23</v>
      </c>
    </row>
    <row r="30" spans="1:12" ht="15.75">
      <c r="A30" t="s">
        <v>24</v>
      </c>
      <c r="B30">
        <f>B19/B22*100</f>
        <v>3.322259136212625</v>
      </c>
      <c r="D30">
        <f>D19/D22*100</f>
        <v>3.3333333333333335</v>
      </c>
      <c r="E30">
        <f t="shared" ref="E30:L30" si="1">E19/E22*100</f>
        <v>2.9179810725552051</v>
      </c>
      <c r="F30">
        <f t="shared" si="1"/>
        <v>0.49507307088113484</v>
      </c>
      <c r="G30">
        <f t="shared" si="1"/>
        <v>20.512820512820511</v>
      </c>
      <c r="H30">
        <f t="shared" si="1"/>
        <v>34.972677595628419</v>
      </c>
      <c r="I30">
        <f t="shared" si="1"/>
        <v>15.476190476190476</v>
      </c>
      <c r="J30">
        <f t="shared" si="1"/>
        <v>13.247863247863249</v>
      </c>
      <c r="K30">
        <f t="shared" si="1"/>
        <v>4.2638777152051484</v>
      </c>
      <c r="L30">
        <f t="shared" si="1"/>
        <v>10.256410256410255</v>
      </c>
    </row>
    <row r="33" spans="1:12" ht="15.75">
      <c r="A33" s="1" t="s">
        <v>38</v>
      </c>
      <c r="B33" s="3" t="s">
        <v>39</v>
      </c>
      <c r="C33" s="3"/>
      <c r="D33" t="s">
        <v>40</v>
      </c>
      <c r="E33" t="s">
        <v>41</v>
      </c>
      <c r="F33" t="s">
        <v>42</v>
      </c>
      <c r="G33" t="s">
        <v>43</v>
      </c>
      <c r="H33" t="s">
        <v>44</v>
      </c>
      <c r="I33" t="s">
        <v>45</v>
      </c>
      <c r="J33" t="s">
        <v>46</v>
      </c>
      <c r="K33" t="s">
        <v>47</v>
      </c>
      <c r="L33" t="s">
        <v>48</v>
      </c>
    </row>
    <row r="34" spans="1:12" ht="15.75">
      <c r="A34" t="s">
        <v>13</v>
      </c>
      <c r="B34">
        <v>8</v>
      </c>
      <c r="D34">
        <v>141</v>
      </c>
      <c r="E34">
        <v>84</v>
      </c>
      <c r="F34">
        <v>55</v>
      </c>
      <c r="G34">
        <v>96</v>
      </c>
      <c r="H34">
        <v>51</v>
      </c>
      <c r="I34">
        <v>239</v>
      </c>
      <c r="J34">
        <v>6</v>
      </c>
      <c r="K34">
        <v>351</v>
      </c>
      <c r="L34">
        <v>82</v>
      </c>
    </row>
    <row r="35" spans="1:12" ht="15.75">
      <c r="A35" t="s">
        <v>14</v>
      </c>
      <c r="B35">
        <v>0</v>
      </c>
      <c r="D35">
        <v>0</v>
      </c>
      <c r="E35">
        <v>0</v>
      </c>
      <c r="F35">
        <v>0</v>
      </c>
      <c r="G35">
        <v>4</v>
      </c>
      <c r="H35">
        <v>0</v>
      </c>
      <c r="I35">
        <v>0</v>
      </c>
      <c r="J35">
        <v>1</v>
      </c>
      <c r="K35">
        <v>6</v>
      </c>
      <c r="L35">
        <v>0</v>
      </c>
    </row>
    <row r="36" spans="1:12" ht="15.75">
      <c r="A36" t="s">
        <v>15</v>
      </c>
      <c r="B36">
        <v>0</v>
      </c>
      <c r="D36">
        <v>75</v>
      </c>
      <c r="E36">
        <v>229</v>
      </c>
      <c r="F36">
        <v>14</v>
      </c>
      <c r="G36">
        <v>138</v>
      </c>
      <c r="H36">
        <v>34</v>
      </c>
      <c r="I36">
        <v>93</v>
      </c>
      <c r="J36">
        <v>9</v>
      </c>
      <c r="K36">
        <v>236</v>
      </c>
      <c r="L36">
        <v>19</v>
      </c>
    </row>
    <row r="37" spans="1:12" ht="15.75">
      <c r="A37" t="s">
        <v>16</v>
      </c>
      <c r="B37">
        <v>71</v>
      </c>
      <c r="D37">
        <v>1247</v>
      </c>
      <c r="E37">
        <v>1427</v>
      </c>
      <c r="F37">
        <v>607</v>
      </c>
      <c r="G37">
        <v>465</v>
      </c>
      <c r="H37">
        <v>547</v>
      </c>
      <c r="I37">
        <v>1387</v>
      </c>
      <c r="J37">
        <v>165</v>
      </c>
      <c r="K37">
        <v>3809</v>
      </c>
      <c r="L37">
        <v>1531</v>
      </c>
    </row>
    <row r="38" spans="1:12" ht="15.75">
      <c r="A38" t="s">
        <v>17</v>
      </c>
      <c r="B38">
        <v>256</v>
      </c>
      <c r="D38">
        <v>3264</v>
      </c>
      <c r="E38">
        <v>1194</v>
      </c>
      <c r="F38">
        <v>1149</v>
      </c>
      <c r="G38">
        <v>786</v>
      </c>
      <c r="H38">
        <v>2546</v>
      </c>
      <c r="I38">
        <v>4871</v>
      </c>
      <c r="J38">
        <v>471</v>
      </c>
      <c r="K38">
        <v>10604</v>
      </c>
      <c r="L38">
        <v>4809</v>
      </c>
    </row>
    <row r="39" spans="1:12" ht="15.75">
      <c r="A39" t="s">
        <v>18</v>
      </c>
      <c r="B39">
        <v>48</v>
      </c>
      <c r="D39">
        <v>1023</v>
      </c>
      <c r="E39">
        <v>4443</v>
      </c>
      <c r="F39">
        <v>896</v>
      </c>
      <c r="G39">
        <v>1294</v>
      </c>
      <c r="H39">
        <v>980</v>
      </c>
      <c r="I39">
        <v>1885</v>
      </c>
      <c r="J39">
        <v>200</v>
      </c>
      <c r="K39">
        <v>7221</v>
      </c>
      <c r="L39">
        <v>1370</v>
      </c>
    </row>
    <row r="40" spans="1:12" ht="15.75">
      <c r="A40" t="s">
        <v>19</v>
      </c>
      <c r="B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ht="15.75">
      <c r="A41" t="s">
        <v>20</v>
      </c>
      <c r="B41">
        <v>0</v>
      </c>
      <c r="D41">
        <v>4</v>
      </c>
      <c r="E41">
        <v>0</v>
      </c>
      <c r="F41">
        <v>0</v>
      </c>
      <c r="G41">
        <v>7</v>
      </c>
      <c r="H41">
        <v>0</v>
      </c>
      <c r="I41">
        <v>0</v>
      </c>
      <c r="J41">
        <v>0</v>
      </c>
      <c r="K41">
        <v>6</v>
      </c>
      <c r="L41">
        <v>0</v>
      </c>
    </row>
    <row r="42" spans="1:12" ht="15.75">
      <c r="A42" t="s">
        <v>21</v>
      </c>
      <c r="B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ht="15.75">
      <c r="A43" t="s">
        <v>22</v>
      </c>
      <c r="B43">
        <v>0</v>
      </c>
      <c r="D43">
        <v>15</v>
      </c>
      <c r="E43">
        <v>5</v>
      </c>
      <c r="F43">
        <v>0</v>
      </c>
      <c r="G43">
        <v>5</v>
      </c>
      <c r="H43">
        <v>1</v>
      </c>
      <c r="I43">
        <v>3</v>
      </c>
      <c r="J43">
        <v>0</v>
      </c>
      <c r="K43">
        <v>40</v>
      </c>
      <c r="L43">
        <v>1</v>
      </c>
    </row>
    <row r="44" spans="1:12" ht="15.75">
      <c r="A44" t="s">
        <v>23</v>
      </c>
    </row>
    <row r="45" spans="1:12" ht="15.75">
      <c r="A45" t="s">
        <v>24</v>
      </c>
      <c r="B45">
        <f>B34/B37*100</f>
        <v>11.267605633802818</v>
      </c>
      <c r="D45">
        <f>D34/D37*100</f>
        <v>11.307137129109863</v>
      </c>
      <c r="E45">
        <f t="shared" ref="E45:L45" si="2">E34/E37*100</f>
        <v>5.8864751226348977</v>
      </c>
      <c r="F45">
        <f t="shared" si="2"/>
        <v>9.0609555189456348</v>
      </c>
      <c r="G45">
        <f t="shared" si="2"/>
        <v>20.64516129032258</v>
      </c>
      <c r="H45">
        <f t="shared" si="2"/>
        <v>9.3235831809872032</v>
      </c>
      <c r="I45">
        <f t="shared" si="2"/>
        <v>17.231434751261716</v>
      </c>
      <c r="J45">
        <f t="shared" si="2"/>
        <v>3.6363636363636362</v>
      </c>
      <c r="K45">
        <f t="shared" si="2"/>
        <v>9.2150170648464158</v>
      </c>
      <c r="L45">
        <f t="shared" si="2"/>
        <v>5.3559764859568908</v>
      </c>
    </row>
    <row r="48" spans="1:12" ht="94.5">
      <c r="A48" s="4" t="s">
        <v>49</v>
      </c>
      <c r="B48" s="5" t="s">
        <v>50</v>
      </c>
      <c r="C48" s="5"/>
      <c r="D48" s="6" t="s">
        <v>51</v>
      </c>
      <c r="E48" s="5" t="s">
        <v>52</v>
      </c>
      <c r="F48" s="6" t="s">
        <v>53</v>
      </c>
      <c r="G48" s="6" t="s">
        <v>54</v>
      </c>
      <c r="H48" s="6" t="s">
        <v>55</v>
      </c>
      <c r="I48" s="6" t="s">
        <v>56</v>
      </c>
      <c r="J48" s="6" t="s">
        <v>57</v>
      </c>
      <c r="K48" s="6" t="s">
        <v>58</v>
      </c>
      <c r="L48" s="6" t="s">
        <v>59</v>
      </c>
    </row>
    <row r="49" spans="1:12" ht="15.75">
      <c r="A49" s="5" t="s">
        <v>13</v>
      </c>
      <c r="B49" s="5">
        <v>71</v>
      </c>
      <c r="C49" s="5"/>
      <c r="D49">
        <v>22</v>
      </c>
      <c r="E49">
        <v>0</v>
      </c>
      <c r="F49">
        <v>0</v>
      </c>
      <c r="G49">
        <v>20</v>
      </c>
      <c r="H49">
        <v>0</v>
      </c>
      <c r="I49">
        <v>1</v>
      </c>
      <c r="J49">
        <v>4</v>
      </c>
      <c r="K49">
        <v>14</v>
      </c>
      <c r="L49">
        <v>0</v>
      </c>
    </row>
    <row r="50" spans="1:12" ht="15.75">
      <c r="A50" s="5" t="s">
        <v>14</v>
      </c>
      <c r="B50" s="5">
        <v>0</v>
      </c>
      <c r="C50" s="5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ht="15.75">
      <c r="A51" s="5" t="s">
        <v>15</v>
      </c>
      <c r="B51" s="5">
        <v>0</v>
      </c>
      <c r="C51" s="5"/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ht="15.75">
      <c r="A52" s="5" t="s">
        <v>60</v>
      </c>
      <c r="B52" s="5">
        <v>459</v>
      </c>
      <c r="C52" s="5"/>
      <c r="D52">
        <v>177</v>
      </c>
      <c r="E52">
        <v>11</v>
      </c>
      <c r="F52">
        <v>61</v>
      </c>
      <c r="G52">
        <v>45</v>
      </c>
      <c r="H52">
        <v>58</v>
      </c>
      <c r="I52">
        <v>39</v>
      </c>
      <c r="J52">
        <v>5</v>
      </c>
      <c r="K52">
        <v>334</v>
      </c>
      <c r="L52">
        <v>20</v>
      </c>
    </row>
    <row r="53" spans="1:12" ht="15.75">
      <c r="A53" s="5" t="s">
        <v>17</v>
      </c>
      <c r="B53" s="5">
        <v>1181</v>
      </c>
      <c r="C53" s="5"/>
      <c r="D53">
        <v>542</v>
      </c>
      <c r="E53">
        <v>3</v>
      </c>
      <c r="F53">
        <v>112</v>
      </c>
      <c r="G53">
        <v>116</v>
      </c>
      <c r="H53">
        <v>0</v>
      </c>
      <c r="I53">
        <v>165</v>
      </c>
      <c r="J53">
        <v>117</v>
      </c>
      <c r="K53">
        <v>1088</v>
      </c>
      <c r="L53">
        <v>79</v>
      </c>
    </row>
    <row r="54" spans="1:12" ht="15.75">
      <c r="A54" s="5" t="s">
        <v>61</v>
      </c>
      <c r="B54" s="5">
        <v>517</v>
      </c>
      <c r="C54" s="5"/>
      <c r="D54">
        <v>78</v>
      </c>
      <c r="E54">
        <v>27</v>
      </c>
      <c r="F54">
        <v>311</v>
      </c>
      <c r="G54">
        <v>62</v>
      </c>
      <c r="H54">
        <v>1</v>
      </c>
      <c r="I54">
        <v>74</v>
      </c>
      <c r="J54">
        <v>0</v>
      </c>
      <c r="K54">
        <v>190</v>
      </c>
      <c r="L54">
        <v>7</v>
      </c>
    </row>
    <row r="55" spans="1:12" ht="15.75">
      <c r="A55" s="5" t="s">
        <v>62</v>
      </c>
      <c r="B55" s="5">
        <v>0</v>
      </c>
      <c r="C55" s="5"/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8" spans="1:12" ht="15.75">
      <c r="A58" s="1" t="s">
        <v>63</v>
      </c>
      <c r="B58" s="3" t="s">
        <v>64</v>
      </c>
      <c r="C58" s="3"/>
      <c r="D58" t="s">
        <v>65</v>
      </c>
      <c r="E58" t="s">
        <v>66</v>
      </c>
      <c r="F58" t="s">
        <v>67</v>
      </c>
      <c r="G58" t="s">
        <v>68</v>
      </c>
      <c r="H58" t="s">
        <v>69</v>
      </c>
      <c r="I58" t="s">
        <v>70</v>
      </c>
      <c r="J58" t="s">
        <v>71</v>
      </c>
      <c r="K58" t="s">
        <v>72</v>
      </c>
      <c r="L58" t="s">
        <v>73</v>
      </c>
    </row>
    <row r="59" spans="1:12" ht="15.75">
      <c r="A59" t="s">
        <v>13</v>
      </c>
      <c r="B59">
        <v>1</v>
      </c>
      <c r="D59">
        <v>45</v>
      </c>
      <c r="E59">
        <v>51</v>
      </c>
      <c r="F59">
        <v>62</v>
      </c>
      <c r="G59">
        <v>19</v>
      </c>
      <c r="H59">
        <v>43</v>
      </c>
      <c r="I59">
        <v>7</v>
      </c>
      <c r="J59">
        <v>6</v>
      </c>
      <c r="K59">
        <v>4</v>
      </c>
      <c r="L59">
        <v>61</v>
      </c>
    </row>
    <row r="60" spans="1:12" ht="15.75">
      <c r="A60" t="s">
        <v>14</v>
      </c>
      <c r="B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ht="15.75">
      <c r="A61" t="s">
        <v>15</v>
      </c>
      <c r="B61">
        <v>1</v>
      </c>
      <c r="D61">
        <v>49</v>
      </c>
      <c r="E61">
        <v>119</v>
      </c>
      <c r="F61">
        <v>243</v>
      </c>
      <c r="G61">
        <v>11</v>
      </c>
      <c r="H61">
        <v>167</v>
      </c>
      <c r="I61">
        <v>8</v>
      </c>
      <c r="J61">
        <v>24</v>
      </c>
      <c r="K61">
        <v>4</v>
      </c>
      <c r="L61">
        <v>312</v>
      </c>
    </row>
    <row r="62" spans="1:12" ht="15.75">
      <c r="A62" t="s">
        <v>16</v>
      </c>
      <c r="B62">
        <v>2</v>
      </c>
      <c r="D62">
        <v>259</v>
      </c>
      <c r="E62">
        <v>361</v>
      </c>
      <c r="F62">
        <v>541</v>
      </c>
      <c r="G62">
        <v>211</v>
      </c>
      <c r="H62">
        <v>232</v>
      </c>
      <c r="I62">
        <v>18</v>
      </c>
      <c r="J62">
        <v>79</v>
      </c>
      <c r="K62">
        <v>24</v>
      </c>
      <c r="L62">
        <v>318</v>
      </c>
    </row>
    <row r="63" spans="1:12" ht="15.75">
      <c r="A63" t="s">
        <v>17</v>
      </c>
      <c r="B63">
        <v>71</v>
      </c>
      <c r="D63">
        <v>873</v>
      </c>
      <c r="E63">
        <v>478</v>
      </c>
      <c r="F63">
        <v>762</v>
      </c>
      <c r="G63">
        <v>441</v>
      </c>
      <c r="H63">
        <v>924</v>
      </c>
      <c r="I63">
        <v>139</v>
      </c>
      <c r="J63">
        <v>110</v>
      </c>
      <c r="K63">
        <v>28</v>
      </c>
      <c r="L63">
        <v>896</v>
      </c>
    </row>
    <row r="64" spans="1:12" ht="15.75">
      <c r="A64" t="s">
        <v>18</v>
      </c>
      <c r="B64">
        <v>11</v>
      </c>
      <c r="D64">
        <v>312</v>
      </c>
      <c r="E64">
        <v>280</v>
      </c>
      <c r="F64">
        <v>396</v>
      </c>
      <c r="G64">
        <v>152</v>
      </c>
      <c r="H64">
        <v>453</v>
      </c>
      <c r="I64">
        <v>66</v>
      </c>
      <c r="J64">
        <v>107</v>
      </c>
      <c r="K64">
        <v>38</v>
      </c>
      <c r="L64">
        <v>597</v>
      </c>
    </row>
    <row r="65" spans="1:12" ht="15.75">
      <c r="A65" t="s">
        <v>19</v>
      </c>
      <c r="B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ht="15.75">
      <c r="A66" t="s">
        <v>20</v>
      </c>
      <c r="B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ht="15.75">
      <c r="A67" t="s">
        <v>21</v>
      </c>
      <c r="B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ht="15.75">
      <c r="A68" t="s">
        <v>22</v>
      </c>
      <c r="B68">
        <v>0</v>
      </c>
      <c r="D68">
        <v>1</v>
      </c>
      <c r="E68">
        <v>3</v>
      </c>
      <c r="F68">
        <v>3</v>
      </c>
      <c r="G68">
        <v>2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ht="15.75">
      <c r="A69" t="s">
        <v>23</v>
      </c>
    </row>
    <row r="70" spans="1:12" ht="15.75">
      <c r="A70" t="s">
        <v>24</v>
      </c>
      <c r="B70">
        <f>B59/B62*100</f>
        <v>50</v>
      </c>
      <c r="D70">
        <f>D59/D62*100</f>
        <v>17.374517374517374</v>
      </c>
      <c r="E70">
        <f t="shared" ref="E70:L70" si="3">E59/E62*100</f>
        <v>14.127423822714682</v>
      </c>
      <c r="F70">
        <f t="shared" si="3"/>
        <v>11.460258780036968</v>
      </c>
      <c r="G70">
        <f t="shared" si="3"/>
        <v>9.0047393364928912</v>
      </c>
      <c r="H70">
        <f t="shared" si="3"/>
        <v>18.53448275862069</v>
      </c>
      <c r="I70">
        <f t="shared" si="3"/>
        <v>38.888888888888893</v>
      </c>
      <c r="J70">
        <f t="shared" si="3"/>
        <v>7.59493670886076</v>
      </c>
      <c r="K70">
        <f t="shared" si="3"/>
        <v>16.666666666666664</v>
      </c>
      <c r="L70">
        <f t="shared" si="3"/>
        <v>19.182389937106919</v>
      </c>
    </row>
    <row r="73" spans="1:12" ht="15.75"/>
    <row r="74" spans="1:12" ht="15.75">
      <c r="A74" s="7" t="s">
        <v>74</v>
      </c>
      <c r="B74" s="8" t="s">
        <v>75</v>
      </c>
      <c r="C74" s="22"/>
      <c r="D74" s="9" t="s">
        <v>76</v>
      </c>
      <c r="E74" s="9" t="s">
        <v>77</v>
      </c>
      <c r="F74" s="9" t="s">
        <v>78</v>
      </c>
      <c r="G74" s="9" t="s">
        <v>79</v>
      </c>
      <c r="H74" s="9" t="s">
        <v>80</v>
      </c>
      <c r="I74" s="9" t="s">
        <v>81</v>
      </c>
      <c r="J74" s="9" t="s">
        <v>82</v>
      </c>
      <c r="K74" s="9" t="s">
        <v>83</v>
      </c>
      <c r="L74" s="10" t="s">
        <v>84</v>
      </c>
    </row>
    <row r="75" spans="1:12" ht="15.75">
      <c r="A75" t="s">
        <v>13</v>
      </c>
      <c r="B75" s="11">
        <v>789</v>
      </c>
      <c r="C75" s="11"/>
      <c r="D75" s="11">
        <v>467</v>
      </c>
      <c r="E75" s="11">
        <v>10</v>
      </c>
      <c r="F75" s="2">
        <v>600</v>
      </c>
      <c r="G75" s="11">
        <v>36</v>
      </c>
      <c r="H75" s="12">
        <v>225</v>
      </c>
      <c r="I75" s="11">
        <v>613</v>
      </c>
      <c r="J75" s="12">
        <v>76</v>
      </c>
      <c r="K75" s="11">
        <v>10</v>
      </c>
      <c r="L75" s="13">
        <v>29</v>
      </c>
    </row>
    <row r="76" spans="1:12" ht="15.75">
      <c r="A76" t="s">
        <v>14</v>
      </c>
      <c r="B76" s="11">
        <v>0</v>
      </c>
      <c r="C76" s="11"/>
      <c r="D76" s="11">
        <v>0</v>
      </c>
      <c r="E76" s="11">
        <v>0</v>
      </c>
      <c r="F76" s="2">
        <v>0</v>
      </c>
      <c r="G76" s="11">
        <v>0</v>
      </c>
      <c r="H76" s="12">
        <v>0</v>
      </c>
      <c r="I76" s="11">
        <v>0</v>
      </c>
      <c r="J76" s="12">
        <v>1</v>
      </c>
      <c r="K76" s="11">
        <v>0</v>
      </c>
      <c r="L76" s="11">
        <v>0</v>
      </c>
    </row>
    <row r="77" spans="1:12" ht="15.75">
      <c r="A77" t="s">
        <v>15</v>
      </c>
      <c r="B77" s="11">
        <v>79</v>
      </c>
      <c r="C77" s="11"/>
      <c r="D77" s="11">
        <v>319</v>
      </c>
      <c r="E77" s="11">
        <v>9</v>
      </c>
      <c r="F77" s="2">
        <v>132</v>
      </c>
      <c r="G77" s="11">
        <v>31</v>
      </c>
      <c r="H77" s="12">
        <v>38</v>
      </c>
      <c r="I77" s="11">
        <v>208</v>
      </c>
      <c r="J77" s="12">
        <v>15</v>
      </c>
      <c r="K77" s="11">
        <v>0</v>
      </c>
      <c r="L77" s="11">
        <v>3</v>
      </c>
    </row>
    <row r="78" spans="1:12" ht="15.75">
      <c r="A78" t="s">
        <v>16</v>
      </c>
      <c r="B78" s="11">
        <v>1686</v>
      </c>
      <c r="C78" s="11"/>
      <c r="D78" s="11">
        <v>2265</v>
      </c>
      <c r="E78" s="11">
        <v>760</v>
      </c>
      <c r="F78" s="14">
        <v>408</v>
      </c>
      <c r="G78" s="11">
        <v>1949</v>
      </c>
      <c r="H78" s="12">
        <v>225</v>
      </c>
      <c r="I78" s="11">
        <v>1478</v>
      </c>
      <c r="J78" s="12">
        <v>1268</v>
      </c>
      <c r="K78" s="11">
        <v>79</v>
      </c>
      <c r="L78" s="11">
        <v>120</v>
      </c>
    </row>
    <row r="79" spans="1:12" ht="15.75">
      <c r="A79" t="s">
        <v>17</v>
      </c>
      <c r="B79" s="11">
        <v>13134</v>
      </c>
      <c r="C79" s="11"/>
      <c r="D79" s="11">
        <v>53529</v>
      </c>
      <c r="E79" s="11">
        <v>1219</v>
      </c>
      <c r="F79" s="14">
        <v>796</v>
      </c>
      <c r="G79" s="11">
        <v>2269</v>
      </c>
      <c r="H79" s="12">
        <v>996</v>
      </c>
      <c r="I79" s="11">
        <v>4720</v>
      </c>
      <c r="J79" s="12">
        <v>3567</v>
      </c>
      <c r="K79" s="11">
        <v>71</v>
      </c>
      <c r="L79" s="11">
        <v>201</v>
      </c>
    </row>
    <row r="80" spans="1:12" ht="15.75">
      <c r="A80" t="s">
        <v>18</v>
      </c>
      <c r="B80" s="11">
        <v>2150</v>
      </c>
      <c r="C80" s="11"/>
      <c r="D80" s="11">
        <v>5288</v>
      </c>
      <c r="E80" s="11">
        <v>1111</v>
      </c>
      <c r="F80" s="14">
        <v>1856</v>
      </c>
      <c r="G80" s="11">
        <v>1861</v>
      </c>
      <c r="H80" s="12">
        <v>585</v>
      </c>
      <c r="I80" s="11">
        <v>2764</v>
      </c>
      <c r="J80" s="12">
        <v>1479</v>
      </c>
      <c r="K80" s="11">
        <v>204</v>
      </c>
      <c r="L80" s="11">
        <v>190</v>
      </c>
    </row>
    <row r="81" spans="1:12" ht="15.75">
      <c r="A81" t="s">
        <v>19</v>
      </c>
      <c r="B81" s="11">
        <v>0</v>
      </c>
      <c r="C81" s="11"/>
      <c r="D81" s="11">
        <v>0</v>
      </c>
      <c r="E81" s="11">
        <v>0</v>
      </c>
      <c r="F81" s="14">
        <v>0</v>
      </c>
      <c r="G81" s="11">
        <v>0</v>
      </c>
      <c r="H81" s="12">
        <v>0</v>
      </c>
      <c r="I81" s="11">
        <v>0</v>
      </c>
      <c r="J81" s="12">
        <v>0</v>
      </c>
      <c r="K81" s="11">
        <v>0</v>
      </c>
      <c r="L81" s="11">
        <v>0</v>
      </c>
    </row>
    <row r="82" spans="1:12" ht="15.75">
      <c r="A82" t="s">
        <v>20</v>
      </c>
      <c r="B82" s="11">
        <v>3</v>
      </c>
      <c r="C82" s="11"/>
      <c r="D82" s="11">
        <v>1</v>
      </c>
      <c r="E82" s="11">
        <v>0</v>
      </c>
      <c r="F82" s="14">
        <v>13</v>
      </c>
      <c r="G82" s="11">
        <v>0</v>
      </c>
      <c r="H82" s="12">
        <v>0</v>
      </c>
      <c r="I82" s="11">
        <v>0</v>
      </c>
      <c r="J82" s="12">
        <v>0</v>
      </c>
      <c r="K82" s="11">
        <v>1</v>
      </c>
      <c r="L82" s="11">
        <v>0</v>
      </c>
    </row>
    <row r="83" spans="1:12" ht="15.75">
      <c r="A83" t="s">
        <v>21</v>
      </c>
      <c r="B83" s="11">
        <v>0</v>
      </c>
      <c r="C83" s="11"/>
      <c r="D83" s="11">
        <v>0</v>
      </c>
      <c r="E83" s="11">
        <v>0</v>
      </c>
      <c r="F83" s="14">
        <v>0</v>
      </c>
      <c r="G83" s="11">
        <v>0</v>
      </c>
      <c r="H83" s="12">
        <v>0</v>
      </c>
      <c r="I83" s="11">
        <v>0</v>
      </c>
      <c r="J83" s="12">
        <v>0</v>
      </c>
      <c r="K83" s="11">
        <v>0</v>
      </c>
      <c r="L83" s="11">
        <v>0</v>
      </c>
    </row>
    <row r="84" spans="1:12" ht="15.75">
      <c r="A84" t="s">
        <v>22</v>
      </c>
      <c r="B84" s="11">
        <v>8</v>
      </c>
      <c r="C84" s="11"/>
      <c r="D84" s="11">
        <v>0</v>
      </c>
      <c r="E84" s="11">
        <v>1</v>
      </c>
      <c r="F84" s="14">
        <v>20</v>
      </c>
      <c r="G84" s="11">
        <v>5</v>
      </c>
      <c r="H84" s="12">
        <v>0</v>
      </c>
      <c r="I84" s="11">
        <v>6</v>
      </c>
      <c r="J84" s="12">
        <v>2</v>
      </c>
      <c r="K84" s="11">
        <v>1</v>
      </c>
      <c r="L84" s="11">
        <v>0</v>
      </c>
    </row>
    <row r="85" spans="1:12" ht="15.75">
      <c r="A85" t="s">
        <v>23</v>
      </c>
      <c r="B85" s="13"/>
      <c r="C85" s="13"/>
      <c r="D85" s="13"/>
      <c r="E85" s="13"/>
      <c r="G85" s="13"/>
      <c r="I85" s="13"/>
      <c r="K85" s="13"/>
      <c r="L85" s="13"/>
    </row>
    <row r="86" spans="1:12" ht="15.75">
      <c r="A86" s="15"/>
      <c r="B86" s="16"/>
      <c r="C86" s="16"/>
      <c r="D86" s="16"/>
      <c r="E86" s="16"/>
      <c r="F86" s="15"/>
      <c r="G86" s="16"/>
      <c r="H86" s="15"/>
      <c r="I86" s="16"/>
      <c r="J86" s="15"/>
      <c r="K86" s="16"/>
      <c r="L86" s="16"/>
    </row>
    <row r="87" spans="1:12" ht="15.75"/>
    <row r="88" spans="1:12" ht="15.75">
      <c r="A88" s="7" t="s">
        <v>85</v>
      </c>
      <c r="B88" s="8" t="s">
        <v>86</v>
      </c>
      <c r="C88" s="22"/>
      <c r="D88" s="9" t="s">
        <v>87</v>
      </c>
      <c r="E88" s="9" t="s">
        <v>88</v>
      </c>
      <c r="F88" s="9" t="s">
        <v>89</v>
      </c>
      <c r="G88" s="9" t="s">
        <v>90</v>
      </c>
      <c r="H88" s="9" t="s">
        <v>91</v>
      </c>
      <c r="I88" s="9" t="s">
        <v>92</v>
      </c>
      <c r="J88" s="9" t="s">
        <v>93</v>
      </c>
      <c r="K88" s="9" t="s">
        <v>94</v>
      </c>
      <c r="L88" s="10" t="s">
        <v>95</v>
      </c>
    </row>
    <row r="89" spans="1:12" ht="15.75">
      <c r="A89" t="s">
        <v>13</v>
      </c>
      <c r="B89" s="11">
        <v>0</v>
      </c>
      <c r="C89" s="11"/>
      <c r="D89" s="11">
        <v>25</v>
      </c>
      <c r="E89" s="11">
        <v>2</v>
      </c>
      <c r="F89" s="17">
        <v>40</v>
      </c>
      <c r="G89" s="11">
        <v>0</v>
      </c>
      <c r="H89" s="12">
        <v>2</v>
      </c>
      <c r="I89" s="11">
        <v>45</v>
      </c>
      <c r="J89" s="12">
        <v>1</v>
      </c>
      <c r="K89" s="11">
        <v>0</v>
      </c>
      <c r="L89" s="13">
        <v>3</v>
      </c>
    </row>
    <row r="90" spans="1:12" ht="15.75">
      <c r="A90" t="s">
        <v>14</v>
      </c>
      <c r="B90" s="11">
        <v>0</v>
      </c>
      <c r="C90" s="11"/>
      <c r="D90" s="11">
        <v>0</v>
      </c>
      <c r="E90" s="11">
        <v>0</v>
      </c>
      <c r="F90" s="17">
        <v>0</v>
      </c>
      <c r="G90" s="11">
        <v>0</v>
      </c>
      <c r="H90" s="12">
        <v>0</v>
      </c>
      <c r="I90" s="11">
        <v>0</v>
      </c>
      <c r="J90" s="12">
        <v>0</v>
      </c>
      <c r="K90" s="11">
        <v>0</v>
      </c>
      <c r="L90" s="11">
        <v>0</v>
      </c>
    </row>
    <row r="91" spans="1:12" ht="15.75">
      <c r="A91" t="s">
        <v>15</v>
      </c>
      <c r="B91" s="11">
        <v>0</v>
      </c>
      <c r="C91" s="11"/>
      <c r="D91" s="11">
        <v>4</v>
      </c>
      <c r="E91" s="11">
        <v>5</v>
      </c>
      <c r="F91" s="17">
        <v>18</v>
      </c>
      <c r="G91" s="11">
        <v>1</v>
      </c>
      <c r="H91" s="12">
        <v>10</v>
      </c>
      <c r="I91" s="11">
        <v>14</v>
      </c>
      <c r="J91" s="12">
        <v>16</v>
      </c>
      <c r="K91" s="11">
        <v>0</v>
      </c>
      <c r="L91" s="11">
        <v>2</v>
      </c>
    </row>
    <row r="92" spans="1:12" ht="15.75">
      <c r="A92" t="s">
        <v>16</v>
      </c>
      <c r="B92" s="11">
        <v>18</v>
      </c>
      <c r="C92" s="11"/>
      <c r="D92" s="11">
        <v>263</v>
      </c>
      <c r="E92" s="11">
        <v>33</v>
      </c>
      <c r="F92" s="17">
        <v>296</v>
      </c>
      <c r="G92" s="11">
        <v>47</v>
      </c>
      <c r="H92" s="12">
        <v>95</v>
      </c>
      <c r="I92" s="11">
        <v>192</v>
      </c>
      <c r="J92" s="12">
        <v>68</v>
      </c>
      <c r="K92" s="11">
        <v>31</v>
      </c>
      <c r="L92" s="11">
        <v>49</v>
      </c>
    </row>
    <row r="93" spans="1:12" ht="15.75">
      <c r="A93" t="s">
        <v>17</v>
      </c>
      <c r="B93" s="11">
        <v>14</v>
      </c>
      <c r="C93" s="11"/>
      <c r="D93" s="11">
        <v>1250</v>
      </c>
      <c r="E93" s="11">
        <v>60</v>
      </c>
      <c r="F93" s="17">
        <v>817</v>
      </c>
      <c r="G93" s="11">
        <v>37</v>
      </c>
      <c r="H93" s="12">
        <v>512</v>
      </c>
      <c r="I93" s="11">
        <v>414</v>
      </c>
      <c r="J93" s="12">
        <v>107</v>
      </c>
      <c r="K93" s="11">
        <v>38</v>
      </c>
      <c r="L93" s="11">
        <v>159</v>
      </c>
    </row>
    <row r="94" spans="1:12" ht="15.75">
      <c r="A94" t="s">
        <v>18</v>
      </c>
      <c r="B94" s="11">
        <v>25</v>
      </c>
      <c r="C94" s="11"/>
      <c r="D94" s="11">
        <v>920</v>
      </c>
      <c r="E94" s="11">
        <v>52</v>
      </c>
      <c r="F94" s="17">
        <v>639</v>
      </c>
      <c r="G94" s="11">
        <v>50</v>
      </c>
      <c r="H94" s="12">
        <v>195</v>
      </c>
      <c r="I94" s="11">
        <v>197</v>
      </c>
      <c r="J94" s="12">
        <v>101</v>
      </c>
      <c r="K94" s="11">
        <v>51</v>
      </c>
      <c r="L94" s="11">
        <v>180</v>
      </c>
    </row>
    <row r="95" spans="1:12" ht="15.75">
      <c r="A95" t="s">
        <v>19</v>
      </c>
      <c r="B95" s="11">
        <v>0</v>
      </c>
      <c r="C95" s="11"/>
      <c r="D95" s="11">
        <v>0</v>
      </c>
      <c r="E95" s="11">
        <v>0</v>
      </c>
      <c r="F95" s="17">
        <v>0</v>
      </c>
      <c r="G95" s="11">
        <v>0</v>
      </c>
      <c r="H95" s="12">
        <v>0</v>
      </c>
      <c r="I95" s="11">
        <v>0</v>
      </c>
      <c r="J95" s="12">
        <v>0</v>
      </c>
      <c r="K95" s="11">
        <v>0</v>
      </c>
      <c r="L95" s="11">
        <v>0</v>
      </c>
    </row>
    <row r="96" spans="1:12" ht="15.75">
      <c r="A96" t="s">
        <v>20</v>
      </c>
      <c r="B96" s="11">
        <v>0</v>
      </c>
      <c r="C96" s="11"/>
      <c r="D96" s="11">
        <v>0</v>
      </c>
      <c r="E96" s="11">
        <v>0</v>
      </c>
      <c r="F96" s="17">
        <v>0</v>
      </c>
      <c r="G96" s="11">
        <v>0</v>
      </c>
      <c r="H96" s="12">
        <v>0</v>
      </c>
      <c r="I96" s="11">
        <v>0</v>
      </c>
      <c r="J96" s="12">
        <v>0</v>
      </c>
      <c r="K96" s="11">
        <v>0</v>
      </c>
      <c r="L96" s="11">
        <v>0</v>
      </c>
    </row>
    <row r="97" spans="1:17" ht="15.75">
      <c r="A97" t="s">
        <v>21</v>
      </c>
      <c r="B97" s="11">
        <v>0</v>
      </c>
      <c r="C97" s="11"/>
      <c r="D97" s="11">
        <v>0</v>
      </c>
      <c r="E97" s="11">
        <v>0</v>
      </c>
      <c r="F97" s="17">
        <v>0</v>
      </c>
      <c r="G97" s="11">
        <v>0</v>
      </c>
      <c r="H97" s="12">
        <v>0</v>
      </c>
      <c r="I97" s="11">
        <v>0</v>
      </c>
      <c r="J97" s="12">
        <v>0</v>
      </c>
      <c r="K97" s="11">
        <v>0</v>
      </c>
      <c r="L97" s="11">
        <v>0</v>
      </c>
    </row>
    <row r="98" spans="1:17" ht="15.75">
      <c r="A98" t="s">
        <v>22</v>
      </c>
      <c r="B98" s="11">
        <v>0</v>
      </c>
      <c r="C98" s="11"/>
      <c r="D98" s="11">
        <v>4</v>
      </c>
      <c r="E98" s="11">
        <v>0</v>
      </c>
      <c r="F98" s="17">
        <v>1</v>
      </c>
      <c r="G98" s="11">
        <v>0</v>
      </c>
      <c r="H98" s="12">
        <v>0</v>
      </c>
      <c r="I98" s="11">
        <v>0</v>
      </c>
      <c r="J98" s="12">
        <v>0</v>
      </c>
      <c r="K98" s="11">
        <v>0</v>
      </c>
      <c r="L98" s="11">
        <v>0</v>
      </c>
    </row>
    <row r="99" spans="1:17" ht="15.75">
      <c r="A99" t="s">
        <v>96</v>
      </c>
      <c r="B99" s="13">
        <v>15</v>
      </c>
      <c r="C99" s="13"/>
      <c r="D99" s="13">
        <v>45</v>
      </c>
      <c r="E99" s="13">
        <v>45</v>
      </c>
      <c r="F99" s="17">
        <v>70</v>
      </c>
      <c r="G99" s="13">
        <v>32</v>
      </c>
      <c r="H99" s="12">
        <v>10</v>
      </c>
      <c r="I99" s="13">
        <v>16</v>
      </c>
      <c r="J99" s="18">
        <v>11</v>
      </c>
      <c r="K99" s="13">
        <v>69</v>
      </c>
      <c r="L99" s="13">
        <v>103</v>
      </c>
    </row>
    <row r="100" spans="1:17" ht="15.75">
      <c r="A100" s="15"/>
      <c r="B100" s="16"/>
      <c r="C100" s="16"/>
      <c r="D100" s="16"/>
      <c r="E100" s="16"/>
      <c r="F100" s="15"/>
      <c r="G100" s="16"/>
      <c r="H100" s="15"/>
      <c r="I100" s="16"/>
      <c r="J100" s="15"/>
      <c r="K100" s="16"/>
      <c r="L100" s="16"/>
    </row>
    <row r="101" spans="1:17" ht="15.75"/>
    <row r="102" spans="1:17" ht="15.75">
      <c r="A102" s="1" t="s">
        <v>97</v>
      </c>
      <c r="B102" s="1" t="s">
        <v>98</v>
      </c>
      <c r="C102" s="1" t="s">
        <v>99</v>
      </c>
      <c r="D102" s="1" t="s">
        <v>100</v>
      </c>
      <c r="E102" s="20" t="s">
        <v>101</v>
      </c>
      <c r="F102" s="20"/>
      <c r="G102" s="20" t="s">
        <v>102</v>
      </c>
      <c r="H102" s="20"/>
      <c r="I102" s="1" t="s">
        <v>103</v>
      </c>
      <c r="J102" s="1" t="s">
        <v>104</v>
      </c>
      <c r="K102" s="20" t="s">
        <v>105</v>
      </c>
      <c r="L102" s="20"/>
      <c r="M102" s="20" t="s">
        <v>106</v>
      </c>
      <c r="N102" s="20"/>
      <c r="O102" s="20" t="s">
        <v>107</v>
      </c>
      <c r="P102" s="20"/>
    </row>
    <row r="103" spans="1:17" ht="15.75">
      <c r="A103" s="1" t="s">
        <v>108</v>
      </c>
      <c r="E103" s="21" t="s">
        <v>109</v>
      </c>
      <c r="F103" s="21" t="s">
        <v>110</v>
      </c>
      <c r="G103" s="21" t="s">
        <v>109</v>
      </c>
      <c r="H103" s="21" t="s">
        <v>110</v>
      </c>
      <c r="K103" s="21" t="s">
        <v>109</v>
      </c>
      <c r="L103" s="21" t="s">
        <v>110</v>
      </c>
      <c r="M103" s="21" t="s">
        <v>109</v>
      </c>
      <c r="N103" s="21" t="s">
        <v>110</v>
      </c>
      <c r="O103" s="21" t="s">
        <v>109</v>
      </c>
      <c r="P103" s="21" t="s">
        <v>110</v>
      </c>
      <c r="Q103" s="23"/>
    </row>
    <row r="104" spans="1:17" ht="15.75">
      <c r="A104" t="s">
        <v>13</v>
      </c>
      <c r="B104">
        <v>4</v>
      </c>
      <c r="C104">
        <v>2</v>
      </c>
      <c r="D104">
        <v>6</v>
      </c>
      <c r="E104">
        <v>127</v>
      </c>
      <c r="F104">
        <v>127</v>
      </c>
      <c r="G104">
        <v>200</v>
      </c>
      <c r="H104">
        <v>200</v>
      </c>
      <c r="I104">
        <v>362</v>
      </c>
      <c r="J104">
        <v>8</v>
      </c>
      <c r="K104">
        <v>772</v>
      </c>
      <c r="L104">
        <v>772</v>
      </c>
      <c r="M104">
        <v>129</v>
      </c>
      <c r="N104">
        <v>129</v>
      </c>
      <c r="O104">
        <v>60</v>
      </c>
      <c r="P104">
        <v>60</v>
      </c>
    </row>
    <row r="105" spans="1:17" ht="15.75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17</v>
      </c>
      <c r="N105">
        <v>17</v>
      </c>
      <c r="O105">
        <v>0</v>
      </c>
      <c r="P105">
        <v>0</v>
      </c>
    </row>
    <row r="106" spans="1:17" ht="15.75">
      <c r="A106" t="s">
        <v>15</v>
      </c>
      <c r="B106">
        <v>4</v>
      </c>
      <c r="C106">
        <v>0</v>
      </c>
      <c r="D106">
        <v>0</v>
      </c>
      <c r="E106">
        <v>47</v>
      </c>
      <c r="F106">
        <v>47</v>
      </c>
      <c r="G106">
        <v>59</v>
      </c>
      <c r="H106">
        <v>67</v>
      </c>
      <c r="I106">
        <v>96</v>
      </c>
      <c r="J106">
        <v>18</v>
      </c>
      <c r="K106">
        <v>3221</v>
      </c>
      <c r="L106">
        <v>3342</v>
      </c>
      <c r="M106">
        <v>54</v>
      </c>
      <c r="N106">
        <v>54</v>
      </c>
      <c r="O106">
        <v>40</v>
      </c>
      <c r="P106">
        <v>47</v>
      </c>
    </row>
    <row r="107" spans="1:17" ht="15.75">
      <c r="A107" t="s">
        <v>16</v>
      </c>
      <c r="B107">
        <v>58</v>
      </c>
      <c r="C107">
        <v>54</v>
      </c>
      <c r="D107">
        <v>114</v>
      </c>
      <c r="E107">
        <v>1741</v>
      </c>
      <c r="F107">
        <v>1741</v>
      </c>
      <c r="G107">
        <v>676</v>
      </c>
      <c r="H107">
        <v>676</v>
      </c>
      <c r="I107">
        <v>538</v>
      </c>
      <c r="J107">
        <v>46</v>
      </c>
      <c r="K107">
        <v>1562</v>
      </c>
      <c r="L107">
        <v>1562</v>
      </c>
      <c r="M107">
        <v>1296</v>
      </c>
      <c r="N107">
        <v>1296</v>
      </c>
      <c r="O107">
        <v>545</v>
      </c>
      <c r="P107">
        <v>545</v>
      </c>
    </row>
    <row r="108" spans="1:17" ht="15.75">
      <c r="A108" t="s">
        <v>17</v>
      </c>
      <c r="B108">
        <v>48</v>
      </c>
      <c r="C108">
        <v>57</v>
      </c>
      <c r="D108">
        <v>358</v>
      </c>
      <c r="E108">
        <v>8607</v>
      </c>
      <c r="F108">
        <v>8607</v>
      </c>
      <c r="G108">
        <v>5944</v>
      </c>
      <c r="H108">
        <v>5952</v>
      </c>
      <c r="I108">
        <v>2151</v>
      </c>
      <c r="J108">
        <v>70</v>
      </c>
      <c r="K108">
        <v>5482</v>
      </c>
      <c r="L108">
        <v>5485</v>
      </c>
      <c r="M108">
        <v>3505</v>
      </c>
      <c r="N108">
        <v>3505</v>
      </c>
      <c r="O108">
        <v>1554</v>
      </c>
      <c r="P108">
        <v>1560</v>
      </c>
    </row>
    <row r="109" spans="1:17" ht="15.75">
      <c r="A109" t="s">
        <v>18</v>
      </c>
      <c r="B109">
        <v>38</v>
      </c>
      <c r="C109">
        <v>30</v>
      </c>
      <c r="D109">
        <v>2</v>
      </c>
      <c r="E109">
        <v>4147</v>
      </c>
      <c r="F109">
        <v>4147</v>
      </c>
      <c r="G109">
        <v>1756</v>
      </c>
      <c r="H109">
        <v>1756</v>
      </c>
      <c r="I109">
        <v>838</v>
      </c>
      <c r="J109">
        <v>110</v>
      </c>
      <c r="K109">
        <v>13739</v>
      </c>
      <c r="L109">
        <v>13890</v>
      </c>
      <c r="M109">
        <v>5419</v>
      </c>
      <c r="N109">
        <v>5419</v>
      </c>
      <c r="O109">
        <v>1150</v>
      </c>
      <c r="P109">
        <v>1166</v>
      </c>
    </row>
    <row r="110" spans="1:17" ht="15.75">
      <c r="A110" t="s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7" ht="15.75">
      <c r="A111" t="s">
        <v>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58</v>
      </c>
      <c r="H111">
        <v>58</v>
      </c>
      <c r="I111">
        <v>9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</row>
    <row r="112" spans="1:17" ht="15.75">
      <c r="A112" t="s">
        <v>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ht="15.75">
      <c r="A113" t="s">
        <v>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8</v>
      </c>
      <c r="L113">
        <v>8</v>
      </c>
      <c r="M113">
        <v>5</v>
      </c>
      <c r="N113">
        <v>5</v>
      </c>
      <c r="O113">
        <v>14</v>
      </c>
      <c r="P113">
        <v>14</v>
      </c>
    </row>
    <row r="114" spans="1:16" ht="15.95" customHeight="1">
      <c r="A114" t="s">
        <v>96</v>
      </c>
      <c r="C114">
        <v>4</v>
      </c>
      <c r="D114">
        <v>5</v>
      </c>
      <c r="E114" s="19">
        <v>48</v>
      </c>
      <c r="F114" s="19"/>
      <c r="G114" s="19">
        <v>112</v>
      </c>
      <c r="H114" s="19"/>
      <c r="I114">
        <v>10</v>
      </c>
      <c r="J114">
        <v>4</v>
      </c>
      <c r="K114" s="19">
        <v>197</v>
      </c>
      <c r="L114" s="19"/>
      <c r="M114" s="19">
        <v>86</v>
      </c>
      <c r="N114" s="19"/>
      <c r="O114" s="19">
        <v>142</v>
      </c>
      <c r="P114" s="19"/>
    </row>
    <row r="115" spans="1:16" ht="15.75">
      <c r="A115" t="s">
        <v>24</v>
      </c>
      <c r="B115">
        <f>(B104/SUM(B104:B113)) * 100</f>
        <v>2.6315789473684208</v>
      </c>
      <c r="C115">
        <f t="shared" ref="C115:P115" si="4">(C104/SUM(C104:C113)) * 100</f>
        <v>1.3986013986013985</v>
      </c>
      <c r="D115">
        <f t="shared" si="4"/>
        <v>1.25</v>
      </c>
      <c r="E115">
        <f t="shared" si="4"/>
        <v>0.86577135455722953</v>
      </c>
      <c r="F115">
        <f t="shared" si="4"/>
        <v>0.86577135455722953</v>
      </c>
      <c r="G115">
        <f t="shared" si="4"/>
        <v>2.300701714022777</v>
      </c>
      <c r="H115">
        <f t="shared" si="4"/>
        <v>2.2964749110115972</v>
      </c>
      <c r="I115">
        <f t="shared" si="4"/>
        <v>9.0613266583229031</v>
      </c>
      <c r="J115">
        <f t="shared" si="4"/>
        <v>3.1746031746031744</v>
      </c>
      <c r="K115">
        <f t="shared" si="4"/>
        <v>3.1147871696590683</v>
      </c>
      <c r="L115">
        <f t="shared" si="4"/>
        <v>3.080606544293695</v>
      </c>
      <c r="M115">
        <f t="shared" si="4"/>
        <v>1.2372913869173221</v>
      </c>
      <c r="N115">
        <f t="shared" si="4"/>
        <v>1.2372913869173221</v>
      </c>
      <c r="O115">
        <f t="shared" si="4"/>
        <v>1.784121320249777</v>
      </c>
      <c r="P115">
        <f t="shared" si="4"/>
        <v>1.7688679245283019</v>
      </c>
    </row>
    <row r="116" spans="1:16">
      <c r="A116" t="s">
        <v>111</v>
      </c>
      <c r="B116">
        <f>(B106/SUM(B104:B113)) * 100</f>
        <v>2.6315789473684208</v>
      </c>
      <c r="C116">
        <f t="shared" ref="C116:P116" si="5">(C106/SUM(C104:C113)) * 100</f>
        <v>0</v>
      </c>
      <c r="D116">
        <f t="shared" si="5"/>
        <v>0</v>
      </c>
      <c r="E116">
        <f t="shared" si="5"/>
        <v>0.32040357215897475</v>
      </c>
      <c r="F116">
        <f t="shared" si="5"/>
        <v>0.32040357215897475</v>
      </c>
      <c r="G116">
        <f t="shared" si="5"/>
        <v>0.67870700563671926</v>
      </c>
      <c r="H116">
        <f t="shared" si="5"/>
        <v>0.76931909518888508</v>
      </c>
      <c r="I116">
        <f t="shared" si="5"/>
        <v>2.4030037546933665</v>
      </c>
      <c r="J116">
        <f t="shared" si="5"/>
        <v>7.1428571428571423</v>
      </c>
      <c r="K116">
        <f t="shared" si="5"/>
        <v>12.995763566673391</v>
      </c>
      <c r="L116">
        <f t="shared" si="5"/>
        <v>13.335993615323224</v>
      </c>
      <c r="M116">
        <f t="shared" si="5"/>
        <v>0.51793592940725108</v>
      </c>
      <c r="N116">
        <f t="shared" si="5"/>
        <v>0.51793592940725108</v>
      </c>
      <c r="O116">
        <f t="shared" si="5"/>
        <v>1.1894142134998513</v>
      </c>
      <c r="P116">
        <f t="shared" si="5"/>
        <v>1.3856132075471699</v>
      </c>
    </row>
    <row r="117" spans="1:16">
      <c r="A117" t="s">
        <v>112</v>
      </c>
      <c r="B117">
        <f>(B105/SUM(B104:B113)) * 100</f>
        <v>0</v>
      </c>
      <c r="C117">
        <f t="shared" ref="C117:P117" si="6">(C105/SUM(C104:C113)) * 100</f>
        <v>0</v>
      </c>
      <c r="D117">
        <f t="shared" si="6"/>
        <v>0</v>
      </c>
      <c r="E117">
        <f t="shared" si="6"/>
        <v>0</v>
      </c>
      <c r="F117">
        <f t="shared" si="6"/>
        <v>0</v>
      </c>
      <c r="G117">
        <f t="shared" si="6"/>
        <v>0</v>
      </c>
      <c r="H117">
        <f t="shared" si="6"/>
        <v>0</v>
      </c>
      <c r="I117">
        <f t="shared" si="6"/>
        <v>0</v>
      </c>
      <c r="J117">
        <f t="shared" si="6"/>
        <v>0</v>
      </c>
      <c r="K117">
        <f t="shared" si="6"/>
        <v>4.03469840629413E-3</v>
      </c>
      <c r="L117">
        <f t="shared" si="6"/>
        <v>3.9904229848363925E-3</v>
      </c>
      <c r="M117">
        <f t="shared" si="6"/>
        <v>0.16305390370228276</v>
      </c>
      <c r="N117">
        <f t="shared" si="6"/>
        <v>0.16305390370228276</v>
      </c>
      <c r="O117">
        <f t="shared" si="6"/>
        <v>0</v>
      </c>
      <c r="P117">
        <f t="shared" si="6"/>
        <v>0</v>
      </c>
    </row>
    <row r="118" spans="1:16">
      <c r="A118" t="s">
        <v>113</v>
      </c>
      <c r="B118">
        <f>SUM(B115:B117)</f>
        <v>5.2631578947368416</v>
      </c>
      <c r="C118">
        <f t="shared" ref="C118:P118" si="7">SUM(C115:C117)</f>
        <v>1.3986013986013985</v>
      </c>
      <c r="D118">
        <f t="shared" si="7"/>
        <v>1.25</v>
      </c>
      <c r="E118">
        <f t="shared" si="7"/>
        <v>1.1861749267162043</v>
      </c>
      <c r="F118">
        <f t="shared" si="7"/>
        <v>1.1861749267162043</v>
      </c>
      <c r="G118">
        <f t="shared" si="7"/>
        <v>2.9794087196594963</v>
      </c>
      <c r="H118">
        <f t="shared" si="7"/>
        <v>3.0657940062004823</v>
      </c>
      <c r="I118">
        <f t="shared" si="7"/>
        <v>11.46433041301627</v>
      </c>
      <c r="J118">
        <f t="shared" si="7"/>
        <v>10.317460317460316</v>
      </c>
      <c r="K118">
        <f t="shared" si="7"/>
        <v>16.114585434738753</v>
      </c>
      <c r="L118">
        <f t="shared" si="7"/>
        <v>16.420590582601754</v>
      </c>
      <c r="M118">
        <f t="shared" si="7"/>
        <v>1.918281220026856</v>
      </c>
      <c r="N118">
        <f t="shared" si="7"/>
        <v>1.918281220026856</v>
      </c>
      <c r="O118">
        <f t="shared" si="7"/>
        <v>2.9735355337496285</v>
      </c>
      <c r="P118">
        <f t="shared" si="7"/>
        <v>3.154481132075472</v>
      </c>
    </row>
  </sheetData>
  <mergeCells count="10">
    <mergeCell ref="O102:P102"/>
    <mergeCell ref="K114:L114"/>
    <mergeCell ref="M114:N114"/>
    <mergeCell ref="O114:P114"/>
    <mergeCell ref="E102:F102"/>
    <mergeCell ref="G102:H102"/>
    <mergeCell ref="G114:H114"/>
    <mergeCell ref="E114:F114"/>
    <mergeCell ref="K102:L102"/>
    <mergeCell ref="M102:N10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</dc:creator>
  <cp:keywords/>
  <dc:description/>
  <cp:lastModifiedBy/>
  <cp:revision/>
  <dcterms:created xsi:type="dcterms:W3CDTF">2018-04-06T18:00:44Z</dcterms:created>
  <dcterms:modified xsi:type="dcterms:W3CDTF">2018-04-08T23:10:08Z</dcterms:modified>
  <cp:category/>
  <cp:contentStatus/>
</cp:coreProperties>
</file>