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9010" windowHeight="12960" tabRatio="500"/>
  </bookViews>
  <sheets>
    <sheet name="Sheet1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" i="1"/>
  <c r="C70"/>
  <c r="D70"/>
  <c r="E70"/>
  <c r="F70"/>
  <c r="G70"/>
  <c r="H70"/>
  <c r="I70"/>
  <c r="J70"/>
  <c r="K70"/>
  <c r="K45" l="1"/>
  <c r="J45"/>
  <c r="I45"/>
  <c r="H45"/>
  <c r="G45"/>
  <c r="F45"/>
  <c r="E45"/>
  <c r="D45"/>
  <c r="C45"/>
  <c r="B45"/>
  <c r="C3"/>
  <c r="C6"/>
  <c r="C14"/>
  <c r="D3"/>
  <c r="D6"/>
  <c r="D14"/>
  <c r="E14"/>
  <c r="F3"/>
  <c r="F14"/>
  <c r="F6"/>
  <c r="G3"/>
  <c r="G6"/>
  <c r="G14"/>
  <c r="H14"/>
  <c r="I3"/>
  <c r="I14"/>
  <c r="I6"/>
  <c r="J14"/>
  <c r="K14"/>
  <c r="B14"/>
  <c r="B30"/>
  <c r="D30"/>
  <c r="E30"/>
  <c r="F30"/>
  <c r="G30"/>
  <c r="H30"/>
  <c r="I30"/>
  <c r="J30"/>
  <c r="K30"/>
  <c r="C30"/>
  <c r="I8"/>
  <c r="I7"/>
  <c r="I5"/>
  <c r="G8"/>
  <c r="G7"/>
  <c r="G12"/>
  <c r="G11"/>
  <c r="G10"/>
  <c r="G9"/>
  <c r="G5"/>
  <c r="G4"/>
  <c r="F8"/>
  <c r="F7"/>
  <c r="F12"/>
  <c r="F11"/>
  <c r="F10"/>
  <c r="F9"/>
  <c r="F5"/>
  <c r="F4"/>
  <c r="D8"/>
  <c r="D7"/>
  <c r="D9"/>
  <c r="D10"/>
  <c r="D11"/>
  <c r="D12"/>
  <c r="D5"/>
  <c r="D4"/>
  <c r="C8"/>
  <c r="C7"/>
  <c r="C5"/>
  <c r="C9"/>
  <c r="C10"/>
  <c r="C11"/>
  <c r="C12"/>
  <c r="C4"/>
</calcChain>
</file>

<file path=xl/sharedStrings.xml><?xml version="1.0" encoding="utf-8"?>
<sst xmlns="http://schemas.openxmlformats.org/spreadsheetml/2006/main" count="156" uniqueCount="94">
  <si>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</si>
  <si>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</si>
  <si>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</si>
  <si>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</si>
  <si>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</si>
  <si>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</si>
  <si>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</si>
  <si>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</si>
  <si>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</si>
  <si>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</si>
  <si>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</si>
  <si>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</si>
  <si>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</si>
  <si>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</si>
  <si>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</si>
  <si>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>libSBOLj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</si>
  <si>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</si>
  <si>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</si>
  <si>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</si>
  <si>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</si>
  <si>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</si>
  <si>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</si>
  <si>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</si>
  <si>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</si>
  <si>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</si>
  <si>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</si>
  <si>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</si>
  <si>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</si>
  <si>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</si>
  <si>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</si>
  <si>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</si>
  <si>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</si>
  <si>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</si>
  <si>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genome-nexus</t>
  </si>
  <si>
    <t>s</t>
  </si>
  <si>
    <t>geneDB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</si>
  <si>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</si>
  <si>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</si>
  <si>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</si>
  <si>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</si>
  <si>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</si>
  <si>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</si>
  <si>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</si>
  <si>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</si>
  <si>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</si>
  <si>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</si>
  <si>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</si>
  <si>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Types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</si>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</sst>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topLeftCell="A67" zoomScaleNormal="100" workbookViewId="0">
      <selection activeCell="A101" sqref="A101"/>
    </sheetView>
  </sheetViews>
  <sheetFormatPr defaultColWidth="10.875" defaultRowHeight="15.75"/>
  <cols>
    <col min="1" max="1" width="46.875" customWidth="1"/>
    <col min="2" max="11" width="15" customWidth="1"/>
  </cols>
  <sheetData>
    <row r="1" spans="1:12">
      <c r="G1" t="s">
        <v>12</v>
      </c>
      <c r="I1" t="s">
        <v>14</v>
      </c>
    </row>
    <row r="2" spans="1:12" ht="39.950000000000003" customHeight="1">
      <c r="B2" s="1" t="s">
        <v>5</v>
      </c>
      <c r="C2" s="1" t="s">
        <v>7</v>
      </c>
      <c r="D2" s="1" t="s">
        <v>9</v>
      </c>
      <c r="E2" s="1" t="s">
        <v>10</v>
      </c>
      <c r="F2" s="1" t="s">
        <v>11</v>
      </c>
      <c r="G2" s="1" t="s">
        <v>32</v>
      </c>
      <c r="H2" s="1" t="s">
        <v>33</v>
      </c>
      <c r="I2" s="1" t="s">
        <v>13</v>
      </c>
      <c r="J2" s="1" t="s">
        <v>15</v>
      </c>
      <c r="K2" s="1" t="s">
        <v>35</v>
      </c>
    </row>
    <row r="3" spans="1:12">
      <c r="A3" t="s">
        <v>0</v>
      </c>
      <c r="B3" s="2">
        <v>2</v>
      </c>
      <c r="C3" s="2">
        <f>0+8+26+7+1+5+62+7+3+6+21</f>
        <v>146</v>
      </c>
      <c r="D3" s="2">
        <f>3+1</f>
        <v>4</v>
      </c>
      <c r="E3" s="2">
        <v>4</v>
      </c>
      <c r="F3" s="2">
        <f>1+2</f>
        <v>3</v>
      </c>
      <c r="G3" s="2">
        <f>32+119</f>
        <v>151</v>
      </c>
      <c r="H3" s="2">
        <v>1</v>
      </c>
      <c r="I3" s="2">
        <f>40+18+7</f>
        <v>65</v>
      </c>
      <c r="J3" s="2">
        <v>23</v>
      </c>
      <c r="K3">
        <v>27</v>
      </c>
    </row>
    <row r="4" spans="1:12">
      <c r="A4" t="s">
        <v>1</v>
      </c>
      <c r="B4" s="2">
        <v>0</v>
      </c>
      <c r="C4" s="2">
        <f>0</f>
        <v>0</v>
      </c>
      <c r="D4" s="2">
        <f>0</f>
        <v>0</v>
      </c>
      <c r="E4" s="2">
        <v>0</v>
      </c>
      <c r="F4" s="2">
        <f>0</f>
        <v>0</v>
      </c>
      <c r="G4" s="2">
        <f>0</f>
        <v>0</v>
      </c>
      <c r="H4" s="2">
        <v>0</v>
      </c>
      <c r="I4" s="2">
        <v>0</v>
      </c>
      <c r="J4" s="2">
        <v>0</v>
      </c>
      <c r="K4" s="2">
        <v>0</v>
      </c>
    </row>
    <row r="5" spans="1:12">
      <c r="A5" t="s">
        <v>2</v>
      </c>
      <c r="B5" s="2">
        <v>1</v>
      </c>
      <c r="C5" s="2">
        <f>0+42+34+41+8+2+1+2+3+19</f>
        <v>152</v>
      </c>
      <c r="D5" s="2">
        <f>2</f>
        <v>2</v>
      </c>
      <c r="E5" s="2">
        <v>1</v>
      </c>
      <c r="F5" s="2">
        <f>0</f>
        <v>0</v>
      </c>
      <c r="G5" s="2">
        <f>1</f>
        <v>1</v>
      </c>
      <c r="H5" s="2">
        <v>0</v>
      </c>
      <c r="I5" s="2">
        <f>91+22+25</f>
        <v>138</v>
      </c>
      <c r="J5" s="2">
        <v>0</v>
      </c>
      <c r="K5" s="2">
        <v>17</v>
      </c>
    </row>
    <row r="6" spans="1:12">
      <c r="A6" t="s">
        <v>3</v>
      </c>
      <c r="B6" s="2">
        <v>34</v>
      </c>
      <c r="C6" s="2">
        <f>11+5+83+221+107+78+218+285+153+7+202+125+409+367</f>
        <v>2271</v>
      </c>
      <c r="D6" s="2">
        <f>297+27+23</f>
        <v>347</v>
      </c>
      <c r="E6" s="2">
        <v>81</v>
      </c>
      <c r="F6" s="2">
        <f>9+24</f>
        <v>33</v>
      </c>
      <c r="G6" s="2">
        <f>94+71</f>
        <v>165</v>
      </c>
      <c r="H6" s="2">
        <v>133</v>
      </c>
      <c r="I6" s="2">
        <f>558+170+211</f>
        <v>939</v>
      </c>
      <c r="J6" s="2">
        <v>127</v>
      </c>
      <c r="K6" s="2">
        <v>685</v>
      </c>
    </row>
    <row r="7" spans="1:12">
      <c r="A7" t="s">
        <v>4</v>
      </c>
      <c r="B7" s="2">
        <v>67</v>
      </c>
      <c r="C7" s="2">
        <f>53+2+243+847+65+241+546+693+364+17+689+272+721+1580</f>
        <v>6333</v>
      </c>
      <c r="D7" s="2">
        <f>780+101+81</f>
        <v>962</v>
      </c>
      <c r="E7" s="2">
        <v>213</v>
      </c>
      <c r="F7" s="2">
        <f>16+29</f>
        <v>45</v>
      </c>
      <c r="G7" s="2">
        <f>439+72</f>
        <v>511</v>
      </c>
      <c r="H7" s="2">
        <v>10</v>
      </c>
      <c r="I7" s="2">
        <f>1412+617+840</f>
        <v>2869</v>
      </c>
      <c r="J7" s="2">
        <v>167</v>
      </c>
      <c r="K7" s="2">
        <v>1129</v>
      </c>
    </row>
    <row r="8" spans="1:12">
      <c r="A8" t="s">
        <v>27</v>
      </c>
      <c r="B8" s="2">
        <v>47</v>
      </c>
      <c r="C8" s="2">
        <f>18+4+538+1301+354+508+1244+959+382+242+1809+2058</f>
        <v>9417</v>
      </c>
      <c r="D8" s="2">
        <f>721+27+61</f>
        <v>809</v>
      </c>
      <c r="E8" s="2">
        <v>51</v>
      </c>
      <c r="F8" s="2">
        <f>40+100</f>
        <v>140</v>
      </c>
      <c r="G8" s="2">
        <f>102+132</f>
        <v>234</v>
      </c>
      <c r="H8" s="2">
        <v>155</v>
      </c>
      <c r="I8" s="2">
        <f>866+289+340</f>
        <v>1495</v>
      </c>
      <c r="J8" s="2">
        <v>210</v>
      </c>
      <c r="K8" s="2">
        <v>617</v>
      </c>
    </row>
    <row r="9" spans="1:12">
      <c r="A9" t="s">
        <v>28</v>
      </c>
      <c r="B9" s="2">
        <v>0</v>
      </c>
      <c r="C9" s="2">
        <f>0</f>
        <v>0</v>
      </c>
      <c r="D9" s="2">
        <f>0</f>
        <v>0</v>
      </c>
      <c r="E9" s="2">
        <v>0</v>
      </c>
      <c r="F9" s="2">
        <f>0</f>
        <v>0</v>
      </c>
      <c r="G9" s="2">
        <f>0</f>
        <v>0</v>
      </c>
      <c r="H9" s="2">
        <v>0</v>
      </c>
      <c r="I9" s="2">
        <v>0</v>
      </c>
      <c r="J9" s="2">
        <v>0</v>
      </c>
      <c r="K9" s="2">
        <v>0</v>
      </c>
    </row>
    <row r="10" spans="1:12">
      <c r="A10" t="s">
        <v>29</v>
      </c>
      <c r="B10" s="2">
        <v>0</v>
      </c>
      <c r="C10" s="2">
        <f>0</f>
        <v>0</v>
      </c>
      <c r="D10" s="2">
        <f>0</f>
        <v>0</v>
      </c>
      <c r="E10" s="2">
        <v>0</v>
      </c>
      <c r="F10" s="2">
        <f>0</f>
        <v>0</v>
      </c>
      <c r="G10" s="2">
        <f>0</f>
        <v>0</v>
      </c>
      <c r="H10" s="2">
        <v>0</v>
      </c>
      <c r="I10" s="2">
        <v>0</v>
      </c>
      <c r="J10" s="2">
        <v>0</v>
      </c>
      <c r="K10" s="2">
        <v>0</v>
      </c>
    </row>
    <row r="11" spans="1:12">
      <c r="A11" t="s">
        <v>30</v>
      </c>
      <c r="B11" s="2">
        <v>0</v>
      </c>
      <c r="C11" s="2">
        <f>0</f>
        <v>0</v>
      </c>
      <c r="D11" s="2">
        <f>0</f>
        <v>0</v>
      </c>
      <c r="E11" s="2">
        <v>0</v>
      </c>
      <c r="F11" s="2">
        <f>0</f>
        <v>0</v>
      </c>
      <c r="G11" s="2">
        <f>0</f>
        <v>0</v>
      </c>
      <c r="H11" s="2">
        <v>0</v>
      </c>
      <c r="I11" s="2">
        <v>0</v>
      </c>
      <c r="J11" s="2">
        <v>0</v>
      </c>
      <c r="K11" s="2">
        <v>0</v>
      </c>
    </row>
    <row r="12" spans="1:12">
      <c r="A12" t="s">
        <v>31</v>
      </c>
      <c r="B12" s="2">
        <v>0</v>
      </c>
      <c r="C12" s="2">
        <f>0</f>
        <v>0</v>
      </c>
      <c r="D12" s="2">
        <f>0</f>
        <v>0</v>
      </c>
      <c r="E12" s="2">
        <v>0</v>
      </c>
      <c r="F12" s="2">
        <f>0</f>
        <v>0</v>
      </c>
      <c r="G12" s="2">
        <f>0</f>
        <v>0</v>
      </c>
      <c r="H12" s="2">
        <v>2</v>
      </c>
      <c r="I12" s="2">
        <v>1</v>
      </c>
      <c r="J12" s="2">
        <v>17</v>
      </c>
      <c r="K12" s="2">
        <v>3</v>
      </c>
    </row>
    <row r="13" spans="1:12">
      <c r="A13" t="s">
        <v>6</v>
      </c>
    </row>
    <row r="14" spans="1:12">
      <c r="A14" t="s">
        <v>8</v>
      </c>
      <c r="B14">
        <f>B3/B6*100</f>
        <v>5.8823529411764701</v>
      </c>
      <c r="C14">
        <f t="shared" ref="C14:K14" si="0">C3/C6*100</f>
        <v>6.4288859533245271</v>
      </c>
      <c r="D14">
        <f t="shared" si="0"/>
        <v>1.1527377521613833</v>
      </c>
      <c r="E14">
        <f t="shared" si="0"/>
        <v>4.9382716049382713</v>
      </c>
      <c r="F14">
        <f t="shared" si="0"/>
        <v>9.0909090909090917</v>
      </c>
      <c r="G14">
        <f t="shared" si="0"/>
        <v>91.515151515151516</v>
      </c>
      <c r="H14">
        <f t="shared" si="0"/>
        <v>0.75187969924812026</v>
      </c>
      <c r="I14">
        <f t="shared" si="0"/>
        <v>6.9222577209797658</v>
      </c>
      <c r="J14">
        <f t="shared" si="0"/>
        <v>18.110236220472441</v>
      </c>
      <c r="K14">
        <f t="shared" si="0"/>
        <v>3.9416058394160585</v>
      </c>
      <c r="L14" t="s">
        <v>34</v>
      </c>
    </row>
    <row r="15" spans="1:12">
      <c r="A15" s="1"/>
    </row>
    <row r="16" spans="1:12">
      <c r="A16" s="1"/>
    </row>
    <row r="18" spans="1:11">
      <c r="A18" s="1" t="s">
        <v>16</v>
      </c>
      <c r="B18" t="s">
        <v>17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23</v>
      </c>
      <c r="I18" t="s">
        <v>24</v>
      </c>
      <c r="J18" t="s">
        <v>25</v>
      </c>
      <c r="K18" t="s">
        <v>26</v>
      </c>
    </row>
    <row r="19" spans="1:11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29</v>
      </c>
    </row>
    <row r="27" spans="1:11">
      <c r="A27" t="s">
        <v>30</v>
      </c>
    </row>
    <row r="28" spans="1:11">
      <c r="A28" t="s">
        <v>31</v>
      </c>
    </row>
    <row r="29" spans="1:11">
      <c r="A29" t="s">
        <v>6</v>
      </c>
    </row>
    <row r="30" spans="1:11">
      <c r="A30" t="s">
        <v>8</v>
      </c>
      <c r="B30">
        <f>B19/B22*100</f>
        <v>3.322259136212625</v>
      </c>
      <c r="C30">
        <f>C19/C22*100</f>
        <v>3.3333333333333335</v>
      </c>
      <c r="D30">
        <f t="shared" ref="D30:K30" si="1">D19/D22*100</f>
        <v>2.9179810725552051</v>
      </c>
      <c r="E30">
        <f t="shared" si="1"/>
        <v>0.49507307088113484</v>
      </c>
      <c r="F30">
        <f t="shared" si="1"/>
        <v>20.512820512820511</v>
      </c>
      <c r="G30">
        <f t="shared" si="1"/>
        <v>34.972677595628419</v>
      </c>
      <c r="H30">
        <f t="shared" si="1"/>
        <v>15.476190476190476</v>
      </c>
      <c r="I30">
        <f t="shared" si="1"/>
        <v>13.247863247863249</v>
      </c>
      <c r="J30">
        <f t="shared" si="1"/>
        <v>4.2638777152051484</v>
      </c>
      <c r="K30">
        <f t="shared" si="1"/>
        <v>10.256410256410255</v>
      </c>
    </row>
    <row r="33" spans="1:11">
      <c r="A33" s="1" t="s">
        <v>36</v>
      </c>
      <c r="B33" s="3" t="s">
        <v>45</v>
      </c>
      <c r="C33" t="s">
        <v>37</v>
      </c>
      <c r="D33" t="s">
        <v>38</v>
      </c>
      <c r="E33" t="s">
        <v>39</v>
      </c>
      <c r="F33" t="s">
        <v>40</v>
      </c>
      <c r="G33" t="s">
        <v>41</v>
      </c>
      <c r="H33" t="s">
        <v>42</v>
      </c>
      <c r="I33" t="s">
        <v>43</v>
      </c>
      <c r="J33" t="s">
        <v>44</v>
      </c>
      <c r="K33" t="s">
        <v>46</v>
      </c>
    </row>
    <row r="34" spans="1:11">
      <c r="A34" t="s">
        <v>0</v>
      </c>
      <c r="B34">
        <v>8</v>
      </c>
      <c r="C34">
        <v>141</v>
      </c>
      <c r="D34">
        <v>84</v>
      </c>
      <c r="E34">
        <v>55</v>
      </c>
      <c r="F34">
        <v>96</v>
      </c>
      <c r="G34">
        <v>51</v>
      </c>
      <c r="H34">
        <v>239</v>
      </c>
      <c r="I34">
        <v>6</v>
      </c>
      <c r="J34">
        <v>351</v>
      </c>
      <c r="K34">
        <v>82</v>
      </c>
    </row>
    <row r="35" spans="1:11">
      <c r="A35" t="s">
        <v>1</v>
      </c>
      <c r="B35">
        <v>0</v>
      </c>
      <c r="C35">
        <v>0</v>
      </c>
      <c r="D35">
        <v>0</v>
      </c>
      <c r="E35">
        <v>0</v>
      </c>
      <c r="F35">
        <v>4</v>
      </c>
      <c r="G35">
        <v>0</v>
      </c>
      <c r="H35">
        <v>0</v>
      </c>
      <c r="I35">
        <v>1</v>
      </c>
      <c r="J35">
        <v>6</v>
      </c>
      <c r="K35">
        <v>0</v>
      </c>
    </row>
    <row r="36" spans="1:11">
      <c r="A36" t="s">
        <v>2</v>
      </c>
      <c r="B36">
        <v>0</v>
      </c>
      <c r="C36">
        <v>75</v>
      </c>
      <c r="D36">
        <v>229</v>
      </c>
      <c r="E36">
        <v>14</v>
      </c>
      <c r="F36">
        <v>138</v>
      </c>
      <c r="G36">
        <v>34</v>
      </c>
      <c r="H36">
        <v>93</v>
      </c>
      <c r="I36">
        <v>9</v>
      </c>
      <c r="J36">
        <v>236</v>
      </c>
      <c r="K36">
        <v>19</v>
      </c>
    </row>
    <row r="37" spans="1:11">
      <c r="A37" t="s">
        <v>3</v>
      </c>
      <c r="B37">
        <v>71</v>
      </c>
      <c r="C37">
        <v>1247</v>
      </c>
      <c r="D37">
        <v>1427</v>
      </c>
      <c r="E37">
        <v>607</v>
      </c>
      <c r="F37">
        <v>465</v>
      </c>
      <c r="G37">
        <v>547</v>
      </c>
      <c r="H37">
        <v>1387</v>
      </c>
      <c r="I37">
        <v>165</v>
      </c>
      <c r="J37">
        <v>3809</v>
      </c>
      <c r="K37">
        <v>1531</v>
      </c>
    </row>
    <row r="38" spans="1:11">
      <c r="A38" t="s">
        <v>4</v>
      </c>
      <c r="B38">
        <v>256</v>
      </c>
      <c r="C38">
        <v>3264</v>
      </c>
      <c r="D38">
        <v>1194</v>
      </c>
      <c r="E38">
        <v>1149</v>
      </c>
      <c r="F38">
        <v>786</v>
      </c>
      <c r="G38">
        <v>2546</v>
      </c>
      <c r="H38">
        <v>4871</v>
      </c>
      <c r="I38">
        <v>471</v>
      </c>
      <c r="J38">
        <v>10604</v>
      </c>
      <c r="K38">
        <v>4809</v>
      </c>
    </row>
    <row r="39" spans="1:11">
      <c r="A39" t="s">
        <v>27</v>
      </c>
      <c r="B39">
        <v>48</v>
      </c>
      <c r="C39">
        <v>1023</v>
      </c>
      <c r="D39">
        <v>4443</v>
      </c>
      <c r="E39">
        <v>896</v>
      </c>
      <c r="F39">
        <v>1294</v>
      </c>
      <c r="G39">
        <v>980</v>
      </c>
      <c r="H39">
        <v>1885</v>
      </c>
      <c r="I39">
        <v>200</v>
      </c>
      <c r="J39">
        <v>7221</v>
      </c>
      <c r="K39">
        <v>1370</v>
      </c>
    </row>
    <row r="40" spans="1:11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29</v>
      </c>
      <c r="B41">
        <v>0</v>
      </c>
      <c r="C41">
        <v>4</v>
      </c>
      <c r="D41">
        <v>0</v>
      </c>
      <c r="E41">
        <v>0</v>
      </c>
      <c r="F41">
        <v>7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>
      <c r="A42" t="s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31</v>
      </c>
      <c r="B43">
        <v>0</v>
      </c>
      <c r="C43">
        <v>15</v>
      </c>
      <c r="D43">
        <v>5</v>
      </c>
      <c r="E43">
        <v>0</v>
      </c>
      <c r="F43">
        <v>5</v>
      </c>
      <c r="G43">
        <v>1</v>
      </c>
      <c r="H43">
        <v>3</v>
      </c>
      <c r="I43">
        <v>0</v>
      </c>
      <c r="J43">
        <v>40</v>
      </c>
      <c r="K43">
        <v>1</v>
      </c>
    </row>
    <row r="44" spans="1:11">
      <c r="A44" t="s">
        <v>6</v>
      </c>
    </row>
    <row r="45" spans="1:11">
      <c r="A45" t="s">
        <v>8</v>
      </c>
      <c r="B45">
        <f>B34/B37*100</f>
        <v>11.267605633802818</v>
      </c>
      <c r="C45">
        <f>C34/C37*100</f>
        <v>11.307137129109863</v>
      </c>
      <c r="D45">
        <f t="shared" ref="D45:K45" si="2">D34/D37*100</f>
        <v>5.8864751226348977</v>
      </c>
      <c r="E45">
        <f t="shared" si="2"/>
        <v>9.0609555189456348</v>
      </c>
      <c r="F45">
        <f t="shared" si="2"/>
        <v>20.64516129032258</v>
      </c>
      <c r="G45">
        <f t="shared" si="2"/>
        <v>9.3235831809872032</v>
      </c>
      <c r="H45">
        <f t="shared" si="2"/>
        <v>17.231434751261716</v>
      </c>
      <c r="I45">
        <f t="shared" si="2"/>
        <v>3.6363636363636362</v>
      </c>
      <c r="J45">
        <f t="shared" si="2"/>
        <v>9.2150170648464158</v>
      </c>
      <c r="K45">
        <f t="shared" si="2"/>
        <v>5.3559764859568908</v>
      </c>
    </row>
    <row r="48" spans="1:11" ht="78.75">
      <c r="A48" s="4" t="s">
        <v>47</v>
      </c>
      <c r="B48" s="5" t="s">
        <v>48</v>
      </c>
      <c r="C48" s="6" t="s">
        <v>49</v>
      </c>
      <c r="D48" s="5" t="s">
        <v>50</v>
      </c>
      <c r="E48" s="6" t="s">
        <v>51</v>
      </c>
      <c r="F48" s="6" t="s">
        <v>52</v>
      </c>
      <c r="G48" s="6" t="s">
        <v>53</v>
      </c>
      <c r="H48" s="6" t="s">
        <v>54</v>
      </c>
      <c r="I48" s="6" t="s">
        <v>55</v>
      </c>
      <c r="J48" s="6" t="s">
        <v>56</v>
      </c>
      <c r="K48" s="6" t="s">
        <v>57</v>
      </c>
    </row>
    <row r="49" spans="1:11">
      <c r="A49" s="5" t="s">
        <v>0</v>
      </c>
      <c r="B49" s="5">
        <v>71</v>
      </c>
      <c r="C49">
        <v>22</v>
      </c>
      <c r="D49">
        <v>0</v>
      </c>
      <c r="E49">
        <v>0</v>
      </c>
      <c r="F49">
        <v>20</v>
      </c>
      <c r="G49">
        <v>0</v>
      </c>
      <c r="H49">
        <v>1</v>
      </c>
      <c r="I49">
        <v>4</v>
      </c>
      <c r="J49">
        <v>14</v>
      </c>
      <c r="K49">
        <v>0</v>
      </c>
    </row>
    <row r="50" spans="1:11">
      <c r="A50" s="5" t="s">
        <v>1</v>
      </c>
      <c r="B50" s="5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5" t="s">
        <v>2</v>
      </c>
      <c r="B51" s="5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s="5" t="s">
        <v>58</v>
      </c>
      <c r="B52" s="5">
        <v>459</v>
      </c>
      <c r="C52">
        <v>177</v>
      </c>
      <c r="D52">
        <v>11</v>
      </c>
      <c r="E52">
        <v>61</v>
      </c>
      <c r="F52">
        <v>45</v>
      </c>
      <c r="G52">
        <v>58</v>
      </c>
      <c r="H52">
        <v>39</v>
      </c>
      <c r="I52">
        <v>5</v>
      </c>
      <c r="J52">
        <v>334</v>
      </c>
      <c r="K52">
        <v>20</v>
      </c>
    </row>
    <row r="53" spans="1:11">
      <c r="A53" s="5" t="s">
        <v>4</v>
      </c>
      <c r="B53" s="5">
        <v>1181</v>
      </c>
      <c r="C53">
        <v>542</v>
      </c>
      <c r="D53">
        <v>3</v>
      </c>
      <c r="E53">
        <v>112</v>
      </c>
      <c r="F53">
        <v>116</v>
      </c>
      <c r="G53">
        <v>0</v>
      </c>
      <c r="H53">
        <v>165</v>
      </c>
      <c r="I53">
        <v>117</v>
      </c>
      <c r="J53">
        <v>1088</v>
      </c>
      <c r="K53">
        <v>79</v>
      </c>
    </row>
    <row r="54" spans="1:11">
      <c r="A54" s="5" t="s">
        <v>59</v>
      </c>
      <c r="B54" s="5">
        <v>517</v>
      </c>
      <c r="C54">
        <v>78</v>
      </c>
      <c r="D54">
        <v>27</v>
      </c>
      <c r="E54">
        <v>311</v>
      </c>
      <c r="F54">
        <v>62</v>
      </c>
      <c r="G54">
        <v>1</v>
      </c>
      <c r="H54">
        <v>74</v>
      </c>
      <c r="I54">
        <v>0</v>
      </c>
      <c r="J54">
        <v>190</v>
      </c>
      <c r="K54">
        <v>7</v>
      </c>
    </row>
    <row r="55" spans="1:11">
      <c r="A55" s="5" t="s">
        <v>60</v>
      </c>
      <c r="B55" s="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8" spans="1:11">
      <c r="A58" s="1" t="s">
        <v>61</v>
      </c>
      <c r="B58" s="3" t="s">
        <v>62</v>
      </c>
      <c r="C58" t="s">
        <v>63</v>
      </c>
      <c r="D58" t="s">
        <v>64</v>
      </c>
      <c r="E58" t="s">
        <v>65</v>
      </c>
      <c r="F58" t="s">
        <v>66</v>
      </c>
      <c r="G58" t="s">
        <v>67</v>
      </c>
      <c r="H58" t="s">
        <v>68</v>
      </c>
      <c r="I58" t="s">
        <v>69</v>
      </c>
      <c r="J58" t="s">
        <v>70</v>
      </c>
      <c r="K58" t="s">
        <v>71</v>
      </c>
    </row>
    <row r="59" spans="1:11">
      <c r="A59" t="s">
        <v>0</v>
      </c>
      <c r="B59">
        <v>1</v>
      </c>
      <c r="C59">
        <v>45</v>
      </c>
      <c r="D59">
        <v>51</v>
      </c>
      <c r="E59">
        <v>62</v>
      </c>
      <c r="F59">
        <v>19</v>
      </c>
      <c r="G59">
        <v>43</v>
      </c>
      <c r="H59">
        <v>7</v>
      </c>
      <c r="I59">
        <v>6</v>
      </c>
      <c r="J59">
        <v>4</v>
      </c>
      <c r="K59">
        <v>61</v>
      </c>
    </row>
    <row r="60" spans="1:11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2</v>
      </c>
      <c r="B61">
        <v>1</v>
      </c>
      <c r="C61">
        <v>49</v>
      </c>
      <c r="D61">
        <v>119</v>
      </c>
      <c r="E61">
        <v>243</v>
      </c>
      <c r="F61">
        <v>11</v>
      </c>
      <c r="G61">
        <v>167</v>
      </c>
      <c r="H61">
        <v>8</v>
      </c>
      <c r="I61">
        <v>24</v>
      </c>
      <c r="J61">
        <v>4</v>
      </c>
      <c r="K61">
        <v>312</v>
      </c>
    </row>
    <row r="62" spans="1:11">
      <c r="A62" t="s">
        <v>3</v>
      </c>
      <c r="B62">
        <v>2</v>
      </c>
      <c r="C62">
        <v>259</v>
      </c>
      <c r="D62">
        <v>361</v>
      </c>
      <c r="E62">
        <v>541</v>
      </c>
      <c r="F62">
        <v>211</v>
      </c>
      <c r="G62">
        <v>232</v>
      </c>
      <c r="H62">
        <v>18</v>
      </c>
      <c r="I62">
        <v>79</v>
      </c>
      <c r="J62">
        <v>24</v>
      </c>
      <c r="K62">
        <v>318</v>
      </c>
    </row>
    <row r="63" spans="1:11">
      <c r="A63" t="s">
        <v>4</v>
      </c>
      <c r="B63">
        <v>71</v>
      </c>
      <c r="C63">
        <v>873</v>
      </c>
      <c r="D63">
        <v>478</v>
      </c>
      <c r="E63">
        <v>762</v>
      </c>
      <c r="F63">
        <v>441</v>
      </c>
      <c r="G63">
        <v>924</v>
      </c>
      <c r="H63">
        <v>139</v>
      </c>
      <c r="I63">
        <v>110</v>
      </c>
      <c r="J63">
        <v>28</v>
      </c>
      <c r="K63">
        <v>896</v>
      </c>
    </row>
    <row r="64" spans="1:11">
      <c r="A64" t="s">
        <v>27</v>
      </c>
      <c r="B64">
        <v>11</v>
      </c>
      <c r="C64">
        <v>312</v>
      </c>
      <c r="D64">
        <v>280</v>
      </c>
      <c r="E64">
        <v>396</v>
      </c>
      <c r="F64">
        <v>152</v>
      </c>
      <c r="G64">
        <v>453</v>
      </c>
      <c r="H64">
        <v>66</v>
      </c>
      <c r="I64">
        <v>107</v>
      </c>
      <c r="J64">
        <v>38</v>
      </c>
      <c r="K64">
        <v>597</v>
      </c>
    </row>
    <row r="65" spans="1:11">
      <c r="A65" t="s">
        <v>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29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30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31</v>
      </c>
      <c r="B68">
        <v>0</v>
      </c>
      <c r="C68">
        <v>1</v>
      </c>
      <c r="D68">
        <v>3</v>
      </c>
      <c r="E68">
        <v>3</v>
      </c>
      <c r="F68">
        <v>2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>
      <c r="A69" t="s">
        <v>6</v>
      </c>
    </row>
    <row r="70" spans="1:11">
      <c r="A70" t="s">
        <v>8</v>
      </c>
      <c r="B70">
        <f>B59/B62*100</f>
        <v>50</v>
      </c>
      <c r="C70">
        <f>C59/C62*100</f>
        <v>17.374517374517374</v>
      </c>
      <c r="D70">
        <f t="shared" ref="D70:K70" si="3">D59/D62*100</f>
        <v>14.127423822714682</v>
      </c>
      <c r="E70">
        <f t="shared" si="3"/>
        <v>11.460258780036968</v>
      </c>
      <c r="F70">
        <f t="shared" si="3"/>
        <v>9.0047393364928912</v>
      </c>
      <c r="G70">
        <f t="shared" si="3"/>
        <v>18.53448275862069</v>
      </c>
      <c r="H70">
        <f t="shared" si="3"/>
        <v>38.888888888888893</v>
      </c>
      <c r="I70">
        <f t="shared" si="3"/>
        <v>7.59493670886076</v>
      </c>
      <c r="J70">
        <f t="shared" si="3"/>
        <v>16.666666666666664</v>
      </c>
      <c r="K70">
        <f t="shared" si="3"/>
        <v>19.182389937106919</v>
      </c>
    </row>
    <row r="73" spans="1:11" ht="16.5" thickBot="1"/>
    <row r="74" spans="1:11" ht="16.5" thickBot="1">
      <c r="A74" s="7" t="s">
        <v>72</v>
      </c>
      <c r="B74" s="8" t="s">
        <v>73</v>
      </c>
      <c r="C74" s="9" t="s">
        <v>74</v>
      </c>
      <c r="D74" s="9" t="s">
        <v>75</v>
      </c>
      <c r="E74" s="9" t="s">
        <v>76</v>
      </c>
      <c r="F74" s="9" t="s">
        <v>77</v>
      </c>
      <c r="G74" s="9" t="s">
        <v>78</v>
      </c>
      <c r="H74" s="9" t="s">
        <v>79</v>
      </c>
      <c r="I74" s="9" t="s">
        <v>80</v>
      </c>
      <c r="J74" s="9" t="s">
        <v>81</v>
      </c>
      <c r="K74" s="10" t="s">
        <v>82</v>
      </c>
    </row>
    <row r="75" spans="1:11">
      <c r="A75" t="s">
        <v>0</v>
      </c>
      <c r="B75" s="11">
        <v>789</v>
      </c>
      <c r="C75" s="11">
        <v>467</v>
      </c>
      <c r="D75" s="11">
        <v>10</v>
      </c>
      <c r="E75" s="2">
        <v>600</v>
      </c>
      <c r="F75" s="11">
        <v>36</v>
      </c>
      <c r="G75" s="12">
        <v>225</v>
      </c>
      <c r="H75" s="11">
        <v>613</v>
      </c>
      <c r="I75" s="12">
        <v>76</v>
      </c>
      <c r="J75" s="11">
        <v>10</v>
      </c>
      <c r="K75" s="13">
        <v>29</v>
      </c>
    </row>
    <row r="76" spans="1:11">
      <c r="A76" t="s">
        <v>1</v>
      </c>
      <c r="B76" s="11">
        <v>0</v>
      </c>
      <c r="C76" s="11">
        <v>0</v>
      </c>
      <c r="D76" s="11">
        <v>0</v>
      </c>
      <c r="E76" s="2">
        <v>0</v>
      </c>
      <c r="F76" s="11">
        <v>0</v>
      </c>
      <c r="G76" s="12">
        <v>0</v>
      </c>
      <c r="H76" s="11">
        <v>0</v>
      </c>
      <c r="I76" s="12">
        <v>1</v>
      </c>
      <c r="J76" s="11">
        <v>0</v>
      </c>
      <c r="K76" s="11">
        <v>0</v>
      </c>
    </row>
    <row r="77" spans="1:11">
      <c r="A77" t="s">
        <v>2</v>
      </c>
      <c r="B77" s="11">
        <v>79</v>
      </c>
      <c r="C77" s="11">
        <v>319</v>
      </c>
      <c r="D77" s="11">
        <v>9</v>
      </c>
      <c r="E77" s="2">
        <v>132</v>
      </c>
      <c r="F77" s="11">
        <v>31</v>
      </c>
      <c r="G77" s="12">
        <v>38</v>
      </c>
      <c r="H77" s="11">
        <v>208</v>
      </c>
      <c r="I77" s="12">
        <v>15</v>
      </c>
      <c r="J77" s="11">
        <v>0</v>
      </c>
      <c r="K77" s="11">
        <v>3</v>
      </c>
    </row>
    <row r="78" spans="1:11">
      <c r="A78" t="s">
        <v>3</v>
      </c>
      <c r="B78" s="11">
        <v>1686</v>
      </c>
      <c r="C78" s="11">
        <v>2265</v>
      </c>
      <c r="D78" s="11">
        <v>760</v>
      </c>
      <c r="E78" s="14">
        <v>408</v>
      </c>
      <c r="F78" s="11">
        <v>1949</v>
      </c>
      <c r="G78" s="12">
        <v>225</v>
      </c>
      <c r="H78" s="11">
        <v>1478</v>
      </c>
      <c r="I78" s="12">
        <v>1268</v>
      </c>
      <c r="J78" s="11">
        <v>79</v>
      </c>
      <c r="K78" s="11">
        <v>120</v>
      </c>
    </row>
    <row r="79" spans="1:11">
      <c r="A79" t="s">
        <v>4</v>
      </c>
      <c r="B79" s="11">
        <v>13134</v>
      </c>
      <c r="C79" s="11">
        <v>53529</v>
      </c>
      <c r="D79" s="11">
        <v>1219</v>
      </c>
      <c r="E79" s="14">
        <v>796</v>
      </c>
      <c r="F79" s="11">
        <v>2269</v>
      </c>
      <c r="G79" s="12">
        <v>996</v>
      </c>
      <c r="H79" s="11">
        <v>4720</v>
      </c>
      <c r="I79" s="12">
        <v>3567</v>
      </c>
      <c r="J79" s="11">
        <v>71</v>
      </c>
      <c r="K79" s="11">
        <v>201</v>
      </c>
    </row>
    <row r="80" spans="1:11">
      <c r="A80" t="s">
        <v>27</v>
      </c>
      <c r="B80" s="11">
        <v>2150</v>
      </c>
      <c r="C80" s="11">
        <v>5288</v>
      </c>
      <c r="D80" s="11">
        <v>1111</v>
      </c>
      <c r="E80" s="14">
        <v>1856</v>
      </c>
      <c r="F80" s="11">
        <v>1861</v>
      </c>
      <c r="G80" s="12">
        <v>585</v>
      </c>
      <c r="H80" s="11">
        <v>2764</v>
      </c>
      <c r="I80" s="12">
        <v>1479</v>
      </c>
      <c r="J80" s="11">
        <v>204</v>
      </c>
      <c r="K80" s="11">
        <v>190</v>
      </c>
    </row>
    <row r="81" spans="1:11">
      <c r="A81" t="s">
        <v>28</v>
      </c>
      <c r="B81" s="11">
        <v>0</v>
      </c>
      <c r="C81" s="11">
        <v>0</v>
      </c>
      <c r="D81" s="11">
        <v>0</v>
      </c>
      <c r="E81" s="14">
        <v>0</v>
      </c>
      <c r="F81" s="11">
        <v>0</v>
      </c>
      <c r="G81" s="12">
        <v>0</v>
      </c>
      <c r="H81" s="11">
        <v>0</v>
      </c>
      <c r="I81" s="12">
        <v>0</v>
      </c>
      <c r="J81" s="11">
        <v>0</v>
      </c>
      <c r="K81" s="11">
        <v>0</v>
      </c>
    </row>
    <row r="82" spans="1:11">
      <c r="A82" t="s">
        <v>29</v>
      </c>
      <c r="B82" s="11">
        <v>3</v>
      </c>
      <c r="C82" s="11">
        <v>1</v>
      </c>
      <c r="D82" s="11">
        <v>0</v>
      </c>
      <c r="E82" s="14">
        <v>13</v>
      </c>
      <c r="F82" s="11">
        <v>0</v>
      </c>
      <c r="G82" s="12">
        <v>0</v>
      </c>
      <c r="H82" s="11">
        <v>0</v>
      </c>
      <c r="I82" s="12">
        <v>0</v>
      </c>
      <c r="J82" s="11">
        <v>1</v>
      </c>
      <c r="K82" s="11">
        <v>0</v>
      </c>
    </row>
    <row r="83" spans="1:11">
      <c r="A83" t="s">
        <v>30</v>
      </c>
      <c r="B83" s="11">
        <v>0</v>
      </c>
      <c r="C83" s="11">
        <v>0</v>
      </c>
      <c r="D83" s="11">
        <v>0</v>
      </c>
      <c r="E83" s="14">
        <v>0</v>
      </c>
      <c r="F83" s="11">
        <v>0</v>
      </c>
      <c r="G83" s="12">
        <v>0</v>
      </c>
      <c r="H83" s="11">
        <v>0</v>
      </c>
      <c r="I83" s="12">
        <v>0</v>
      </c>
      <c r="J83" s="11">
        <v>0</v>
      </c>
      <c r="K83" s="11">
        <v>0</v>
      </c>
    </row>
    <row r="84" spans="1:11">
      <c r="A84" t="s">
        <v>31</v>
      </c>
      <c r="B84" s="11">
        <v>8</v>
      </c>
      <c r="C84" s="11">
        <v>0</v>
      </c>
      <c r="D84" s="11">
        <v>1</v>
      </c>
      <c r="E84" s="14">
        <v>20</v>
      </c>
      <c r="F84" s="11">
        <v>5</v>
      </c>
      <c r="G84" s="12">
        <v>0</v>
      </c>
      <c r="H84" s="11">
        <v>6</v>
      </c>
      <c r="I84" s="12">
        <v>2</v>
      </c>
      <c r="J84" s="11">
        <v>1</v>
      </c>
      <c r="K84" s="11">
        <v>0</v>
      </c>
    </row>
    <row r="85" spans="1:11">
      <c r="A85" t="s">
        <v>6</v>
      </c>
      <c r="B85" s="13"/>
      <c r="C85" s="13"/>
      <c r="D85" s="13"/>
      <c r="F85" s="13"/>
      <c r="H85" s="13"/>
      <c r="J85" s="13"/>
      <c r="K85" s="13"/>
    </row>
    <row r="86" spans="1:11">
      <c r="A86" s="15"/>
      <c r="B86" s="16"/>
      <c r="C86" s="16"/>
      <c r="D86" s="16"/>
      <c r="E86" s="15"/>
      <c r="F86" s="16"/>
      <c r="G86" s="15"/>
      <c r="H86" s="16"/>
      <c r="I86" s="15"/>
      <c r="J86" s="16"/>
      <c r="K86" s="16"/>
    </row>
    <row r="87" spans="1:11" ht="16.5" thickBot="1"/>
    <row r="88" spans="1:11" ht="16.5" thickBot="1">
      <c r="A88" s="7" t="s">
        <v>83</v>
      </c>
      <c r="B88" s="8" t="s">
        <v>85</v>
      </c>
      <c r="C88" s="9" t="s">
        <v>84</v>
      </c>
      <c r="D88" s="9" t="s">
        <v>86</v>
      </c>
      <c r="E88" s="9" t="s">
        <v>87</v>
      </c>
      <c r="F88" s="9" t="s">
        <v>88</v>
      </c>
      <c r="G88" s="9" t="s">
        <v>89</v>
      </c>
      <c r="H88" s="9" t="s">
        <v>90</v>
      </c>
      <c r="I88" s="9" t="s">
        <v>91</v>
      </c>
      <c r="J88" s="9" t="s">
        <v>92</v>
      </c>
      <c r="K88" s="10" t="s">
        <v>93</v>
      </c>
    </row>
    <row r="89" spans="1:11">
      <c r="A89" t="s">
        <v>0</v>
      </c>
      <c r="B89" s="11">
        <v>0</v>
      </c>
      <c r="C89" s="11">
        <v>25</v>
      </c>
      <c r="D89" s="11">
        <v>2</v>
      </c>
      <c r="E89" s="17">
        <v>40</v>
      </c>
      <c r="F89" s="11">
        <v>0</v>
      </c>
      <c r="G89" s="12">
        <v>2</v>
      </c>
      <c r="H89" s="11">
        <v>45</v>
      </c>
      <c r="I89" s="12">
        <v>1</v>
      </c>
      <c r="J89" s="11">
        <v>0</v>
      </c>
      <c r="K89" s="13">
        <v>3</v>
      </c>
    </row>
    <row r="90" spans="1:11">
      <c r="A90" t="s">
        <v>1</v>
      </c>
      <c r="B90" s="11">
        <v>0</v>
      </c>
      <c r="C90" s="11">
        <v>0</v>
      </c>
      <c r="D90" s="11">
        <v>0</v>
      </c>
      <c r="E90" s="17">
        <v>0</v>
      </c>
      <c r="F90" s="11">
        <v>0</v>
      </c>
      <c r="G90" s="12">
        <v>0</v>
      </c>
      <c r="H90" s="11">
        <v>0</v>
      </c>
      <c r="I90" s="12">
        <v>0</v>
      </c>
      <c r="J90" s="11">
        <v>0</v>
      </c>
      <c r="K90" s="11">
        <v>0</v>
      </c>
    </row>
    <row r="91" spans="1:11">
      <c r="A91" t="s">
        <v>2</v>
      </c>
      <c r="B91" s="11">
        <v>0</v>
      </c>
      <c r="C91" s="11">
        <v>4</v>
      </c>
      <c r="D91" s="11">
        <v>5</v>
      </c>
      <c r="E91" s="17">
        <v>18</v>
      </c>
      <c r="F91" s="11">
        <v>1</v>
      </c>
      <c r="G91" s="12">
        <v>10</v>
      </c>
      <c r="H91" s="11">
        <v>14</v>
      </c>
      <c r="I91" s="12">
        <v>16</v>
      </c>
      <c r="J91" s="11">
        <v>0</v>
      </c>
      <c r="K91" s="11">
        <v>2</v>
      </c>
    </row>
    <row r="92" spans="1:11">
      <c r="A92" t="s">
        <v>3</v>
      </c>
      <c r="B92" s="11">
        <v>18</v>
      </c>
      <c r="C92" s="11">
        <v>263</v>
      </c>
      <c r="D92" s="11">
        <v>33</v>
      </c>
      <c r="E92" s="17">
        <v>296</v>
      </c>
      <c r="F92" s="11">
        <v>47</v>
      </c>
      <c r="G92" s="12">
        <v>95</v>
      </c>
      <c r="H92" s="11">
        <v>192</v>
      </c>
      <c r="I92" s="12">
        <v>68</v>
      </c>
      <c r="J92" s="11">
        <v>31</v>
      </c>
      <c r="K92" s="11">
        <v>49</v>
      </c>
    </row>
    <row r="93" spans="1:11">
      <c r="A93" t="s">
        <v>4</v>
      </c>
      <c r="B93" s="11">
        <v>14</v>
      </c>
      <c r="C93" s="11">
        <v>1250</v>
      </c>
      <c r="D93" s="11">
        <v>60</v>
      </c>
      <c r="E93" s="17">
        <v>817</v>
      </c>
      <c r="F93" s="11">
        <v>37</v>
      </c>
      <c r="G93" s="12">
        <v>512</v>
      </c>
      <c r="H93" s="11">
        <v>414</v>
      </c>
      <c r="I93" s="12">
        <v>107</v>
      </c>
      <c r="J93" s="11">
        <v>38</v>
      </c>
      <c r="K93" s="11">
        <v>159</v>
      </c>
    </row>
    <row r="94" spans="1:11">
      <c r="A94" t="s">
        <v>27</v>
      </c>
      <c r="B94" s="11">
        <v>25</v>
      </c>
      <c r="C94" s="11">
        <v>920</v>
      </c>
      <c r="D94" s="11">
        <v>52</v>
      </c>
      <c r="E94" s="17">
        <v>639</v>
      </c>
      <c r="F94" s="11">
        <v>50</v>
      </c>
      <c r="G94" s="12">
        <v>195</v>
      </c>
      <c r="H94" s="11">
        <v>197</v>
      </c>
      <c r="I94" s="12">
        <v>101</v>
      </c>
      <c r="J94" s="11">
        <v>51</v>
      </c>
      <c r="K94" s="11">
        <v>180</v>
      </c>
    </row>
    <row r="95" spans="1:11">
      <c r="A95" t="s">
        <v>28</v>
      </c>
      <c r="B95" s="11">
        <v>0</v>
      </c>
      <c r="C95" s="11">
        <v>0</v>
      </c>
      <c r="D95" s="11">
        <v>0</v>
      </c>
      <c r="E95" s="17">
        <v>0</v>
      </c>
      <c r="F95" s="11">
        <v>0</v>
      </c>
      <c r="G95" s="12">
        <v>0</v>
      </c>
      <c r="H95" s="11">
        <v>0</v>
      </c>
      <c r="I95" s="12">
        <v>0</v>
      </c>
      <c r="J95" s="11">
        <v>0</v>
      </c>
      <c r="K95" s="11">
        <v>0</v>
      </c>
    </row>
    <row r="96" spans="1:11">
      <c r="A96" t="s">
        <v>29</v>
      </c>
      <c r="B96" s="11">
        <v>0</v>
      </c>
      <c r="C96" s="11">
        <v>0</v>
      </c>
      <c r="D96" s="11">
        <v>0</v>
      </c>
      <c r="E96" s="17">
        <v>0</v>
      </c>
      <c r="F96" s="11">
        <v>0</v>
      </c>
      <c r="G96" s="12">
        <v>0</v>
      </c>
      <c r="H96" s="11">
        <v>0</v>
      </c>
      <c r="I96" s="12">
        <v>0</v>
      </c>
      <c r="J96" s="11">
        <v>0</v>
      </c>
      <c r="K96" s="11">
        <v>0</v>
      </c>
    </row>
    <row r="97" spans="1:11">
      <c r="A97" t="s">
        <v>30</v>
      </c>
      <c r="B97" s="11">
        <v>0</v>
      </c>
      <c r="C97" s="11">
        <v>0</v>
      </c>
      <c r="D97" s="11">
        <v>0</v>
      </c>
      <c r="E97" s="17">
        <v>0</v>
      </c>
      <c r="F97" s="11">
        <v>0</v>
      </c>
      <c r="G97" s="12">
        <v>0</v>
      </c>
      <c r="H97" s="11">
        <v>0</v>
      </c>
      <c r="I97" s="12">
        <v>0</v>
      </c>
      <c r="J97" s="11">
        <v>0</v>
      </c>
      <c r="K97" s="11">
        <v>0</v>
      </c>
    </row>
    <row r="98" spans="1:11">
      <c r="A98" t="s">
        <v>31</v>
      </c>
      <c r="B98" s="11">
        <v>0</v>
      </c>
      <c r="C98" s="11">
        <v>4</v>
      </c>
      <c r="D98" s="11">
        <v>0</v>
      </c>
      <c r="E98" s="17">
        <v>1</v>
      </c>
      <c r="F98" s="11">
        <v>0</v>
      </c>
      <c r="G98" s="12">
        <v>0</v>
      </c>
      <c r="H98" s="11">
        <v>0</v>
      </c>
      <c r="I98" s="12">
        <v>0</v>
      </c>
      <c r="J98" s="11">
        <v>0</v>
      </c>
      <c r="K98" s="11">
        <v>0</v>
      </c>
    </row>
    <row r="99" spans="1:11">
      <c r="A99" t="s">
        <v>6</v>
      </c>
      <c r="B99" s="13">
        <v>15</v>
      </c>
      <c r="C99" s="13">
        <v>45</v>
      </c>
      <c r="D99" s="13">
        <v>45</v>
      </c>
      <c r="E99" s="17">
        <v>70</v>
      </c>
      <c r="F99" s="13">
        <v>32</v>
      </c>
      <c r="G99" s="12">
        <v>10</v>
      </c>
      <c r="H99" s="13">
        <v>16</v>
      </c>
      <c r="I99" s="18">
        <v>11</v>
      </c>
      <c r="J99" s="13">
        <v>69</v>
      </c>
      <c r="K99" s="13">
        <v>103</v>
      </c>
    </row>
    <row r="100" spans="1:11">
      <c r="A100" s="15"/>
      <c r="B100" s="16"/>
      <c r="C100" s="16"/>
      <c r="D100" s="16"/>
      <c r="E100" s="15"/>
      <c r="F100" s="16"/>
      <c r="G100" s="15"/>
      <c r="H100" s="16"/>
      <c r="I100" s="15"/>
      <c r="J100" s="16"/>
      <c r="K100" s="1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Dal .</cp:lastModifiedBy>
  <dcterms:created xsi:type="dcterms:W3CDTF">2018-04-06T18:00:44Z</dcterms:created>
  <dcterms:modified xsi:type="dcterms:W3CDTF">2018-04-08T17:54:04Z</dcterms:modified>
</cp:coreProperties>
</file>