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qing/Desktop/CBF-BnB/"/>
    </mc:Choice>
  </mc:AlternateContent>
  <xr:revisionPtr revIDLastSave="0" documentId="13_ncr:1_{E28E2D7D-361A-E043-9FBB-C8E1CC17FB2E}" xr6:coauthVersionLast="47" xr6:coauthVersionMax="47" xr10:uidLastSave="{00000000-0000-0000-0000-000000000000}"/>
  <bookViews>
    <workbookView xWindow="0" yWindow="760" windowWidth="34560" windowHeight="19860" activeTab="1" xr2:uid="{E6F8C12D-1DBD-D447-8BFA-CD4A720C84FC}"/>
  </bookViews>
  <sheets>
    <sheet name="lr=3e-3 (120-30-1)" sheetId="38" r:id="rId1"/>
    <sheet name="lr=3e-3 (120-30-1) gamma" sheetId="3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39" l="1" a="1"/>
  <c r="E19" i="39" s="1"/>
  <c r="L18" i="39" a="1"/>
  <c r="L18" i="39" s="1"/>
  <c r="K17" i="39"/>
  <c r="A17" i="39"/>
  <c r="M16" i="39"/>
  <c r="A28" i="38"/>
  <c r="B28" i="38"/>
  <c r="C28" i="38"/>
  <c r="D28" i="38" a="1"/>
  <c r="D28" i="38" s="1"/>
  <c r="E28" i="38" a="1"/>
  <c r="E28" i="38" s="1"/>
  <c r="F28" i="38"/>
  <c r="G28" i="38"/>
  <c r="H28" i="38" a="1"/>
  <c r="H28" i="38" s="1"/>
  <c r="I28" i="38" a="1"/>
  <c r="I28" i="38" s="1"/>
  <c r="J28" i="38" a="1"/>
  <c r="J28" i="38" s="1"/>
  <c r="K28" i="38"/>
  <c r="L28" i="38" a="1"/>
  <c r="L28" i="38" s="1"/>
  <c r="A29" i="38"/>
  <c r="B29" i="38"/>
  <c r="C29" i="38"/>
  <c r="D29" i="38" a="1"/>
  <c r="D29" i="38" s="1"/>
  <c r="E29" i="38" a="1"/>
  <c r="E29" i="38" s="1"/>
  <c r="F29" i="38"/>
  <c r="G29" i="38"/>
  <c r="H29" i="38" a="1"/>
  <c r="H29" i="38" s="1"/>
  <c r="I29" i="38" a="1"/>
  <c r="I29" i="38" s="1"/>
  <c r="J29" i="38" a="1"/>
  <c r="J29" i="38" s="1"/>
  <c r="K29" i="38"/>
  <c r="L29" i="38" a="1"/>
  <c r="L29" i="38" s="1"/>
  <c r="M24" i="38"/>
  <c r="B19" i="39" l="1"/>
  <c r="C17" i="39"/>
  <c r="F19" i="39"/>
  <c r="D17" i="39" a="1"/>
  <c r="D17" i="39" s="1"/>
  <c r="E17" i="39" a="1"/>
  <c r="E17" i="39" s="1"/>
  <c r="H19" i="39" a="1"/>
  <c r="H19" i="39" s="1"/>
  <c r="B17" i="39"/>
  <c r="D18" i="39" a="1"/>
  <c r="D18" i="39" s="1"/>
  <c r="E18" i="39" a="1"/>
  <c r="E18" i="39" s="1"/>
  <c r="F18" i="39"/>
  <c r="F17" i="39"/>
  <c r="H18" i="39" a="1"/>
  <c r="H18" i="39" s="1"/>
  <c r="I19" i="39" a="1"/>
  <c r="I19" i="39" s="1"/>
  <c r="I17" i="39" a="1"/>
  <c r="I17" i="39" s="1"/>
  <c r="J18" i="39" a="1"/>
  <c r="J18" i="39" s="1"/>
  <c r="K19" i="39"/>
  <c r="L17" i="39" a="1"/>
  <c r="L17" i="39" s="1"/>
  <c r="A19" i="39"/>
  <c r="C18" i="39"/>
  <c r="G19" i="39"/>
  <c r="G18" i="39"/>
  <c r="J17" i="39" a="1"/>
  <c r="J17" i="39" s="1"/>
  <c r="K18" i="39"/>
  <c r="L19" i="39" a="1"/>
  <c r="L19" i="39" s="1"/>
  <c r="G17" i="39"/>
  <c r="A18" i="39"/>
  <c r="C19" i="39"/>
  <c r="H17" i="39" a="1"/>
  <c r="H17" i="39" s="1"/>
  <c r="B18" i="39"/>
  <c r="I18" i="39" a="1"/>
  <c r="I18" i="39" s="1"/>
  <c r="D19" i="39" a="1"/>
  <c r="D19" i="39" s="1"/>
  <c r="J19" i="39" a="1"/>
  <c r="J19" i="39" s="1"/>
  <c r="E27" i="38" a="1"/>
  <c r="E27" i="38" s="1"/>
  <c r="B25" i="38"/>
  <c r="J25" i="38" a="1"/>
  <c r="J25" i="38" s="1"/>
  <c r="D27" i="38" a="1"/>
  <c r="D27" i="38" s="1"/>
  <c r="J27" i="38" a="1"/>
  <c r="J27" i="38" s="1"/>
  <c r="D25" i="38" a="1"/>
  <c r="D25" i="38" s="1"/>
  <c r="I25" i="38" a="1"/>
  <c r="I25" i="38" s="1"/>
  <c r="C26" i="38"/>
  <c r="K27" i="38"/>
  <c r="H25" i="38" a="1"/>
  <c r="H25" i="38" s="1"/>
  <c r="A26" i="38"/>
  <c r="B27" i="38"/>
  <c r="I27" i="38" a="1"/>
  <c r="I27" i="38" s="1"/>
  <c r="A25" i="38"/>
  <c r="B26" i="38"/>
  <c r="I26" i="38" a="1"/>
  <c r="I26" i="38" s="1"/>
  <c r="C27" i="38"/>
  <c r="C25" i="38"/>
  <c r="D26" i="38" a="1"/>
  <c r="D26" i="38" s="1"/>
  <c r="J26" i="38" a="1"/>
  <c r="J26" i="38" s="1"/>
  <c r="E26" i="38" a="1"/>
  <c r="E26" i="38" s="1"/>
  <c r="K26" i="38"/>
  <c r="E25" i="38" a="1"/>
  <c r="E25" i="38" s="1"/>
  <c r="K25" i="38"/>
  <c r="F27" i="38"/>
  <c r="L27" i="38" a="1"/>
  <c r="L27" i="38" s="1"/>
  <c r="F26" i="38"/>
  <c r="L26" i="38" a="1"/>
  <c r="L26" i="38" s="1"/>
  <c r="G27" i="38"/>
  <c r="F25" i="38"/>
  <c r="L25" i="38" a="1"/>
  <c r="L25" i="38" s="1"/>
  <c r="G26" i="38"/>
  <c r="H27" i="38" a="1"/>
  <c r="H27" i="38" s="1"/>
  <c r="G25" i="38"/>
  <c r="H26" i="38" a="1"/>
  <c r="H26" i="38" s="1"/>
  <c r="A27" i="3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<sst xmlns="http://schemas.openxmlformats.org/spreadsheetml/2006/main" count="46" uniqueCount="12">
  <si>
    <t>num_layers</t>
  </si>
  <si>
    <t>success</t>
  </si>
  <si>
    <t>exp_num</t>
  </si>
  <si>
    <t>seed</t>
  </si>
  <si>
    <t>time</t>
  </si>
  <si>
    <t>best_epoch</t>
  </si>
  <si>
    <t>hess_bound</t>
  </si>
  <si>
    <t>std</t>
  </si>
  <si>
    <t>cbf_alpha</t>
  </si>
  <si>
    <t>safe_percentge</t>
  </si>
  <si>
    <t>unsafe_percentge</t>
  </si>
  <si>
    <t>feasibility_percentge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</si>
</sst>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C4A8-3617-2D4D-B560-EF35FC73A967}">
  <dimension ref="A1:M29"/>
  <sheetViews>
    <sheetView zoomScale="138" zoomScaleNormal="152" workbookViewId="0">
      <selection activeCell="N28" sqref="N28"/>
    </sheetView>
  </sheetViews>
  <sheetFormatPr baseColWidth="10" defaultRowHeight="16" x14ac:dyDescent="0.2"/>
  <cols>
    <col min="1" max="1" width="10.83203125" style="1"/>
    <col min="2" max="2" width="12.6640625" style="1" customWidth="1"/>
    <col min="3" max="3" width="10.83203125" style="1"/>
    <col min="4" max="4" width="15.5" style="1" customWidth="1"/>
    <col min="5" max="5" width="10.83203125" style="1"/>
    <col min="6" max="6" width="13.6640625" style="1" customWidth="1"/>
    <col min="7" max="7" width="17.83203125" style="1" customWidth="1"/>
    <col min="8" max="16384" width="10.83203125" style="1"/>
  </cols>
  <sheetData>
    <row r="1" spans="1:11" x14ac:dyDescent="0.2">
      <c r="A1" s="1" t="s">
        <v>0</v>
      </c>
      <c r="B1" s="1" t="s">
        <v>8</v>
      </c>
      <c r="C1" s="1" t="s">
        <v>1</v>
      </c>
      <c r="D1" s="1" t="s">
        <v>9</v>
      </c>
      <c r="E1" s="1" t="s">
        <v>6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3</v>
      </c>
      <c r="K1" s="1" t="s">
        <v>2</v>
      </c>
    </row>
    <row r="2" spans="1:11" x14ac:dyDescent="0.2">
      <c r="A2" s="1">
        <v>2</v>
      </c>
      <c r="B2" s="1">
        <v>0.5</v>
      </c>
      <c r="C2" s="1">
        <v>1</v>
      </c>
      <c r="D2" s="1">
        <v>0.63356250000000003</v>
      </c>
      <c r="E2" s="1">
        <v>2.1776060433420898</v>
      </c>
      <c r="F2" s="1">
        <v>1</v>
      </c>
      <c r="G2" s="1">
        <v>1</v>
      </c>
      <c r="H2" s="1">
        <v>10.764452219009399</v>
      </c>
      <c r="I2" s="1">
        <v>73</v>
      </c>
      <c r="J2" s="1">
        <v>0</v>
      </c>
      <c r="K2" s="1">
        <v>1</v>
      </c>
    </row>
    <row r="3" spans="1:11" x14ac:dyDescent="0.2">
      <c r="A3" s="1">
        <v>2</v>
      </c>
      <c r="B3" s="1">
        <v>0.5</v>
      </c>
      <c r="C3" s="1">
        <v>1</v>
      </c>
      <c r="D3" s="1">
        <v>0.63906249999999998</v>
      </c>
      <c r="E3" s="1">
        <v>2.1776060433420898</v>
      </c>
      <c r="F3" s="1">
        <v>1</v>
      </c>
      <c r="G3" s="1">
        <v>1</v>
      </c>
      <c r="H3" s="1">
        <v>10.6869986057281</v>
      </c>
      <c r="I3" s="1">
        <v>90</v>
      </c>
      <c r="J3" s="1">
        <v>100</v>
      </c>
      <c r="K3" s="1">
        <v>2</v>
      </c>
    </row>
    <row r="4" spans="1:11" x14ac:dyDescent="0.2">
      <c r="A4" s="1">
        <v>2</v>
      </c>
      <c r="B4" s="1">
        <v>0.5</v>
      </c>
      <c r="C4" s="1">
        <v>1</v>
      </c>
      <c r="D4" s="1">
        <v>0.62518750000000001</v>
      </c>
      <c r="E4" s="1">
        <v>2.1776060433420898</v>
      </c>
      <c r="F4" s="1">
        <v>1</v>
      </c>
      <c r="G4" s="1">
        <v>1</v>
      </c>
      <c r="H4" s="1">
        <v>10.701648473739599</v>
      </c>
      <c r="I4" s="1">
        <v>85</v>
      </c>
      <c r="J4" s="1">
        <v>200</v>
      </c>
      <c r="K4" s="1">
        <v>3</v>
      </c>
    </row>
    <row r="5" spans="1:11" x14ac:dyDescent="0.2">
      <c r="A5" s="1">
        <v>2</v>
      </c>
      <c r="B5" s="1">
        <v>0.5</v>
      </c>
      <c r="C5" s="1">
        <v>1</v>
      </c>
      <c r="D5" s="1">
        <v>0.64893749999999994</v>
      </c>
      <c r="E5" s="1">
        <v>2.1776060433420898</v>
      </c>
      <c r="F5" s="1">
        <v>1</v>
      </c>
      <c r="G5" s="1">
        <v>1</v>
      </c>
      <c r="H5" s="1">
        <v>10.799834489822301</v>
      </c>
      <c r="I5" s="1">
        <v>76</v>
      </c>
      <c r="J5" s="1">
        <v>300</v>
      </c>
      <c r="K5" s="1">
        <v>4</v>
      </c>
    </row>
    <row r="6" spans="1:11" x14ac:dyDescent="0.2">
      <c r="A6" s="1">
        <v>3</v>
      </c>
      <c r="B6" s="1">
        <v>0.5</v>
      </c>
      <c r="C6" s="1">
        <v>1</v>
      </c>
      <c r="D6" s="1">
        <v>0.66156250000000005</v>
      </c>
      <c r="E6" s="1">
        <v>4.3552120866841797</v>
      </c>
      <c r="F6" s="1">
        <v>1</v>
      </c>
      <c r="G6" s="1">
        <v>1</v>
      </c>
      <c r="H6" s="1">
        <v>13.1148474216461</v>
      </c>
      <c r="I6" s="1">
        <v>77</v>
      </c>
      <c r="J6" s="1">
        <v>0</v>
      </c>
      <c r="K6" s="1">
        <v>5</v>
      </c>
    </row>
    <row r="7" spans="1:11" x14ac:dyDescent="0.2">
      <c r="A7" s="1">
        <v>3</v>
      </c>
      <c r="B7" s="1">
        <v>0.5</v>
      </c>
      <c r="C7" s="1">
        <v>1</v>
      </c>
      <c r="D7" s="1">
        <v>0.65643750000000001</v>
      </c>
      <c r="E7" s="1">
        <v>4.3552120866841797</v>
      </c>
      <c r="F7" s="1">
        <v>1</v>
      </c>
      <c r="G7" s="1">
        <v>1</v>
      </c>
      <c r="H7" s="1">
        <v>13.219016075134199</v>
      </c>
      <c r="I7" s="1">
        <v>89</v>
      </c>
      <c r="J7" s="1">
        <v>100</v>
      </c>
      <c r="K7" s="1">
        <v>6</v>
      </c>
    </row>
    <row r="8" spans="1:11" x14ac:dyDescent="0.2">
      <c r="A8" s="1">
        <v>3</v>
      </c>
      <c r="B8" s="1">
        <v>0.5</v>
      </c>
      <c r="C8" s="1">
        <v>1</v>
      </c>
      <c r="D8" s="1">
        <v>0.66812499999999997</v>
      </c>
      <c r="E8" s="1">
        <v>4.3552120866841797</v>
      </c>
      <c r="F8" s="1">
        <v>1</v>
      </c>
      <c r="G8" s="1">
        <v>1</v>
      </c>
      <c r="H8" s="1">
        <v>13.333851099014201</v>
      </c>
      <c r="I8" s="1">
        <v>74</v>
      </c>
      <c r="J8" s="1">
        <v>200</v>
      </c>
      <c r="K8" s="1">
        <v>7</v>
      </c>
    </row>
    <row r="9" spans="1:11" x14ac:dyDescent="0.2">
      <c r="A9" s="1">
        <v>3</v>
      </c>
      <c r="B9" s="1">
        <v>0.5</v>
      </c>
      <c r="C9" s="1">
        <v>1</v>
      </c>
      <c r="D9" s="1">
        <v>0.6444375</v>
      </c>
      <c r="E9" s="1">
        <v>4.3552120866841797</v>
      </c>
      <c r="F9" s="1">
        <v>1</v>
      </c>
      <c r="G9" s="1">
        <v>1</v>
      </c>
      <c r="H9" s="1">
        <v>13.322651386260899</v>
      </c>
      <c r="I9" s="1">
        <v>78</v>
      </c>
      <c r="J9" s="1">
        <v>300</v>
      </c>
      <c r="K9" s="1">
        <v>8</v>
      </c>
    </row>
    <row r="10" spans="1:11" x14ac:dyDescent="0.2">
      <c r="A10" s="1">
        <v>4</v>
      </c>
      <c r="B10" s="1">
        <v>0.5</v>
      </c>
      <c r="C10" s="1">
        <v>1</v>
      </c>
      <c r="D10" s="1">
        <v>0.6825</v>
      </c>
      <c r="E10" s="1">
        <v>6.5328181300262704</v>
      </c>
      <c r="F10" s="1">
        <v>1</v>
      </c>
      <c r="G10" s="1">
        <v>1</v>
      </c>
      <c r="H10" s="1">
        <v>15.6439754962921</v>
      </c>
      <c r="I10" s="1">
        <v>76</v>
      </c>
      <c r="J10" s="1">
        <v>0</v>
      </c>
      <c r="K10" s="1">
        <v>9</v>
      </c>
    </row>
    <row r="11" spans="1:11" x14ac:dyDescent="0.2">
      <c r="A11" s="1">
        <v>4</v>
      </c>
      <c r="B11" s="1">
        <v>0.5</v>
      </c>
      <c r="C11" s="1">
        <v>1</v>
      </c>
      <c r="D11" s="1">
        <v>0.67093749999999996</v>
      </c>
      <c r="E11" s="1">
        <v>6.5328181300262704</v>
      </c>
      <c r="F11" s="1">
        <v>1</v>
      </c>
      <c r="G11" s="1">
        <v>1</v>
      </c>
      <c r="H11" s="1">
        <v>15.626730918884199</v>
      </c>
      <c r="I11" s="1">
        <v>86</v>
      </c>
      <c r="J11" s="1">
        <v>100</v>
      </c>
      <c r="K11" s="1">
        <v>10</v>
      </c>
    </row>
    <row r="12" spans="1:11" x14ac:dyDescent="0.2">
      <c r="A12" s="1">
        <v>4</v>
      </c>
      <c r="B12" s="1">
        <v>0.5</v>
      </c>
      <c r="C12" s="1">
        <v>1</v>
      </c>
      <c r="D12" s="1">
        <v>0.6836875</v>
      </c>
      <c r="E12" s="1">
        <v>6.5328181300262704</v>
      </c>
      <c r="F12" s="1">
        <v>1</v>
      </c>
      <c r="G12" s="1">
        <v>1</v>
      </c>
      <c r="H12" s="1">
        <v>16.6409575939178</v>
      </c>
      <c r="I12" s="1">
        <v>80</v>
      </c>
      <c r="J12" s="1">
        <v>200</v>
      </c>
      <c r="K12" s="1">
        <v>11</v>
      </c>
    </row>
    <row r="13" spans="1:11" x14ac:dyDescent="0.2">
      <c r="A13" s="1">
        <v>4</v>
      </c>
      <c r="B13" s="1">
        <v>0.5</v>
      </c>
      <c r="C13" s="1">
        <v>1</v>
      </c>
      <c r="D13" s="1">
        <v>0.69</v>
      </c>
      <c r="E13" s="1">
        <v>6.5328181300262704</v>
      </c>
      <c r="F13" s="1">
        <v>1</v>
      </c>
      <c r="G13" s="1">
        <v>1</v>
      </c>
      <c r="H13" s="1">
        <v>16.5330502986907</v>
      </c>
      <c r="I13" s="1">
        <v>88</v>
      </c>
      <c r="J13" s="1">
        <v>300</v>
      </c>
      <c r="K13" s="1">
        <v>12</v>
      </c>
    </row>
    <row r="14" spans="1:11" x14ac:dyDescent="0.2">
      <c r="A14" s="1">
        <v>2</v>
      </c>
      <c r="B14" s="1">
        <v>0.5</v>
      </c>
      <c r="C14" s="1">
        <v>1</v>
      </c>
      <c r="D14" s="1">
        <v>0.69881249999999995</v>
      </c>
      <c r="E14" s="1">
        <v>6.1592000000000002</v>
      </c>
      <c r="F14" s="1">
        <v>1</v>
      </c>
      <c r="G14" s="1">
        <v>1</v>
      </c>
      <c r="H14" s="1">
        <v>10.747055292129501</v>
      </c>
      <c r="I14" s="1">
        <v>83</v>
      </c>
      <c r="J14" s="1">
        <v>0</v>
      </c>
      <c r="K14" s="1">
        <v>13</v>
      </c>
    </row>
    <row r="15" spans="1:11" x14ac:dyDescent="0.2">
      <c r="A15" s="1">
        <v>2</v>
      </c>
      <c r="B15" s="1">
        <v>0.5</v>
      </c>
      <c r="C15" s="1">
        <v>1</v>
      </c>
      <c r="D15" s="1">
        <v>0.64175000000000004</v>
      </c>
      <c r="E15" s="1">
        <v>6.1592000000000002</v>
      </c>
      <c r="F15" s="1">
        <v>1</v>
      </c>
      <c r="G15" s="1">
        <v>1</v>
      </c>
      <c r="H15" s="1">
        <v>10.6624898910522</v>
      </c>
      <c r="I15" s="1">
        <v>88</v>
      </c>
      <c r="J15" s="1">
        <v>100</v>
      </c>
      <c r="K15" s="1">
        <v>14</v>
      </c>
    </row>
    <row r="16" spans="1:11" x14ac:dyDescent="0.2">
      <c r="A16" s="1">
        <v>2</v>
      </c>
      <c r="B16" s="1">
        <v>0.5</v>
      </c>
      <c r="C16" s="1">
        <v>1</v>
      </c>
      <c r="D16" s="1">
        <v>0.68</v>
      </c>
      <c r="E16" s="1">
        <v>6.1592000000000002</v>
      </c>
      <c r="F16" s="1">
        <v>1</v>
      </c>
      <c r="G16" s="1">
        <v>1</v>
      </c>
      <c r="H16" s="1">
        <v>10.6507520675659</v>
      </c>
      <c r="I16" s="1">
        <v>75</v>
      </c>
      <c r="J16" s="1">
        <v>200</v>
      </c>
      <c r="K16" s="1">
        <v>15</v>
      </c>
    </row>
    <row r="17" spans="1:13" x14ac:dyDescent="0.2">
      <c r="A17" s="1">
        <v>2</v>
      </c>
      <c r="B17" s="1">
        <v>0.5</v>
      </c>
      <c r="C17" s="1">
        <v>1</v>
      </c>
      <c r="D17" s="1">
        <v>0.65212499999999995</v>
      </c>
      <c r="E17" s="1">
        <v>6.1592000000000002</v>
      </c>
      <c r="F17" s="1">
        <v>1</v>
      </c>
      <c r="G17" s="1">
        <v>1</v>
      </c>
      <c r="H17" s="1">
        <v>10.303591012954699</v>
      </c>
      <c r="I17" s="1">
        <v>73</v>
      </c>
      <c r="J17" s="1">
        <v>300</v>
      </c>
      <c r="K17" s="1">
        <v>16</v>
      </c>
    </row>
    <row r="18" spans="1:13" x14ac:dyDescent="0.2">
      <c r="A18" s="1">
        <v>2</v>
      </c>
      <c r="B18" s="1">
        <v>0.5</v>
      </c>
      <c r="C18" s="1">
        <v>1</v>
      </c>
      <c r="D18" s="1">
        <v>0.68274999999999997</v>
      </c>
      <c r="E18" s="1">
        <v>17.420848346736701</v>
      </c>
      <c r="F18" s="1">
        <v>1</v>
      </c>
      <c r="G18" s="1">
        <v>1</v>
      </c>
      <c r="H18" s="1">
        <v>10.7859578132629</v>
      </c>
      <c r="I18" s="1">
        <v>93</v>
      </c>
      <c r="J18" s="1">
        <v>0</v>
      </c>
      <c r="K18" s="1">
        <v>17</v>
      </c>
    </row>
    <row r="19" spans="1:13" x14ac:dyDescent="0.2">
      <c r="A19" s="1">
        <v>2</v>
      </c>
      <c r="B19" s="1">
        <v>0.5</v>
      </c>
      <c r="C19" s="1">
        <v>1</v>
      </c>
      <c r="D19" s="1">
        <v>0.68687500000000001</v>
      </c>
      <c r="E19" s="1">
        <v>17.420848346736701</v>
      </c>
      <c r="F19" s="1">
        <v>1</v>
      </c>
      <c r="G19" s="1">
        <v>1</v>
      </c>
      <c r="H19" s="1">
        <v>10.8275940418243</v>
      </c>
      <c r="I19" s="1">
        <v>91</v>
      </c>
      <c r="J19" s="1">
        <v>100</v>
      </c>
      <c r="K19" s="1">
        <v>18</v>
      </c>
    </row>
    <row r="20" spans="1:13" x14ac:dyDescent="0.2">
      <c r="A20" s="1">
        <v>2</v>
      </c>
      <c r="B20" s="1">
        <v>0.5</v>
      </c>
      <c r="C20" s="1">
        <v>1</v>
      </c>
      <c r="D20" s="1">
        <v>0.67806250000000001</v>
      </c>
      <c r="E20" s="1">
        <v>17.420848346736701</v>
      </c>
      <c r="F20" s="1">
        <v>1</v>
      </c>
      <c r="G20" s="1">
        <v>1</v>
      </c>
      <c r="H20" s="1">
        <v>10.690744876861499</v>
      </c>
      <c r="I20" s="1">
        <v>97</v>
      </c>
      <c r="J20" s="1">
        <v>200</v>
      </c>
      <c r="K20" s="1">
        <v>19</v>
      </c>
    </row>
    <row r="21" spans="1:13" x14ac:dyDescent="0.2">
      <c r="A21" s="1">
        <v>2</v>
      </c>
      <c r="B21" s="1">
        <v>0.5</v>
      </c>
      <c r="C21" s="1">
        <v>1</v>
      </c>
      <c r="D21" s="1">
        <v>0.68556249999999996</v>
      </c>
      <c r="E21" s="1">
        <v>17.420848346736701</v>
      </c>
      <c r="F21" s="1">
        <v>1</v>
      </c>
      <c r="G21" s="1">
        <v>1</v>
      </c>
      <c r="H21" s="1">
        <v>10.8039178848266</v>
      </c>
      <c r="I21" s="1">
        <v>79</v>
      </c>
      <c r="J21" s="1">
        <v>300</v>
      </c>
      <c r="K21" s="1">
        <v>20</v>
      </c>
    </row>
    <row r="24" spans="1:13" x14ac:dyDescent="0.2">
      <c r="A24" s="1" t="s">
        <v>0</v>
      </c>
      <c r="B24" s="1" t="s">
        <v>8</v>
      </c>
      <c r="C24" s="1" t="s">
        <v>1</v>
      </c>
      <c r="D24" s="1" t="s">
        <v>9</v>
      </c>
      <c r="E24" s="1" t="s">
        <v>6</v>
      </c>
      <c r="F24" s="1" t="s">
        <v>10</v>
      </c>
      <c r="G24" s="1" t="s">
        <v>11</v>
      </c>
      <c r="H24" s="1" t="s">
        <v>4</v>
      </c>
      <c r="I24" s="1" t="s">
        <v>5</v>
      </c>
      <c r="J24" s="1" t="s">
        <v>3</v>
      </c>
      <c r="K24" s="1" t="s">
        <v>2</v>
      </c>
      <c r="L24" s="1" t="s">
        <v>7</v>
      </c>
      <c r="M24" s="1">
        <f>ROW()+1</f>
        <v>25</v>
      </c>
    </row>
    <row r="25" spans="1:13" x14ac:dyDescent="0.2">
      <c r="A25" s="1">
        <f ca="1">AVERAGE(OFFSET(A$2,(ROW()-$M$24)*4,0,4,1))</f>
        <v>2</v>
      </c>
      <c r="B25" s="1">
        <f ca="1">AVERAGE(OFFSET(B$2,(ROW()-$M$24)*4,0,4,1))</f>
        <v>0.5</v>
      </c>
      <c r="C25" s="1">
        <f ca="1">AVERAGE(OFFSET(C$2,(ROW()-$M$24)*4,0,4,1))</f>
        <v>1</v>
      </c>
      <c r="D25" s="1" cm="1">
        <f t="array" aca="1" ref="D25" ca="1">SUM(OFFSET($C$2,(ROW()-$M$24)*4,0,4,1)*OFFSET(D$2,(ROW()-$M$24)*4,0,4,1))/SUM(OFFSET($C$2,(ROW()-$M$24)*4,0,4,1))</f>
        <v>0.63668750000000007</v>
      </c>
      <c r="E25" s="1" cm="1">
        <f t="array" aca="1" ref="E25" ca="1">SUM(OFFSET($C$2,(ROW()-$M$24)*4,0,4,1)*OFFSET(E$2,(ROW()-$M$24)*4,0,4,1))/SUM(OFFSET($C$2,(ROW()-$M$24)*4,0,4,1))</f>
        <v>2.1776060433420898</v>
      </c>
      <c r="F25" s="1">
        <f ca="1">AVERAGE(OFFSET(F$2,(ROW()-$M$24)*4,0,4,1))</f>
        <v>1</v>
      </c>
      <c r="G25" s="1">
        <f ca="1">AVERAGE(OFFSET(G$2,(ROW()-$M$24)*4,0,4,1))</f>
        <v>1</v>
      </c>
      <c r="H25" s="1" cm="1">
        <f t="array" aca="1" ref="H25" ca="1">SUM(OFFSET($C$2,(ROW()-$M$24)*4,0,4,1)*OFFSET(H$2,(ROW()-$M$24)*4,0,4,1))/SUM(OFFSET($C$2,(ROW()-$M$24)*4,0,4,1))</f>
        <v>10.738233447074851</v>
      </c>
      <c r="I25" s="1" cm="1">
        <f t="array" aca="1" ref="I25" ca="1">SUM(OFFSET($C$2,(ROW()-$M$24)*4,0,4,1)*OFFSET(I$2,(ROW()-$M$24)*4,0,4,1))/SUM(OFFSET($C$2,(ROW()-$M$24)*4,0,4,1))</f>
        <v>81</v>
      </c>
      <c r="J25" s="1" cm="1">
        <f t="array" aca="1" ref="J25" ca="1">SUM(OFFSET($C$2,(ROW()-$M$24)*4,0,4,1)*OFFSET(J$2,(ROW()-$M$24)*4,0,4,1))/SUM(OFFSET($C$2,(ROW()-$M$24)*4,0,4,1))</f>
        <v>150</v>
      </c>
      <c r="K25" s="1">
        <f ca="1">AVERAGE(OFFSET(K$2,(ROW()-$M$24)*4,0,4,1))</f>
        <v>2.5</v>
      </c>
      <c r="L25" s="1" cm="1">
        <f t="array" aca="1" ref="L25" ca="1">STDEV(OFFSET($C$2,(ROW()-$M$24)*4,0,4,1)*OFFSET(D$2,(ROW()-$M$24)*4,0,4,1))</f>
        <v>9.9619066113537085E-3</v>
      </c>
    </row>
    <row r="26" spans="1:13" x14ac:dyDescent="0.2">
      <c r="A26" s="1">
        <f ca="1">AVERAGE(OFFSET(A$2,(ROW()-$M$24)*4,0,4,1))</f>
        <v>3</v>
      </c>
      <c r="B26" s="1">
        <f ca="1">AVERAGE(OFFSET(B$2,(ROW()-$M$24)*4,0,4,1))</f>
        <v>0.5</v>
      </c>
      <c r="C26" s="1">
        <f ca="1">AVERAGE(OFFSET(C$2,(ROW()-$M$24)*4,0,4,1))</f>
        <v>1</v>
      </c>
      <c r="D26" s="1" cm="1">
        <f t="array" aca="1" ref="D26" ca="1">SUM(OFFSET($C$2,(ROW()-$M$24)*4,0,4,1)*OFFSET(D$2,(ROW()-$M$24)*4,0,4,1))/SUM(OFFSET($C$2,(ROW()-$M$24)*4,0,4,1))</f>
        <v>0.65764062499999998</v>
      </c>
      <c r="E26" s="1" cm="1">
        <f t="array" aca="1" ref="E26" ca="1">SUM(OFFSET($C$2,(ROW()-$M$24)*4,0,4,1)*OFFSET(E$2,(ROW()-$M$24)*4,0,4,1))/SUM(OFFSET($C$2,(ROW()-$M$24)*4,0,4,1))</f>
        <v>4.3552120866841797</v>
      </c>
      <c r="F26" s="1">
        <f ca="1">AVERAGE(OFFSET(F$2,(ROW()-$M$24)*4,0,4,1))</f>
        <v>1</v>
      </c>
      <c r="G26" s="1">
        <f ca="1">AVERAGE(OFFSET(G$2,(ROW()-$M$24)*4,0,4,1))</f>
        <v>1</v>
      </c>
      <c r="H26" s="1" cm="1">
        <f t="array" aca="1" ref="H26" ca="1">SUM(OFFSET($C$2,(ROW()-$M$24)*4,0,4,1)*OFFSET(H$2,(ROW()-$M$24)*4,0,4,1))/SUM(OFFSET($C$2,(ROW()-$M$24)*4,0,4,1))</f>
        <v>13.24759149551385</v>
      </c>
      <c r="I26" s="1" cm="1">
        <f t="array" aca="1" ref="I26" ca="1">SUM(OFFSET($C$2,(ROW()-$M$24)*4,0,4,1)*OFFSET(I$2,(ROW()-$M$24)*4,0,4,1))/SUM(OFFSET($C$2,(ROW()-$M$24)*4,0,4,1))</f>
        <v>79.5</v>
      </c>
      <c r="J26" s="1" cm="1">
        <f t="array" aca="1" ref="J26" ca="1">SUM(OFFSET($C$2,(ROW()-$M$24)*4,0,4,1)*OFFSET(J$2,(ROW()-$M$24)*4,0,4,1))/SUM(OFFSET($C$2,(ROW()-$M$24)*4,0,4,1))</f>
        <v>150</v>
      </c>
      <c r="K26" s="1">
        <f ca="1">AVERAGE(OFFSET(K$2,(ROW()-$M$24)*4,0,4,1))</f>
        <v>6.5</v>
      </c>
      <c r="L26" s="1" cm="1">
        <f t="array" aca="1" ref="L26" ca="1">STDEV(OFFSET($C$2,(ROW()-$M$24)*4,0,4,1)*OFFSET(D$2,(ROW()-$M$24)*4,0,4,1))</f>
        <v>1.0017871400443972E-2</v>
      </c>
    </row>
    <row r="27" spans="1:13" x14ac:dyDescent="0.2">
      <c r="A27" s="1">
        <f ca="1">AVERAGE(OFFSET(A$2,(ROW()-$M$24)*4,0,4,1))</f>
        <v>4</v>
      </c>
      <c r="B27" s="1">
        <f ca="1">AVERAGE(OFFSET(B$2,(ROW()-$M$24)*4,0,4,1))</f>
        <v>0.5</v>
      </c>
      <c r="C27" s="1">
        <f ca="1">AVERAGE(OFFSET(C$2,(ROW()-$M$24)*4,0,4,1))</f>
        <v>1</v>
      </c>
      <c r="D27" s="1" cm="1">
        <f t="array" aca="1" ref="D27" ca="1">SUM(OFFSET($C$2,(ROW()-$M$24)*4,0,4,1)*OFFSET(D$2,(ROW()-$M$24)*4,0,4,1))/SUM(OFFSET($C$2,(ROW()-$M$24)*4,0,4,1))</f>
        <v>0.68178125000000001</v>
      </c>
      <c r="E27" s="1" cm="1">
        <f t="array" aca="1" ref="E27" ca="1">SUM(OFFSET($C$2,(ROW()-$M$24)*4,0,4,1)*OFFSET(E$2,(ROW()-$M$24)*4,0,4,1))/SUM(OFFSET($C$2,(ROW()-$M$24)*4,0,4,1))</f>
        <v>6.5328181300262704</v>
      </c>
      <c r="F27" s="1">
        <f ca="1">AVERAGE(OFFSET(F$2,(ROW()-$M$24)*4,0,4,1))</f>
        <v>1</v>
      </c>
      <c r="G27" s="1">
        <f ca="1">AVERAGE(OFFSET(G$2,(ROW()-$M$24)*4,0,4,1))</f>
        <v>1</v>
      </c>
      <c r="H27" s="1" cm="1">
        <f t="array" aca="1" ref="H27" ca="1">SUM(OFFSET($C$2,(ROW()-$M$24)*4,0,4,1)*OFFSET(H$2,(ROW()-$M$24)*4,0,4,1))/SUM(OFFSET($C$2,(ROW()-$M$24)*4,0,4,1))</f>
        <v>16.111178576946198</v>
      </c>
      <c r="I27" s="1" cm="1">
        <f t="array" aca="1" ref="I27" ca="1">SUM(OFFSET($C$2,(ROW()-$M$24)*4,0,4,1)*OFFSET(I$2,(ROW()-$M$24)*4,0,4,1))/SUM(OFFSET($C$2,(ROW()-$M$24)*4,0,4,1))</f>
        <v>82.5</v>
      </c>
      <c r="J27" s="1" cm="1">
        <f t="array" aca="1" ref="J27" ca="1">SUM(OFFSET($C$2,(ROW()-$M$24)*4,0,4,1)*OFFSET(J$2,(ROW()-$M$24)*4,0,4,1))/SUM(OFFSET($C$2,(ROW()-$M$24)*4,0,4,1))</f>
        <v>150</v>
      </c>
      <c r="K27" s="1">
        <f ca="1">AVERAGE(OFFSET(K$2,(ROW()-$M$24)*4,0,4,1))</f>
        <v>10.5</v>
      </c>
      <c r="L27" s="1" cm="1">
        <f t="array" aca="1" ref="L27" ca="1">STDEV(OFFSET($C$2,(ROW()-$M$24)*4,0,4,1)*OFFSET(D$2,(ROW()-$M$24)*4,0,4,1))</f>
        <v>7.9432393948145174E-3</v>
      </c>
    </row>
    <row r="28" spans="1:13" x14ac:dyDescent="0.2">
      <c r="A28" s="1">
        <f t="shared" ref="A28:C29" ca="1" si="0">AVERAGE(OFFSET(A$2,(ROW()-$M$24)*4,0,4,1))</f>
        <v>2</v>
      </c>
      <c r="B28" s="1">
        <f t="shared" ca="1" si="0"/>
        <v>0.5</v>
      </c>
      <c r="C28" s="1">
        <f t="shared" ca="1" si="0"/>
        <v>1</v>
      </c>
      <c r="D28" s="1" cm="1">
        <f t="array" aca="1" ref="D28" ca="1">SUM(OFFSET($C$2,(ROW()-$M$24)*4,0,4,1)*OFFSET(D$2,(ROW()-$M$24)*4,0,4,1))/SUM(OFFSET($C$2,(ROW()-$M$24)*4,0,4,1))</f>
        <v>0.66817187499999997</v>
      </c>
      <c r="E28" s="1" cm="1">
        <f t="array" aca="1" ref="E28" ca="1">SUM(OFFSET($C$2,(ROW()-$M$24)*4,0,4,1)*OFFSET(E$2,(ROW()-$M$24)*4,0,4,1))/SUM(OFFSET($C$2,(ROW()-$M$24)*4,0,4,1))</f>
        <v>6.1592000000000002</v>
      </c>
      <c r="F28" s="1">
        <f t="shared" ref="F28:G29" ca="1" si="1">AVERAGE(OFFSET(F$2,(ROW()-$M$24)*4,0,4,1))</f>
        <v>1</v>
      </c>
      <c r="G28" s="1">
        <f t="shared" ca="1" si="1"/>
        <v>1</v>
      </c>
      <c r="H28" s="1" cm="1">
        <f t="array" aca="1" ref="H28" ca="1">SUM(OFFSET($C$2,(ROW()-$M$24)*4,0,4,1)*OFFSET(H$2,(ROW()-$M$24)*4,0,4,1))/SUM(OFFSET($C$2,(ROW()-$M$24)*4,0,4,1))</f>
        <v>10.590972065925573</v>
      </c>
      <c r="I28" s="1" cm="1">
        <f t="array" aca="1" ref="I28" ca="1">SUM(OFFSET($C$2,(ROW()-$M$24)*4,0,4,1)*OFFSET(I$2,(ROW()-$M$24)*4,0,4,1))/SUM(OFFSET($C$2,(ROW()-$M$24)*4,0,4,1))</f>
        <v>79.75</v>
      </c>
      <c r="J28" s="1" cm="1">
        <f t="array" aca="1" ref="J28" ca="1">SUM(OFFSET($C$2,(ROW()-$M$24)*4,0,4,1)*OFFSET(J$2,(ROW()-$M$24)*4,0,4,1))/SUM(OFFSET($C$2,(ROW()-$M$24)*4,0,4,1))</f>
        <v>150</v>
      </c>
      <c r="K28" s="1">
        <f t="shared" ref="K28:K29" ca="1" si="2">AVERAGE(OFFSET(K$2,(ROW()-$M$24)*4,0,4,1))</f>
        <v>14.5</v>
      </c>
      <c r="L28" s="1" cm="1">
        <f t="array" aca="1" ref="L28" ca="1">STDEV(OFFSET($C$2,(ROW()-$M$24)*4,0,4,1)*OFFSET(D$2,(ROW()-$M$24)*4,0,4,1))</f>
        <v>2.6040802068980757E-2</v>
      </c>
    </row>
    <row r="29" spans="1:13" x14ac:dyDescent="0.2">
      <c r="A29" s="1">
        <f t="shared" ca="1" si="0"/>
        <v>2</v>
      </c>
      <c r="B29" s="1">
        <f t="shared" ca="1" si="0"/>
        <v>0.5</v>
      </c>
      <c r="C29" s="1">
        <f t="shared" ca="1" si="0"/>
        <v>1</v>
      </c>
      <c r="D29" s="1" cm="1">
        <f t="array" aca="1" ref="D29" ca="1">SUM(OFFSET($C$2,(ROW()-$M$24)*4,0,4,1)*OFFSET(D$2,(ROW()-$M$24)*4,0,4,1))/SUM(OFFSET($C$2,(ROW()-$M$24)*4,0,4,1))</f>
        <v>0.6833125000000001</v>
      </c>
      <c r="E29" s="1" cm="1">
        <f t="array" aca="1" ref="E29" ca="1">SUM(OFFSET($C$2,(ROW()-$M$24)*4,0,4,1)*OFFSET(E$2,(ROW()-$M$24)*4,0,4,1))/SUM(OFFSET($C$2,(ROW()-$M$24)*4,0,4,1))</f>
        <v>17.420848346736701</v>
      </c>
      <c r="F29" s="1">
        <f t="shared" ca="1" si="1"/>
        <v>1</v>
      </c>
      <c r="G29" s="1">
        <f t="shared" ca="1" si="1"/>
        <v>1</v>
      </c>
      <c r="H29" s="1" cm="1">
        <f t="array" aca="1" ref="H29" ca="1">SUM(OFFSET($C$2,(ROW()-$M$24)*4,0,4,1)*OFFSET(H$2,(ROW()-$M$24)*4,0,4,1))/SUM(OFFSET($C$2,(ROW()-$M$24)*4,0,4,1))</f>
        <v>10.777053654193825</v>
      </c>
      <c r="I29" s="1" cm="1">
        <f t="array" aca="1" ref="I29" ca="1">SUM(OFFSET($C$2,(ROW()-$M$24)*4,0,4,1)*OFFSET(I$2,(ROW()-$M$24)*4,0,4,1))/SUM(OFFSET($C$2,(ROW()-$M$24)*4,0,4,1))</f>
        <v>90</v>
      </c>
      <c r="J29" s="1" cm="1">
        <f t="array" aca="1" ref="J29" ca="1">SUM(OFFSET($C$2,(ROW()-$M$24)*4,0,4,1)*OFFSET(J$2,(ROW()-$M$24)*4,0,4,1))/SUM(OFFSET($C$2,(ROW()-$M$24)*4,0,4,1))</f>
        <v>150</v>
      </c>
      <c r="K29" s="1">
        <f t="shared" ca="1" si="2"/>
        <v>18.5</v>
      </c>
      <c r="L29" s="1" cm="1">
        <f t="array" aca="1" ref="L29" ca="1">STDEV(OFFSET($C$2,(ROW()-$M$24)*4,0,4,1)*OFFSET(D$2,(ROW()-$M$24)*4,0,4,1))</f>
        <v>3.9001201904556668E-3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6468-5BAE-DE4C-8E00-774961F23CBB}">
  <dimension ref="A1:M19"/>
  <sheetViews>
    <sheetView tabSelected="1" zoomScale="138" zoomScaleNormal="152" workbookViewId="0">
      <selection activeCell="E25" sqref="E25"/>
    </sheetView>
  </sheetViews>
  <sheetFormatPr baseColWidth="10" defaultRowHeight="16" x14ac:dyDescent="0.2"/>
  <cols>
    <col min="1" max="1" width="10.83203125" style="1"/>
    <col min="2" max="2" width="12.6640625" style="1" customWidth="1"/>
    <col min="3" max="3" width="10.83203125" style="1"/>
    <col min="4" max="4" width="15.5" style="1" customWidth="1"/>
    <col min="5" max="5" width="10.83203125" style="1"/>
    <col min="6" max="6" width="13.6640625" style="1" customWidth="1"/>
    <col min="7" max="7" width="17.83203125" style="1" customWidth="1"/>
    <col min="8" max="16384" width="10.83203125" style="1"/>
  </cols>
  <sheetData>
    <row r="1" spans="1:13" x14ac:dyDescent="0.2">
      <c r="A1" s="1" t="s">
        <v>0</v>
      </c>
      <c r="B1" s="1" t="s">
        <v>8</v>
      </c>
      <c r="C1" s="1" t="s">
        <v>1</v>
      </c>
      <c r="D1" s="1" t="s">
        <v>9</v>
      </c>
      <c r="E1" s="1" t="s">
        <v>6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3</v>
      </c>
      <c r="K1" s="1" t="s">
        <v>2</v>
      </c>
    </row>
    <row r="2" spans="1:13" x14ac:dyDescent="0.2">
      <c r="A2" s="1">
        <v>2</v>
      </c>
      <c r="B2" s="1">
        <v>0.5</v>
      </c>
      <c r="C2" s="1">
        <v>1</v>
      </c>
      <c r="D2" s="1">
        <v>0.63356250000000003</v>
      </c>
      <c r="E2" s="1">
        <v>2.1776060433420898</v>
      </c>
      <c r="F2" s="1">
        <v>1</v>
      </c>
      <c r="G2" s="1">
        <v>1</v>
      </c>
      <c r="H2" s="1">
        <v>10.764452219009399</v>
      </c>
      <c r="I2" s="1">
        <v>73</v>
      </c>
      <c r="J2" s="1">
        <v>0</v>
      </c>
      <c r="K2" s="1">
        <v>1</v>
      </c>
    </row>
    <row r="3" spans="1:13" x14ac:dyDescent="0.2">
      <c r="A3" s="1">
        <v>2</v>
      </c>
      <c r="B3" s="1">
        <v>0.5</v>
      </c>
      <c r="C3" s="1">
        <v>1</v>
      </c>
      <c r="D3" s="1">
        <v>0.63906249999999998</v>
      </c>
      <c r="E3" s="1">
        <v>2.1776060433420898</v>
      </c>
      <c r="F3" s="1">
        <v>1</v>
      </c>
      <c r="G3" s="1">
        <v>1</v>
      </c>
      <c r="H3" s="1">
        <v>10.6869986057281</v>
      </c>
      <c r="I3" s="1">
        <v>90</v>
      </c>
      <c r="J3" s="1">
        <v>100</v>
      </c>
      <c r="K3" s="1">
        <v>2</v>
      </c>
    </row>
    <row r="4" spans="1:13" x14ac:dyDescent="0.2">
      <c r="A4" s="1">
        <v>2</v>
      </c>
      <c r="B4" s="1">
        <v>0.5</v>
      </c>
      <c r="C4" s="1">
        <v>1</v>
      </c>
      <c r="D4" s="1">
        <v>0.62518750000000001</v>
      </c>
      <c r="E4" s="1">
        <v>2.1776060433420898</v>
      </c>
      <c r="F4" s="1">
        <v>1</v>
      </c>
      <c r="G4" s="1">
        <v>1</v>
      </c>
      <c r="H4" s="1">
        <v>10.701648473739599</v>
      </c>
      <c r="I4" s="1">
        <v>85</v>
      </c>
      <c r="J4" s="1">
        <v>200</v>
      </c>
      <c r="K4" s="1">
        <v>3</v>
      </c>
    </row>
    <row r="5" spans="1:13" x14ac:dyDescent="0.2">
      <c r="A5" s="1">
        <v>2</v>
      </c>
      <c r="B5" s="1">
        <v>0.5</v>
      </c>
      <c r="C5" s="1">
        <v>1</v>
      </c>
      <c r="D5" s="1">
        <v>0.64893749999999994</v>
      </c>
      <c r="E5" s="1">
        <v>2.1776060433420898</v>
      </c>
      <c r="F5" s="1">
        <v>1</v>
      </c>
      <c r="G5" s="1">
        <v>1</v>
      </c>
      <c r="H5" s="1">
        <v>10.799834489822301</v>
      </c>
      <c r="I5" s="1">
        <v>76</v>
      </c>
      <c r="J5" s="1">
        <v>300</v>
      </c>
      <c r="K5" s="1">
        <v>4</v>
      </c>
    </row>
    <row r="6" spans="1:13" x14ac:dyDescent="0.2">
      <c r="A6" s="1">
        <v>2</v>
      </c>
      <c r="B6" s="1">
        <v>0.5</v>
      </c>
      <c r="C6" s="1">
        <v>1</v>
      </c>
      <c r="D6" s="1">
        <v>0.69881249999999995</v>
      </c>
      <c r="E6" s="1">
        <v>6.1592000000000002</v>
      </c>
      <c r="F6" s="1">
        <v>1</v>
      </c>
      <c r="G6" s="1">
        <v>1</v>
      </c>
      <c r="H6" s="1">
        <v>10.747055292129501</v>
      </c>
      <c r="I6" s="1">
        <v>83</v>
      </c>
      <c r="J6" s="1">
        <v>0</v>
      </c>
      <c r="K6" s="1">
        <v>13</v>
      </c>
    </row>
    <row r="7" spans="1:13" x14ac:dyDescent="0.2">
      <c r="A7" s="1">
        <v>2</v>
      </c>
      <c r="B7" s="1">
        <v>0.5</v>
      </c>
      <c r="C7" s="1">
        <v>1</v>
      </c>
      <c r="D7" s="1">
        <v>0.64175000000000004</v>
      </c>
      <c r="E7" s="1">
        <v>6.1592000000000002</v>
      </c>
      <c r="F7" s="1">
        <v>1</v>
      </c>
      <c r="G7" s="1">
        <v>1</v>
      </c>
      <c r="H7" s="1">
        <v>10.6624898910522</v>
      </c>
      <c r="I7" s="1">
        <v>88</v>
      </c>
      <c r="J7" s="1">
        <v>100</v>
      </c>
      <c r="K7" s="1">
        <v>14</v>
      </c>
    </row>
    <row r="8" spans="1:13" x14ac:dyDescent="0.2">
      <c r="A8" s="1">
        <v>2</v>
      </c>
      <c r="B8" s="1">
        <v>0.5</v>
      </c>
      <c r="C8" s="1">
        <v>1</v>
      </c>
      <c r="D8" s="1">
        <v>0.68</v>
      </c>
      <c r="E8" s="1">
        <v>6.1592000000000002</v>
      </c>
      <c r="F8" s="1">
        <v>1</v>
      </c>
      <c r="G8" s="1">
        <v>1</v>
      </c>
      <c r="H8" s="1">
        <v>10.6507520675659</v>
      </c>
      <c r="I8" s="1">
        <v>75</v>
      </c>
      <c r="J8" s="1">
        <v>200</v>
      </c>
      <c r="K8" s="1">
        <v>15</v>
      </c>
    </row>
    <row r="9" spans="1:13" x14ac:dyDescent="0.2">
      <c r="A9" s="1">
        <v>2</v>
      </c>
      <c r="B9" s="1">
        <v>0.5</v>
      </c>
      <c r="C9" s="1">
        <v>1</v>
      </c>
      <c r="D9" s="1">
        <v>0.65212499999999995</v>
      </c>
      <c r="E9" s="1">
        <v>6.1592000000000002</v>
      </c>
      <c r="F9" s="1">
        <v>1</v>
      </c>
      <c r="G9" s="1">
        <v>1</v>
      </c>
      <c r="H9" s="1">
        <v>10.303591012954699</v>
      </c>
      <c r="I9" s="1">
        <v>73</v>
      </c>
      <c r="J9" s="1">
        <v>300</v>
      </c>
      <c r="K9" s="1">
        <v>16</v>
      </c>
    </row>
    <row r="10" spans="1:13" x14ac:dyDescent="0.2">
      <c r="A10" s="1">
        <v>2</v>
      </c>
      <c r="B10" s="1">
        <v>0.5</v>
      </c>
      <c r="C10" s="1">
        <v>1</v>
      </c>
      <c r="D10" s="1">
        <v>0.68274999999999997</v>
      </c>
      <c r="E10" s="1">
        <v>17.420848346736701</v>
      </c>
      <c r="F10" s="1">
        <v>1</v>
      </c>
      <c r="G10" s="1">
        <v>1</v>
      </c>
      <c r="H10" s="1">
        <v>10.7859578132629</v>
      </c>
      <c r="I10" s="1">
        <v>93</v>
      </c>
      <c r="J10" s="1">
        <v>0</v>
      </c>
      <c r="K10" s="1">
        <v>17</v>
      </c>
    </row>
    <row r="11" spans="1:13" x14ac:dyDescent="0.2">
      <c r="A11" s="1">
        <v>2</v>
      </c>
      <c r="B11" s="1">
        <v>0.5</v>
      </c>
      <c r="C11" s="1">
        <v>1</v>
      </c>
      <c r="D11" s="1">
        <v>0.68687500000000001</v>
      </c>
      <c r="E11" s="1">
        <v>17.420848346736701</v>
      </c>
      <c r="F11" s="1">
        <v>1</v>
      </c>
      <c r="G11" s="1">
        <v>1</v>
      </c>
      <c r="H11" s="1">
        <v>10.8275940418243</v>
      </c>
      <c r="I11" s="1">
        <v>91</v>
      </c>
      <c r="J11" s="1">
        <v>100</v>
      </c>
      <c r="K11" s="1">
        <v>18</v>
      </c>
    </row>
    <row r="12" spans="1:13" x14ac:dyDescent="0.2">
      <c r="A12" s="1">
        <v>2</v>
      </c>
      <c r="B12" s="1">
        <v>0.5</v>
      </c>
      <c r="C12" s="1">
        <v>1</v>
      </c>
      <c r="D12" s="1">
        <v>0.67806250000000001</v>
      </c>
      <c r="E12" s="1">
        <v>17.420848346736701</v>
      </c>
      <c r="F12" s="1">
        <v>1</v>
      </c>
      <c r="G12" s="1">
        <v>1</v>
      </c>
      <c r="H12" s="1">
        <v>10.690744876861499</v>
      </c>
      <c r="I12" s="1">
        <v>97</v>
      </c>
      <c r="J12" s="1">
        <v>200</v>
      </c>
      <c r="K12" s="1">
        <v>19</v>
      </c>
    </row>
    <row r="13" spans="1:13" x14ac:dyDescent="0.2">
      <c r="A13" s="1">
        <v>2</v>
      </c>
      <c r="B13" s="1">
        <v>0.5</v>
      </c>
      <c r="C13" s="1">
        <v>1</v>
      </c>
      <c r="D13" s="1">
        <v>0.68556249999999996</v>
      </c>
      <c r="E13" s="1">
        <v>17.420848346736701</v>
      </c>
      <c r="F13" s="1">
        <v>1</v>
      </c>
      <c r="G13" s="1">
        <v>1</v>
      </c>
      <c r="H13" s="1">
        <v>10.8039178848266</v>
      </c>
      <c r="I13" s="1">
        <v>79</v>
      </c>
      <c r="J13" s="1">
        <v>300</v>
      </c>
      <c r="K13" s="1">
        <v>20</v>
      </c>
    </row>
    <row r="16" spans="1:13" x14ac:dyDescent="0.2">
      <c r="A16" s="1" t="s">
        <v>0</v>
      </c>
      <c r="B16" s="1" t="s">
        <v>8</v>
      </c>
      <c r="C16" s="1" t="s">
        <v>1</v>
      </c>
      <c r="D16" s="1" t="s">
        <v>9</v>
      </c>
      <c r="E16" s="1" t="s">
        <v>6</v>
      </c>
      <c r="F16" s="1" t="s">
        <v>10</v>
      </c>
      <c r="G16" s="1" t="s">
        <v>11</v>
      </c>
      <c r="H16" s="1" t="s">
        <v>4</v>
      </c>
      <c r="I16" s="1" t="s">
        <v>5</v>
      </c>
      <c r="J16" s="1" t="s">
        <v>3</v>
      </c>
      <c r="K16" s="1" t="s">
        <v>2</v>
      </c>
      <c r="L16" s="1" t="s">
        <v>7</v>
      </c>
      <c r="M16" s="1">
        <f>ROW()+1</f>
        <v>17</v>
      </c>
    </row>
    <row r="17" spans="1:12" x14ac:dyDescent="0.2">
      <c r="A17" s="1">
        <f ca="1">AVERAGE(OFFSET(A$2,(ROW()-$M$16)*4,0,4,1))</f>
        <v>2</v>
      </c>
      <c r="B17" s="1">
        <f ca="1">AVERAGE(OFFSET(B$2,(ROW()-$M$16)*4,0,4,1))</f>
        <v>0.5</v>
      </c>
      <c r="C17" s="1">
        <f ca="1">AVERAGE(OFFSET(C$2,(ROW()-$M$16)*4,0,4,1))</f>
        <v>1</v>
      </c>
      <c r="D17" s="1" cm="1">
        <f t="array" aca="1" ref="D17" ca="1">SUM(OFFSET($C$2,(ROW()-$M$16)*4,0,4,1)*OFFSET(D$2,(ROW()-$M$16)*4,0,4,1))/SUM(OFFSET($C$2,(ROW()-$M$16)*4,0,4,1))</f>
        <v>0.63668750000000007</v>
      </c>
      <c r="E17" s="1" cm="1">
        <f t="array" aca="1" ref="E17" ca="1">SUM(OFFSET($C$2,(ROW()-$M$16)*4,0,4,1)*OFFSET(E$2,(ROW()-$M$16)*4,0,4,1))/SUM(OFFSET($C$2,(ROW()-$M$16)*4,0,4,1))</f>
        <v>2.1776060433420898</v>
      </c>
      <c r="F17" s="1">
        <f ca="1">AVERAGE(OFFSET(F$2,(ROW()-$M$16)*4,0,4,1))</f>
        <v>1</v>
      </c>
      <c r="G17" s="1">
        <f ca="1">AVERAGE(OFFSET(G$2,(ROW()-$M$16)*4,0,4,1))</f>
        <v>1</v>
      </c>
      <c r="H17" s="1" cm="1">
        <f t="array" aca="1" ref="H17" ca="1">SUM(OFFSET($C$2,(ROW()-$M$16)*4,0,4,1)*OFFSET(H$2,(ROW()-$M$16)*4,0,4,1))/SUM(OFFSET($C$2,(ROW()-$M$16)*4,0,4,1))</f>
        <v>10.738233447074851</v>
      </c>
      <c r="I17" s="1" cm="1">
        <f t="array" aca="1" ref="I17" ca="1">SUM(OFFSET($C$2,(ROW()-$M$16)*4,0,4,1)*OFFSET(I$2,(ROW()-$M$16)*4,0,4,1))/SUM(OFFSET($C$2,(ROW()-$M$16)*4,0,4,1))</f>
        <v>81</v>
      </c>
      <c r="J17" s="1" cm="1">
        <f t="array" aca="1" ref="J17" ca="1">SUM(OFFSET($C$2,(ROW()-$M$16)*4,0,4,1)*OFFSET(J$2,(ROW()-$M$16)*4,0,4,1))/SUM(OFFSET($C$2,(ROW()-$M$16)*4,0,4,1))</f>
        <v>150</v>
      </c>
      <c r="K17" s="1">
        <f ca="1">AVERAGE(OFFSET(K$2,(ROW()-$M$16)*4,0,4,1))</f>
        <v>2.5</v>
      </c>
      <c r="L17" s="1" cm="1">
        <f t="array" aca="1" ref="L17" ca="1">STDEV(OFFSET($C$2,(ROW()-$M$16)*4,0,4,1)*OFFSET(D$2,(ROW()-$M$16)*4,0,4,1))</f>
        <v>9.9619066113537085E-3</v>
      </c>
    </row>
    <row r="18" spans="1:12" x14ac:dyDescent="0.2">
      <c r="A18" s="1">
        <f ca="1">AVERAGE(OFFSET(A$2,(ROW()-$M$16)*4,0,4,1))</f>
        <v>2</v>
      </c>
      <c r="B18" s="1">
        <f ca="1">AVERAGE(OFFSET(B$2,(ROW()-$M$16)*4,0,4,1))</f>
        <v>0.5</v>
      </c>
      <c r="C18" s="1">
        <f ca="1">AVERAGE(OFFSET(C$2,(ROW()-$M$16)*4,0,4,1))</f>
        <v>1</v>
      </c>
      <c r="D18" s="1" cm="1">
        <f t="array" aca="1" ref="D18" ca="1">SUM(OFFSET($C$2,(ROW()-$M$16)*4,0,4,1)*OFFSET(D$2,(ROW()-$M$16)*4,0,4,1))/SUM(OFFSET($C$2,(ROW()-$M$16)*4,0,4,1))</f>
        <v>0.66817187499999997</v>
      </c>
      <c r="E18" s="1" cm="1">
        <f t="array" aca="1" ref="E18" ca="1">SUM(OFFSET($C$2,(ROW()-$M$16)*4,0,4,1)*OFFSET(E$2,(ROW()-$M$16)*4,0,4,1))/SUM(OFFSET($C$2,(ROW()-$M$16)*4,0,4,1))</f>
        <v>6.1592000000000002</v>
      </c>
      <c r="F18" s="1">
        <f ca="1">AVERAGE(OFFSET(F$2,(ROW()-$M$16)*4,0,4,1))</f>
        <v>1</v>
      </c>
      <c r="G18" s="1">
        <f ca="1">AVERAGE(OFFSET(G$2,(ROW()-$M$16)*4,0,4,1))</f>
        <v>1</v>
      </c>
      <c r="H18" s="1" cm="1">
        <f t="array" aca="1" ref="H18" ca="1">SUM(OFFSET($C$2,(ROW()-$M$16)*4,0,4,1)*OFFSET(H$2,(ROW()-$M$16)*4,0,4,1))/SUM(OFFSET($C$2,(ROW()-$M$16)*4,0,4,1))</f>
        <v>10.590972065925573</v>
      </c>
      <c r="I18" s="1" cm="1">
        <f t="array" aca="1" ref="I18" ca="1">SUM(OFFSET($C$2,(ROW()-$M$16)*4,0,4,1)*OFFSET(I$2,(ROW()-$M$16)*4,0,4,1))/SUM(OFFSET($C$2,(ROW()-$M$16)*4,0,4,1))</f>
        <v>79.75</v>
      </c>
      <c r="J18" s="1" cm="1">
        <f t="array" aca="1" ref="J18" ca="1">SUM(OFFSET($C$2,(ROW()-$M$16)*4,0,4,1)*OFFSET(J$2,(ROW()-$M$16)*4,0,4,1))/SUM(OFFSET($C$2,(ROW()-$M$16)*4,0,4,1))</f>
        <v>150</v>
      </c>
      <c r="K18" s="1">
        <f ca="1">AVERAGE(OFFSET(K$2,(ROW()-$M$16)*4,0,4,1))</f>
        <v>14.5</v>
      </c>
      <c r="L18" s="1" cm="1">
        <f t="array" aca="1" ref="L18" ca="1">STDEV(OFFSET($C$2,(ROW()-$M$16)*4,0,4,1)*OFFSET(D$2,(ROW()-$M$16)*4,0,4,1))</f>
        <v>2.6040802068980757E-2</v>
      </c>
    </row>
    <row r="19" spans="1:12" x14ac:dyDescent="0.2">
      <c r="A19" s="1">
        <f ca="1">AVERAGE(OFFSET(A$2,(ROW()-$M$16)*4,0,4,1))</f>
        <v>2</v>
      </c>
      <c r="B19" s="1">
        <f ca="1">AVERAGE(OFFSET(B$2,(ROW()-$M$16)*4,0,4,1))</f>
        <v>0.5</v>
      </c>
      <c r="C19" s="1">
        <f ca="1">AVERAGE(OFFSET(C$2,(ROW()-$M$16)*4,0,4,1))</f>
        <v>1</v>
      </c>
      <c r="D19" s="1" cm="1">
        <f t="array" aca="1" ref="D19" ca="1">SUM(OFFSET($C$2,(ROW()-$M$16)*4,0,4,1)*OFFSET(D$2,(ROW()-$M$16)*4,0,4,1))/SUM(OFFSET($C$2,(ROW()-$M$16)*4,0,4,1))</f>
        <v>0.6833125000000001</v>
      </c>
      <c r="E19" s="1" cm="1">
        <f t="array" aca="1" ref="E19" ca="1">SUM(OFFSET($C$2,(ROW()-$M$16)*4,0,4,1)*OFFSET(E$2,(ROW()-$M$16)*4,0,4,1))/SUM(OFFSET($C$2,(ROW()-$M$16)*4,0,4,1))</f>
        <v>17.420848346736701</v>
      </c>
      <c r="F19" s="1">
        <f ca="1">AVERAGE(OFFSET(F$2,(ROW()-$M$16)*4,0,4,1))</f>
        <v>1</v>
      </c>
      <c r="G19" s="1">
        <f ca="1">AVERAGE(OFFSET(G$2,(ROW()-$M$16)*4,0,4,1))</f>
        <v>1</v>
      </c>
      <c r="H19" s="1" cm="1">
        <f t="array" aca="1" ref="H19" ca="1">SUM(OFFSET($C$2,(ROW()-$M$16)*4,0,4,1)*OFFSET(H$2,(ROW()-$M$16)*4,0,4,1))/SUM(OFFSET($C$2,(ROW()-$M$16)*4,0,4,1))</f>
        <v>10.777053654193825</v>
      </c>
      <c r="I19" s="1" cm="1">
        <f t="array" aca="1" ref="I19" ca="1">SUM(OFFSET($C$2,(ROW()-$M$16)*4,0,4,1)*OFFSET(I$2,(ROW()-$M$16)*4,0,4,1))/SUM(OFFSET($C$2,(ROW()-$M$16)*4,0,4,1))</f>
        <v>90</v>
      </c>
      <c r="J19" s="1" cm="1">
        <f t="array" aca="1" ref="J19" ca="1">SUM(OFFSET($C$2,(ROW()-$M$16)*4,0,4,1)*OFFSET(J$2,(ROW()-$M$16)*4,0,4,1))/SUM(OFFSET($C$2,(ROW()-$M$16)*4,0,4,1))</f>
        <v>150</v>
      </c>
      <c r="K19" s="1">
        <f ca="1">AVERAGE(OFFSET(K$2,(ROW()-$M$16)*4,0,4,1))</f>
        <v>18.5</v>
      </c>
      <c r="L19" s="1" cm="1">
        <f t="array" aca="1" ref="L19" ca="1">STDEV(OFFSET($C$2,(ROW()-$M$16)*4,0,4,1)*OFFSET(D$2,(ROW()-$M$16)*4,0,4,1))</f>
        <v>3.9001201904556668E-3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lr=3e-3 (120-30-1)</vt:lpstr>
      <vt:lpstr>lr=3e-3 (120-30-1) gamma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Shiqing Wei</dc:creator>
  <cp:lastModifiedBy>Shiqing Wei</cp:lastModifiedBy>
  <dcterms:created xsi:type="dcterms:W3CDTF">2024-11-08T04:28:07Z</dcterms:created>
  <dcterms:modified xsi:type="dcterms:W3CDTF">2025-02-28T20:09:09Z</dcterms:modified>
</cp:coreProperties>
</file>