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C17E79F7-1D11-FE42-A1F9-645AFF1E4EE5}" xr6:coauthVersionLast="47" xr6:coauthVersionMax="47" xr10:uidLastSave="{00000000-0000-0000-0000-000000000000}"/>
  <bookViews>
    <workbookView xWindow="0" yWindow="760" windowWidth="34560" windowHeight="19860" activeTab="1" xr2:uid="{E6F8C12D-1DBD-D447-8BFA-CD4A720C84FC}"/>
  </bookViews>
  <sheets>
    <sheet name="lr=3e-3 (120-30-1)" sheetId="38" r:id="rId1"/>
    <sheet name="lr=3e-3 (120-30-1) gamma" sheetId="3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39" l="1" a="1"/>
  <c r="I18" i="39" s="1"/>
  <c r="H18" i="39" a="1"/>
  <c r="H18" i="39" s="1"/>
  <c r="G18" i="39"/>
  <c r="C18" i="39"/>
  <c r="B18" i="39"/>
  <c r="A18" i="39"/>
  <c r="L17" i="39" a="1"/>
  <c r="L17" i="39" s="1"/>
  <c r="H17" i="39" a="1"/>
  <c r="H17" i="39" s="1"/>
  <c r="G17" i="39"/>
  <c r="F17" i="39"/>
  <c r="A17" i="39"/>
  <c r="L16" i="39" a="1"/>
  <c r="L16" i="39" s="1"/>
  <c r="K16" i="39"/>
  <c r="G16" i="39"/>
  <c r="F16" i="39"/>
  <c r="E16" i="39" a="1"/>
  <c r="E16" i="39" s="1"/>
  <c r="M15" i="39"/>
  <c r="F18" i="39" s="1"/>
  <c r="M15" i="38"/>
  <c r="K18" i="39" l="1"/>
  <c r="I17" i="39" a="1"/>
  <c r="I17" i="39" s="1"/>
  <c r="J18" i="39" a="1"/>
  <c r="J18" i="39" s="1"/>
  <c r="I16" i="39" a="1"/>
  <c r="I16" i="39" s="1"/>
  <c r="E18" i="39" a="1"/>
  <c r="E18" i="39" s="1"/>
  <c r="C16" i="39"/>
  <c r="L18" i="39" a="1"/>
  <c r="L18" i="39" s="1"/>
  <c r="H16" i="39" a="1"/>
  <c r="H16" i="39" s="1"/>
  <c r="B17" i="39"/>
  <c r="D18" i="39" a="1"/>
  <c r="D18" i="39" s="1"/>
  <c r="A16" i="39"/>
  <c r="C17" i="39"/>
  <c r="B16" i="39"/>
  <c r="D17" i="39" a="1"/>
  <c r="D17" i="39" s="1"/>
  <c r="J17" i="39" a="1"/>
  <c r="J17" i="39" s="1"/>
  <c r="D16" i="39" a="1"/>
  <c r="D16" i="39" s="1"/>
  <c r="J16" i="39" a="1"/>
  <c r="J16" i="39" s="1"/>
  <c r="E17" i="39" a="1"/>
  <c r="E17" i="39" s="1"/>
  <c r="K17" i="39"/>
  <c r="E18" i="38" a="1"/>
  <c r="E18" i="38" s="1"/>
  <c r="B16" i="38"/>
  <c r="J16" i="38" a="1"/>
  <c r="J16" i="38" s="1"/>
  <c r="D18" i="38" a="1"/>
  <c r="D18" i="38" s="1"/>
  <c r="J18" i="38" a="1"/>
  <c r="J18" i="38" s="1"/>
  <c r="D16" i="38" a="1"/>
  <c r="D16" i="38" s="1"/>
  <c r="I16" i="38" a="1"/>
  <c r="I16" i="38" s="1"/>
  <c r="C17" i="38"/>
  <c r="K18" i="38"/>
  <c r="H16" i="38" a="1"/>
  <c r="H16" i="38" s="1"/>
  <c r="A17" i="38"/>
  <c r="B18" i="38"/>
  <c r="I18" i="38" a="1"/>
  <c r="I18" i="38" s="1"/>
  <c r="A16" i="38"/>
  <c r="B17" i="38"/>
  <c r="I17" i="38" a="1"/>
  <c r="I17" i="38" s="1"/>
  <c r="C18" i="38"/>
  <c r="C16" i="38"/>
  <c r="D17" i="38" a="1"/>
  <c r="D17" i="38" s="1"/>
  <c r="J17" i="38" a="1"/>
  <c r="J17" i="38" s="1"/>
  <c r="E17" i="38" a="1"/>
  <c r="E17" i="38" s="1"/>
  <c r="K17" i="38"/>
  <c r="E16" i="38" a="1"/>
  <c r="E16" i="38" s="1"/>
  <c r="K16" i="38"/>
  <c r="F18" i="38"/>
  <c r="L18" i="38" a="1"/>
  <c r="L18" i="38" s="1"/>
  <c r="F17" i="38"/>
  <c r="L17" i="38" a="1"/>
  <c r="L17" i="38" s="1"/>
  <c r="G18" i="38"/>
  <c r="F16" i="38"/>
  <c r="L16" i="38" a="1"/>
  <c r="L16" i="38" s="1"/>
  <c r="G17" i="38"/>
  <c r="H18" i="38" a="1"/>
  <c r="H18" i="38" s="1"/>
  <c r="G16" i="38"/>
  <c r="H17" i="38" a="1"/>
  <c r="H17" i="38" s="1"/>
  <c r="A18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<sst xmlns="http://schemas.openxmlformats.org/spreadsheetml/2006/main" count="46" uniqueCount="12">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</sst>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18"/>
  <sheetViews>
    <sheetView zoomScale="138" zoomScaleNormal="152" workbookViewId="0">
      <selection activeCell="E14" sqref="E14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0.56048928571428502</v>
      </c>
      <c r="E2" s="1">
        <v>2.1776060433420898</v>
      </c>
      <c r="F2" s="1">
        <v>1</v>
      </c>
      <c r="G2" s="1">
        <v>1</v>
      </c>
      <c r="H2" s="1">
        <v>56.103036165237398</v>
      </c>
      <c r="I2" s="1">
        <v>85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0.49429464285714197</v>
      </c>
      <c r="E3" s="1">
        <v>2.1776060433420898</v>
      </c>
      <c r="F3" s="1">
        <v>1</v>
      </c>
      <c r="G3" s="1">
        <v>1</v>
      </c>
      <c r="H3" s="1">
        <v>56.616492033004697</v>
      </c>
      <c r="I3" s="1">
        <v>90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0.50056071428571403</v>
      </c>
      <c r="E4" s="1">
        <v>2.1776060433420898</v>
      </c>
      <c r="F4" s="1">
        <v>1</v>
      </c>
      <c r="G4" s="1">
        <v>1</v>
      </c>
      <c r="H4" s="1">
        <v>56.550235748291001</v>
      </c>
      <c r="I4" s="1">
        <v>90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0.54070714285714205</v>
      </c>
      <c r="E5" s="1">
        <v>2.1776060433420898</v>
      </c>
      <c r="F5" s="1">
        <v>1</v>
      </c>
      <c r="G5" s="1">
        <v>1</v>
      </c>
      <c r="H5" s="1">
        <v>57.405844688415499</v>
      </c>
      <c r="I5" s="1">
        <v>84</v>
      </c>
      <c r="J5" s="1">
        <v>300</v>
      </c>
      <c r="K5" s="1">
        <v>4</v>
      </c>
    </row>
    <row r="6" spans="1:13" x14ac:dyDescent="0.2">
      <c r="A6" s="1">
        <v>3</v>
      </c>
      <c r="B6" s="1">
        <v>0.5</v>
      </c>
      <c r="C6" s="1">
        <v>1</v>
      </c>
      <c r="D6" s="1">
        <v>0.700316071428571</v>
      </c>
      <c r="E6" s="1">
        <v>4.3552120866841797</v>
      </c>
      <c r="F6" s="1">
        <v>1</v>
      </c>
      <c r="G6" s="1">
        <v>1</v>
      </c>
      <c r="H6" s="1">
        <v>95.609820604324298</v>
      </c>
      <c r="I6" s="1">
        <v>68</v>
      </c>
      <c r="J6" s="1">
        <v>0</v>
      </c>
      <c r="K6" s="1">
        <v>5</v>
      </c>
    </row>
    <row r="7" spans="1:13" x14ac:dyDescent="0.2">
      <c r="A7" s="1">
        <v>3</v>
      </c>
      <c r="B7" s="1">
        <v>0.5</v>
      </c>
      <c r="C7" s="1">
        <v>1</v>
      </c>
      <c r="D7" s="1">
        <v>0.66458214285714201</v>
      </c>
      <c r="E7" s="1">
        <v>4.3552120866841797</v>
      </c>
      <c r="F7" s="1">
        <v>1</v>
      </c>
      <c r="G7" s="1">
        <v>1</v>
      </c>
      <c r="H7" s="1">
        <v>95.427634716033893</v>
      </c>
      <c r="I7" s="1">
        <v>78</v>
      </c>
      <c r="J7" s="1">
        <v>100</v>
      </c>
      <c r="K7" s="1">
        <v>6</v>
      </c>
    </row>
    <row r="8" spans="1:13" x14ac:dyDescent="0.2">
      <c r="A8" s="1">
        <v>3</v>
      </c>
      <c r="B8" s="1">
        <v>0.5</v>
      </c>
      <c r="C8" s="1">
        <v>1</v>
      </c>
      <c r="D8" s="1">
        <v>0.64446607142857104</v>
      </c>
      <c r="E8" s="1">
        <v>4.3552120866841797</v>
      </c>
      <c r="F8" s="1">
        <v>1</v>
      </c>
      <c r="G8" s="1">
        <v>1</v>
      </c>
      <c r="H8" s="1">
        <v>96.582149267196598</v>
      </c>
      <c r="I8" s="1">
        <v>87</v>
      </c>
      <c r="J8" s="1">
        <v>200</v>
      </c>
      <c r="K8" s="1">
        <v>7</v>
      </c>
    </row>
    <row r="9" spans="1:13" x14ac:dyDescent="0.2">
      <c r="A9" s="1">
        <v>3</v>
      </c>
      <c r="B9" s="1">
        <v>0.5</v>
      </c>
      <c r="C9" s="1">
        <v>1</v>
      </c>
      <c r="D9" s="1">
        <v>0.69405714285714204</v>
      </c>
      <c r="E9" s="1">
        <v>4.3552120866841797</v>
      </c>
      <c r="F9" s="1">
        <v>1</v>
      </c>
      <c r="G9" s="1">
        <v>1</v>
      </c>
      <c r="H9" s="1">
        <v>95.756532430648804</v>
      </c>
      <c r="I9" s="1">
        <v>92</v>
      </c>
      <c r="J9" s="1">
        <v>300</v>
      </c>
      <c r="K9" s="1">
        <v>8</v>
      </c>
    </row>
    <row r="10" spans="1:13" x14ac:dyDescent="0.2">
      <c r="A10" s="1">
        <v>4</v>
      </c>
      <c r="B10" s="1">
        <v>0.5</v>
      </c>
      <c r="C10" s="1">
        <v>1</v>
      </c>
      <c r="D10" s="1">
        <v>0.65085357142857103</v>
      </c>
      <c r="E10" s="1">
        <v>6.5328181300262704</v>
      </c>
      <c r="F10" s="1">
        <v>1</v>
      </c>
      <c r="G10" s="1">
        <v>1</v>
      </c>
      <c r="H10" s="1">
        <v>134.54492306709199</v>
      </c>
      <c r="I10" s="1">
        <v>89</v>
      </c>
      <c r="J10" s="1">
        <v>0</v>
      </c>
      <c r="K10" s="1">
        <v>9</v>
      </c>
    </row>
    <row r="11" spans="1:13" x14ac:dyDescent="0.2">
      <c r="A11" s="1">
        <v>4</v>
      </c>
      <c r="B11" s="1">
        <v>0.5</v>
      </c>
      <c r="C11" s="1">
        <v>1</v>
      </c>
      <c r="D11" s="1">
        <v>0.66573928571428498</v>
      </c>
      <c r="E11" s="1">
        <v>6.5328181300262704</v>
      </c>
      <c r="F11" s="1">
        <v>1</v>
      </c>
      <c r="G11" s="1">
        <v>1</v>
      </c>
      <c r="H11" s="1">
        <v>135.004920959472</v>
      </c>
      <c r="I11" s="1">
        <v>84</v>
      </c>
      <c r="J11" s="1">
        <v>100</v>
      </c>
      <c r="K11" s="1">
        <v>10</v>
      </c>
    </row>
    <row r="12" spans="1:13" x14ac:dyDescent="0.2">
      <c r="A12" s="1">
        <v>4</v>
      </c>
      <c r="B12" s="1">
        <v>0.5</v>
      </c>
      <c r="C12" s="1">
        <v>1</v>
      </c>
      <c r="D12" s="1">
        <v>0.704175</v>
      </c>
      <c r="E12" s="1">
        <v>6.5328181300262704</v>
      </c>
      <c r="F12" s="1">
        <v>1</v>
      </c>
      <c r="G12" s="1">
        <v>1</v>
      </c>
      <c r="H12" s="1">
        <v>134.599156379699</v>
      </c>
      <c r="I12" s="1">
        <v>89</v>
      </c>
      <c r="J12" s="1">
        <v>200</v>
      </c>
      <c r="K12" s="1">
        <v>11</v>
      </c>
    </row>
    <row r="13" spans="1:13" x14ac:dyDescent="0.2">
      <c r="A13" s="1">
        <v>4</v>
      </c>
      <c r="B13" s="1">
        <v>0.5</v>
      </c>
      <c r="C13" s="1">
        <v>1</v>
      </c>
      <c r="D13" s="1">
        <v>0.71351964285714198</v>
      </c>
      <c r="E13" s="1">
        <v>6.5328181300262704</v>
      </c>
      <c r="F13" s="1">
        <v>1</v>
      </c>
      <c r="G13" s="1">
        <v>1</v>
      </c>
      <c r="H13" s="1">
        <v>134.60667657852099</v>
      </c>
      <c r="I13" s="1">
        <v>91</v>
      </c>
      <c r="J13" s="1">
        <v>300</v>
      </c>
      <c r="K13" s="1">
        <v>12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t="shared" ref="A16:C18" ca="1" si="0">AVERAGE(OFFSET(A$2,(ROW()-$M$15)*4,0,4,1))</f>
        <v>2</v>
      </c>
      <c r="B16" s="1">
        <f t="shared" ca="1" si="0"/>
        <v>0.5</v>
      </c>
      <c r="C16" s="1">
        <f t="shared" ca="1" si="0"/>
        <v>1</v>
      </c>
      <c r="D16" s="1" cm="1">
        <f t="array" aca="1" ref="D16" ca="1">SUM(OFFSET($C$2,(ROW()-$M$15)*4,0,4,1)*OFFSET(D$2,(ROW()-$M$15)*4,0,4,1))/SUM(OFFSET($C$2,(ROW()-$M$15)*4,0,4,1))</f>
        <v>0.52401294642857077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t="shared" ref="F16:G18" ca="1" si="1">AVERAGE(OFFSET(F$2,(ROW()-$M$15)*4,0,4,1))</f>
        <v>1</v>
      </c>
      <c r="G16" s="1">
        <f t="shared" ca="1" si="1"/>
        <v>1</v>
      </c>
      <c r="H16" s="1" cm="1">
        <f t="array" aca="1" ref="H16" ca="1">SUM(OFFSET($C$2,(ROW()-$M$15)*4,0,4,1)*OFFSET(H$2,(ROW()-$M$15)*4,0,4,1))/SUM(OFFSET($C$2,(ROW()-$M$15)*4,0,4,1))</f>
        <v>56.668902158737147</v>
      </c>
      <c r="I16" s="1" cm="1">
        <f t="array" aca="1" ref="I16" ca="1">SUM(OFFSET($C$2,(ROW()-$M$15)*4,0,4,1)*OFFSET(I$2,(ROW()-$M$15)*4,0,4,1))/SUM(OFFSET($C$2,(ROW()-$M$15)*4,0,4,1))</f>
        <v>87.25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3.1845482577221237E-2</v>
      </c>
    </row>
    <row r="17" spans="1:12" x14ac:dyDescent="0.2">
      <c r="A17" s="1">
        <f t="shared" ca="1" si="0"/>
        <v>3</v>
      </c>
      <c r="B17" s="1">
        <f t="shared" ca="1" si="0"/>
        <v>0.5</v>
      </c>
      <c r="C17" s="1">
        <f t="shared" ca="1" si="0"/>
        <v>1</v>
      </c>
      <c r="D17" s="1" cm="1">
        <f t="array" aca="1" ref="D17" ca="1">SUM(OFFSET($C$2,(ROW()-$M$15)*4,0,4,1)*OFFSET(D$2,(ROW()-$M$15)*4,0,4,1))/SUM(OFFSET($C$2,(ROW()-$M$15)*4,0,4,1))</f>
        <v>0.67585535714285649</v>
      </c>
      <c r="E17" s="1" cm="1">
        <f t="array" aca="1" ref="E17" ca="1">SUM(OFFSET($C$2,(ROW()-$M$15)*4,0,4,1)*OFFSET(E$2,(ROW()-$M$15)*4,0,4,1))/SUM(OFFSET($C$2,(ROW()-$M$15)*4,0,4,1))</f>
        <v>4.3552120866841797</v>
      </c>
      <c r="F17" s="1">
        <f t="shared" ca="1" si="1"/>
        <v>1</v>
      </c>
      <c r="G17" s="1">
        <f t="shared" ca="1" si="1"/>
        <v>1</v>
      </c>
      <c r="H17" s="1" cm="1">
        <f t="array" aca="1" ref="H17" ca="1">SUM(OFFSET($C$2,(ROW()-$M$15)*4,0,4,1)*OFFSET(H$2,(ROW()-$M$15)*4,0,4,1))/SUM(OFFSET($C$2,(ROW()-$M$15)*4,0,4,1))</f>
        <v>95.844034254550905</v>
      </c>
      <c r="I17" s="1" cm="1">
        <f t="array" aca="1" ref="I17" ca="1">SUM(OFFSET($C$2,(ROW()-$M$15)*4,0,4,1)*OFFSET(I$2,(ROW()-$M$15)*4,0,4,1))/SUM(OFFSET($C$2,(ROW()-$M$15)*4,0,4,1))</f>
        <v>81.25</v>
      </c>
      <c r="J17" s="1" cm="1">
        <f t="array" aca="1" ref="J17" ca="1">SUM(OFFSET($C$2,(ROW()-$M$15)*4,0,4,1)*OFFSET(J$2,(ROW()-$M$15)*4,0,4,1))/SUM(OFFSET($C$2,(ROW()-$M$15)*4,0,4,1))</f>
        <v>150</v>
      </c>
      <c r="K17" s="1">
        <f ca="1">AVERAGE(OFFSET(K$2,(ROW()-$M$15)*4,0,4,1))</f>
        <v>6.5</v>
      </c>
      <c r="L17" s="1" cm="1">
        <f t="array" aca="1" ref="L17" ca="1">STDEV(OFFSET($C$2,(ROW()-$M$15)*4,0,4,1)*OFFSET(D$2,(ROW()-$M$15)*4,0,4,1))</f>
        <v>2.6089615843222686E-2</v>
      </c>
    </row>
    <row r="18" spans="1:12" x14ac:dyDescent="0.2">
      <c r="A18" s="1">
        <f t="shared" ca="1" si="0"/>
        <v>4</v>
      </c>
      <c r="B18" s="1">
        <f t="shared" ca="1" si="0"/>
        <v>0.5</v>
      </c>
      <c r="C18" s="1">
        <f t="shared" ca="1" si="0"/>
        <v>1</v>
      </c>
      <c r="D18" s="1" cm="1">
        <f t="array" aca="1" ref="D18" ca="1">SUM(OFFSET($C$2,(ROW()-$M$15)*4,0,4,1)*OFFSET(D$2,(ROW()-$M$15)*4,0,4,1))/SUM(OFFSET($C$2,(ROW()-$M$15)*4,0,4,1))</f>
        <v>0.6835718749999995</v>
      </c>
      <c r="E18" s="1" cm="1">
        <f t="array" aca="1" ref="E18" ca="1">SUM(OFFSET($C$2,(ROW()-$M$15)*4,0,4,1)*OFFSET(E$2,(ROW()-$M$15)*4,0,4,1))/SUM(OFFSET($C$2,(ROW()-$M$15)*4,0,4,1))</f>
        <v>6.5328181300262704</v>
      </c>
      <c r="F18" s="1">
        <f t="shared" ca="1" si="1"/>
        <v>1</v>
      </c>
      <c r="G18" s="1">
        <f t="shared" ca="1" si="1"/>
        <v>1</v>
      </c>
      <c r="H18" s="1" cm="1">
        <f t="array" aca="1" ref="H18" ca="1">SUM(OFFSET($C$2,(ROW()-$M$15)*4,0,4,1)*OFFSET(H$2,(ROW()-$M$15)*4,0,4,1))/SUM(OFFSET($C$2,(ROW()-$M$15)*4,0,4,1))</f>
        <v>134.68891924619601</v>
      </c>
      <c r="I18" s="1" cm="1">
        <f t="array" aca="1" ref="I18" ca="1">SUM(OFFSET($C$2,(ROW()-$M$15)*4,0,4,1)*OFFSET(I$2,(ROW()-$M$15)*4,0,4,1))/SUM(OFFSET($C$2,(ROW()-$M$15)*4,0,4,1))</f>
        <v>88.25</v>
      </c>
      <c r="J18" s="1" cm="1">
        <f t="array" aca="1" ref="J18" ca="1">SUM(OFFSET($C$2,(ROW()-$M$15)*4,0,4,1)*OFFSET(J$2,(ROW()-$M$15)*4,0,4,1))/SUM(OFFSET($C$2,(ROW()-$M$15)*4,0,4,1))</f>
        <v>150</v>
      </c>
      <c r="K18" s="1">
        <f ca="1">AVERAGE(OFFSET(K$2,(ROW()-$M$15)*4,0,4,1))</f>
        <v>10.5</v>
      </c>
      <c r="L18" s="1" cm="1">
        <f t="array" aca="1" ref="L18" ca="1">STDEV(OFFSET($C$2,(ROW()-$M$15)*4,0,4,1)*OFFSET(D$2,(ROW()-$M$15)*4,0,4,1))</f>
        <v>3.0054651268514556E-2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8024-F1B5-694D-ACA1-92566DCA46A7}">
  <dimension ref="A1:M18"/>
  <sheetViews>
    <sheetView tabSelected="1" zoomScale="138" zoomScaleNormal="152" workbookViewId="0">
      <selection activeCell="A6" sqref="A6:L13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0.56048928571428502</v>
      </c>
      <c r="E2" s="1">
        <v>2.1776060433420898</v>
      </c>
      <c r="F2" s="1">
        <v>1</v>
      </c>
      <c r="G2" s="1">
        <v>1</v>
      </c>
      <c r="H2" s="1">
        <v>56.103036165237398</v>
      </c>
      <c r="I2" s="1">
        <v>85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0.49429464285714197</v>
      </c>
      <c r="E3" s="1">
        <v>2.1776060433420898</v>
      </c>
      <c r="F3" s="1">
        <v>1</v>
      </c>
      <c r="G3" s="1">
        <v>1</v>
      </c>
      <c r="H3" s="1">
        <v>56.616492033004697</v>
      </c>
      <c r="I3" s="1">
        <v>90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0.50056071428571403</v>
      </c>
      <c r="E4" s="1">
        <v>2.1776060433420898</v>
      </c>
      <c r="F4" s="1">
        <v>1</v>
      </c>
      <c r="G4" s="1">
        <v>1</v>
      </c>
      <c r="H4" s="1">
        <v>56.550235748291001</v>
      </c>
      <c r="I4" s="1">
        <v>90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0.54070714285714205</v>
      </c>
      <c r="E5" s="1">
        <v>2.1776060433420898</v>
      </c>
      <c r="F5" s="1">
        <v>1</v>
      </c>
      <c r="G5" s="1">
        <v>1</v>
      </c>
      <c r="H5" s="1">
        <v>57.405844688415499</v>
      </c>
      <c r="I5" s="1">
        <v>84</v>
      </c>
      <c r="J5" s="1">
        <v>300</v>
      </c>
      <c r="K5" s="1">
        <v>4</v>
      </c>
    </row>
    <row r="6" spans="1:13" x14ac:dyDescent="0.2">
      <c r="A6" s="1">
        <v>2</v>
      </c>
      <c r="B6" s="1">
        <v>0.5</v>
      </c>
      <c r="C6" s="1">
        <v>1</v>
      </c>
      <c r="D6" s="1">
        <v>0.63077499999999997</v>
      </c>
      <c r="E6" s="1">
        <v>6.1592000000000002</v>
      </c>
      <c r="F6" s="1">
        <v>1</v>
      </c>
      <c r="G6" s="1">
        <v>1</v>
      </c>
      <c r="H6" s="1">
        <v>56.487045526504502</v>
      </c>
      <c r="I6" s="1">
        <v>85</v>
      </c>
      <c r="J6" s="1">
        <v>0</v>
      </c>
      <c r="K6" s="1">
        <v>13</v>
      </c>
    </row>
    <row r="7" spans="1:13" x14ac:dyDescent="0.2">
      <c r="A7" s="1">
        <v>2</v>
      </c>
      <c r="B7" s="1">
        <v>0.5</v>
      </c>
      <c r="C7" s="1">
        <v>1</v>
      </c>
      <c r="D7" s="1">
        <v>0.57447857142857095</v>
      </c>
      <c r="E7" s="1">
        <v>6.1592000000000002</v>
      </c>
      <c r="F7" s="1">
        <v>1</v>
      </c>
      <c r="G7" s="1">
        <v>1</v>
      </c>
      <c r="H7" s="1">
        <v>56.535124778747502</v>
      </c>
      <c r="I7" s="1">
        <v>85</v>
      </c>
      <c r="J7" s="1">
        <v>100</v>
      </c>
      <c r="K7" s="1">
        <v>14</v>
      </c>
    </row>
    <row r="8" spans="1:13" x14ac:dyDescent="0.2">
      <c r="A8" s="1">
        <v>2</v>
      </c>
      <c r="B8" s="1">
        <v>0.5</v>
      </c>
      <c r="C8" s="1">
        <v>1</v>
      </c>
      <c r="D8" s="1">
        <v>0.58262857142857105</v>
      </c>
      <c r="E8" s="1">
        <v>6.1592000000000002</v>
      </c>
      <c r="F8" s="1">
        <v>1</v>
      </c>
      <c r="G8" s="1">
        <v>1</v>
      </c>
      <c r="H8" s="1">
        <v>56.784774541854802</v>
      </c>
      <c r="I8" s="1">
        <v>90</v>
      </c>
      <c r="J8" s="1">
        <v>200</v>
      </c>
      <c r="K8" s="1">
        <v>15</v>
      </c>
    </row>
    <row r="9" spans="1:13" x14ac:dyDescent="0.2">
      <c r="A9" s="1">
        <v>2</v>
      </c>
      <c r="B9" s="1">
        <v>0.5</v>
      </c>
      <c r="C9" s="1">
        <v>1</v>
      </c>
      <c r="D9" s="1">
        <v>0.61569464285714204</v>
      </c>
      <c r="E9" s="1">
        <v>6.1592000000000002</v>
      </c>
      <c r="F9" s="1">
        <v>1</v>
      </c>
      <c r="G9" s="1">
        <v>1</v>
      </c>
      <c r="H9" s="1">
        <v>56.558512449264498</v>
      </c>
      <c r="I9" s="1">
        <v>95</v>
      </c>
      <c r="J9" s="1">
        <v>300</v>
      </c>
      <c r="K9" s="1">
        <v>16</v>
      </c>
    </row>
    <row r="10" spans="1:13" x14ac:dyDescent="0.2">
      <c r="A10" s="1">
        <v>2</v>
      </c>
      <c r="B10" s="1">
        <v>0.5</v>
      </c>
      <c r="C10" s="1">
        <v>1</v>
      </c>
      <c r="D10" s="1">
        <v>0.67867321428571403</v>
      </c>
      <c r="E10" s="1">
        <v>17.420848346736701</v>
      </c>
      <c r="F10" s="1">
        <v>1</v>
      </c>
      <c r="G10" s="1">
        <v>1</v>
      </c>
      <c r="H10" s="1">
        <v>56.219691991806002</v>
      </c>
      <c r="I10" s="1">
        <v>89</v>
      </c>
      <c r="J10" s="1">
        <v>0</v>
      </c>
      <c r="K10" s="1">
        <v>17</v>
      </c>
    </row>
    <row r="11" spans="1:13" x14ac:dyDescent="0.2">
      <c r="A11" s="1">
        <v>2</v>
      </c>
      <c r="B11" s="1">
        <v>0.5</v>
      </c>
      <c r="C11" s="1">
        <v>1</v>
      </c>
      <c r="D11" s="1">
        <v>0.60026071428571404</v>
      </c>
      <c r="E11" s="1">
        <v>17.420848346736701</v>
      </c>
      <c r="F11" s="1">
        <v>1</v>
      </c>
      <c r="G11" s="1">
        <v>1</v>
      </c>
      <c r="H11" s="1">
        <v>56.948140621185303</v>
      </c>
      <c r="I11" s="1">
        <v>89</v>
      </c>
      <c r="J11" s="1">
        <v>100</v>
      </c>
      <c r="K11" s="1">
        <v>18</v>
      </c>
    </row>
    <row r="12" spans="1:13" x14ac:dyDescent="0.2">
      <c r="A12" s="1">
        <v>2</v>
      </c>
      <c r="B12" s="1">
        <v>0.5</v>
      </c>
      <c r="C12" s="1">
        <v>1</v>
      </c>
      <c r="D12" s="1">
        <v>0.60671249999999999</v>
      </c>
      <c r="E12" s="1">
        <v>17.420848346736701</v>
      </c>
      <c r="F12" s="1">
        <v>1</v>
      </c>
      <c r="G12" s="1">
        <v>1</v>
      </c>
      <c r="H12" s="1">
        <v>57.0661458969116</v>
      </c>
      <c r="I12" s="1">
        <v>94</v>
      </c>
      <c r="J12" s="1">
        <v>200</v>
      </c>
      <c r="K12" s="1">
        <v>19</v>
      </c>
    </row>
    <row r="13" spans="1:13" x14ac:dyDescent="0.2">
      <c r="A13" s="1">
        <v>2</v>
      </c>
      <c r="B13" s="1">
        <v>0.5</v>
      </c>
      <c r="C13" s="1">
        <v>1</v>
      </c>
      <c r="D13" s="1">
        <v>0.67760178571428498</v>
      </c>
      <c r="E13" s="1">
        <v>17.420848346736701</v>
      </c>
      <c r="F13" s="1">
        <v>1</v>
      </c>
      <c r="G13" s="1">
        <v>1</v>
      </c>
      <c r="H13" s="1">
        <v>56.6490316390991</v>
      </c>
      <c r="I13" s="1">
        <v>92</v>
      </c>
      <c r="J13" s="1">
        <v>300</v>
      </c>
      <c r="K13" s="1">
        <v>20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t="shared" ref="A16:C18" ca="1" si="0">AVERAGE(OFFSET(A$2,(ROW()-$M$15)*4,0,4,1))</f>
        <v>2</v>
      </c>
      <c r="B16" s="1">
        <f t="shared" ca="1" si="0"/>
        <v>0.5</v>
      </c>
      <c r="C16" s="1">
        <f t="shared" ca="1" si="0"/>
        <v>1</v>
      </c>
      <c r="D16" s="1" cm="1">
        <f t="array" aca="1" ref="D16" ca="1">SUM(OFFSET($C$2,(ROW()-$M$15)*4,0,4,1)*OFFSET(D$2,(ROW()-$M$15)*4,0,4,1))/SUM(OFFSET($C$2,(ROW()-$M$15)*4,0,4,1))</f>
        <v>0.52401294642857077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t="shared" ref="F16:G18" ca="1" si="1">AVERAGE(OFFSET(F$2,(ROW()-$M$15)*4,0,4,1))</f>
        <v>1</v>
      </c>
      <c r="G16" s="1">
        <f t="shared" ca="1" si="1"/>
        <v>1</v>
      </c>
      <c r="H16" s="1" cm="1">
        <f t="array" aca="1" ref="H16" ca="1">SUM(OFFSET($C$2,(ROW()-$M$15)*4,0,4,1)*OFFSET(H$2,(ROW()-$M$15)*4,0,4,1))/SUM(OFFSET($C$2,(ROW()-$M$15)*4,0,4,1))</f>
        <v>56.668902158737147</v>
      </c>
      <c r="I16" s="1" cm="1">
        <f t="array" aca="1" ref="I16" ca="1">SUM(OFFSET($C$2,(ROW()-$M$15)*4,0,4,1)*OFFSET(I$2,(ROW()-$M$15)*4,0,4,1))/SUM(OFFSET($C$2,(ROW()-$M$15)*4,0,4,1))</f>
        <v>87.25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3.1845482577221237E-2</v>
      </c>
    </row>
    <row r="17" spans="1:12" x14ac:dyDescent="0.2">
      <c r="A17" s="1">
        <f t="shared" ca="1" si="0"/>
        <v>2</v>
      </c>
      <c r="B17" s="1">
        <f t="shared" ca="1" si="0"/>
        <v>0.5</v>
      </c>
      <c r="C17" s="1">
        <f t="shared" ca="1" si="0"/>
        <v>1</v>
      </c>
      <c r="D17" s="1" cm="1">
        <f t="array" aca="1" ref="D17" ca="1">SUM(OFFSET($C$2,(ROW()-$M$15)*4,0,4,1)*OFFSET(D$2,(ROW()-$M$15)*4,0,4,1))/SUM(OFFSET($C$2,(ROW()-$M$15)*4,0,4,1))</f>
        <v>0.600894196428571</v>
      </c>
      <c r="E17" s="1" cm="1">
        <f t="array" aca="1" ref="E17" ca="1">SUM(OFFSET($C$2,(ROW()-$M$15)*4,0,4,1)*OFFSET(E$2,(ROW()-$M$15)*4,0,4,1))/SUM(OFFSET($C$2,(ROW()-$M$15)*4,0,4,1))</f>
        <v>6.1592000000000002</v>
      </c>
      <c r="F17" s="1">
        <f t="shared" ca="1" si="1"/>
        <v>1</v>
      </c>
      <c r="G17" s="1">
        <f t="shared" ca="1" si="1"/>
        <v>1</v>
      </c>
      <c r="H17" s="1" cm="1">
        <f t="array" aca="1" ref="H17" ca="1">SUM(OFFSET($C$2,(ROW()-$M$15)*4,0,4,1)*OFFSET(H$2,(ROW()-$M$15)*4,0,4,1))/SUM(OFFSET($C$2,(ROW()-$M$15)*4,0,4,1))</f>
        <v>56.591364324092829</v>
      </c>
      <c r="I17" s="1" cm="1">
        <f t="array" aca="1" ref="I17" ca="1">SUM(OFFSET($C$2,(ROW()-$M$15)*4,0,4,1)*OFFSET(I$2,(ROW()-$M$15)*4,0,4,1))/SUM(OFFSET($C$2,(ROW()-$M$15)*4,0,4,1))</f>
        <v>88.75</v>
      </c>
      <c r="J17" s="1" cm="1">
        <f t="array" aca="1" ref="J17" ca="1">SUM(OFFSET($C$2,(ROW()-$M$15)*4,0,4,1)*OFFSET(J$2,(ROW()-$M$15)*4,0,4,1))/SUM(OFFSET($C$2,(ROW()-$M$15)*4,0,4,1))</f>
        <v>150</v>
      </c>
      <c r="K17" s="1">
        <f ca="1">AVERAGE(OFFSET(K$2,(ROW()-$M$15)*4,0,4,1))</f>
        <v>14.5</v>
      </c>
      <c r="L17" s="1" cm="1">
        <f t="array" aca="1" ref="L17" ca="1">STDEV(OFFSET($C$2,(ROW()-$M$15)*4,0,4,1)*OFFSET(D$2,(ROW()-$M$15)*4,0,4,1))</f>
        <v>2.6729097361867488E-2</v>
      </c>
    </row>
    <row r="18" spans="1:12" x14ac:dyDescent="0.2">
      <c r="A18" s="1">
        <f t="shared" ca="1" si="0"/>
        <v>2</v>
      </c>
      <c r="B18" s="1">
        <f t="shared" ca="1" si="0"/>
        <v>0.5</v>
      </c>
      <c r="C18" s="1">
        <f t="shared" ca="1" si="0"/>
        <v>1</v>
      </c>
      <c r="D18" s="1" cm="1">
        <f t="array" aca="1" ref="D18" ca="1">SUM(OFFSET($C$2,(ROW()-$M$15)*4,0,4,1)*OFFSET(D$2,(ROW()-$M$15)*4,0,4,1))/SUM(OFFSET($C$2,(ROW()-$M$15)*4,0,4,1))</f>
        <v>0.64081205357142823</v>
      </c>
      <c r="E18" s="1" cm="1">
        <f t="array" aca="1" ref="E18" ca="1">SUM(OFFSET($C$2,(ROW()-$M$15)*4,0,4,1)*OFFSET(E$2,(ROW()-$M$15)*4,0,4,1))/SUM(OFFSET($C$2,(ROW()-$M$15)*4,0,4,1))</f>
        <v>17.420848346736701</v>
      </c>
      <c r="F18" s="1">
        <f t="shared" ca="1" si="1"/>
        <v>1</v>
      </c>
      <c r="G18" s="1">
        <f t="shared" ca="1" si="1"/>
        <v>1</v>
      </c>
      <c r="H18" s="1" cm="1">
        <f t="array" aca="1" ref="H18" ca="1">SUM(OFFSET($C$2,(ROW()-$M$15)*4,0,4,1)*OFFSET(H$2,(ROW()-$M$15)*4,0,4,1))/SUM(OFFSET($C$2,(ROW()-$M$15)*4,0,4,1))</f>
        <v>56.720752537250497</v>
      </c>
      <c r="I18" s="1" cm="1">
        <f t="array" aca="1" ref="I18" ca="1">SUM(OFFSET($C$2,(ROW()-$M$15)*4,0,4,1)*OFFSET(I$2,(ROW()-$M$15)*4,0,4,1))/SUM(OFFSET($C$2,(ROW()-$M$15)*4,0,4,1))</f>
        <v>91</v>
      </c>
      <c r="J18" s="1" cm="1">
        <f t="array" aca="1" ref="J18" ca="1">SUM(OFFSET($C$2,(ROW()-$M$15)*4,0,4,1)*OFFSET(J$2,(ROW()-$M$15)*4,0,4,1))/SUM(OFFSET($C$2,(ROW()-$M$15)*4,0,4,1))</f>
        <v>150</v>
      </c>
      <c r="K18" s="1">
        <f ca="1">AVERAGE(OFFSET(K$2,(ROW()-$M$15)*4,0,4,1))</f>
        <v>18.5</v>
      </c>
      <c r="L18" s="1" cm="1">
        <f t="array" aca="1" ref="L18" ca="1">STDEV(OFFSET($C$2,(ROW()-$M$15)*4,0,4,1)*OFFSET(D$2,(ROW()-$M$15)*4,0,4,1))</f>
        <v>4.3182336486932316E-2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lr=3e-3 (120-30-1)</vt:lpstr>
      <vt:lpstr>lr=3e-3 (120-30-1) 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2025-02-28T20:11:44Z</dcterms:modified>
</cp:coreProperties>
</file>