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253DA75C-A612-3A44-9F08-2FF1777BDB25}" xr6:coauthVersionLast="47" xr6:coauthVersionMax="47" xr10:uidLastSave="{00000000-0000-0000-0000-000000000000}"/>
  <bookViews>
    <workbookView xWindow="0" yWindow="760" windowWidth="34560" windowHeight="19860" activeTab="1" xr2:uid="{E6F8C12D-1DBD-D447-8BFA-CD4A720C84FC}"/>
  </bookViews>
  <sheets>
    <sheet name="lr=3e-3 (120-30-1)" sheetId="38" r:id="rId1"/>
    <sheet name="lr=3e-3 (120-30-1) gamma" sheetId="3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9" l="1" a="1"/>
  <c r="I18" i="39" s="1"/>
  <c r="H18" i="39" a="1"/>
  <c r="H18" i="39" s="1"/>
  <c r="G18" i="39"/>
  <c r="B18" i="39"/>
  <c r="A18" i="39"/>
  <c r="L17" i="39" a="1"/>
  <c r="L17" i="39" s="1"/>
  <c r="H17" i="39" a="1"/>
  <c r="H17" i="39" s="1"/>
  <c r="G17" i="39"/>
  <c r="F17" i="39"/>
  <c r="A17" i="39"/>
  <c r="L16" i="39" a="1"/>
  <c r="L16" i="39" s="1"/>
  <c r="K16" i="39"/>
  <c r="G16" i="39"/>
  <c r="F16" i="39"/>
  <c r="E16" i="39" a="1"/>
  <c r="E16" i="39" s="1"/>
  <c r="M15" i="39"/>
  <c r="F18" i="39" s="1"/>
  <c r="M15" i="38"/>
  <c r="C18" i="39" l="1"/>
  <c r="H16" i="39" a="1"/>
  <c r="H16" i="39" s="1"/>
  <c r="B17" i="39"/>
  <c r="D18" i="39" a="1"/>
  <c r="D18" i="39" s="1"/>
  <c r="A16" i="39"/>
  <c r="C17" i="39"/>
  <c r="I16" i="39" a="1"/>
  <c r="I16" i="39" s="1"/>
  <c r="J17" i="39" a="1"/>
  <c r="J17" i="39" s="1"/>
  <c r="K18" i="39"/>
  <c r="C16" i="39"/>
  <c r="L18" i="39" a="1"/>
  <c r="L18" i="39" s="1"/>
  <c r="I17" i="39" a="1"/>
  <c r="I17" i="39" s="1"/>
  <c r="J18" i="39" a="1"/>
  <c r="J18" i="39" s="1"/>
  <c r="B16" i="39"/>
  <c r="D17" i="39" a="1"/>
  <c r="D17" i="39" s="1"/>
  <c r="E18" i="39" a="1"/>
  <c r="E18" i="39" s="1"/>
  <c r="D16" i="39" a="1"/>
  <c r="D16" i="39" s="1"/>
  <c r="J16" i="39" a="1"/>
  <c r="J16" i="39" s="1"/>
  <c r="E17" i="39" a="1"/>
  <c r="E17" i="39" s="1"/>
  <c r="K17" i="39"/>
  <c r="E18" i="38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<sst xmlns="http://schemas.openxmlformats.org/spreadsheetml/2006/main" count="46" uniqueCount="12">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</sst>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zoomScale="138" zoomScaleNormal="152" workbookViewId="0">
      <selection activeCell="G23" sqref="G23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0.77004305555555497</v>
      </c>
      <c r="E2" s="1">
        <v>2.1776060433420898</v>
      </c>
      <c r="F2" s="1">
        <v>1</v>
      </c>
      <c r="G2" s="1">
        <v>1</v>
      </c>
      <c r="H2" s="1">
        <v>58.104561805725098</v>
      </c>
      <c r="I2" s="1">
        <v>96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0.66364027777777701</v>
      </c>
      <c r="E3" s="1">
        <v>2.1776060433420898</v>
      </c>
      <c r="F3" s="1">
        <v>1</v>
      </c>
      <c r="G3" s="1">
        <v>1</v>
      </c>
      <c r="H3" s="1">
        <v>58.086246728897002</v>
      </c>
      <c r="I3" s="1">
        <v>98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0.78213611111111103</v>
      </c>
      <c r="E4" s="1">
        <v>2.1776060433420898</v>
      </c>
      <c r="F4" s="1">
        <v>1</v>
      </c>
      <c r="G4" s="1">
        <v>1</v>
      </c>
      <c r="H4" s="1">
        <v>58.117793560027998</v>
      </c>
      <c r="I4" s="1">
        <v>95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0.73714791666666601</v>
      </c>
      <c r="E5" s="1">
        <v>2.1776060433420898</v>
      </c>
      <c r="F5" s="1">
        <v>1</v>
      </c>
      <c r="G5" s="1">
        <v>1</v>
      </c>
      <c r="H5" s="1">
        <v>58.084765434265101</v>
      </c>
      <c r="I5" s="1">
        <v>96</v>
      </c>
      <c r="J5" s="1">
        <v>300</v>
      </c>
      <c r="K5" s="1">
        <v>4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0.73824184027777717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58.098341882228802</v>
      </c>
      <c r="I16" s="1" cm="1">
        <f t="array" aca="1" ref="I16" ca="1">SUM(OFFSET($C$2,(ROW()-$M$15)*4,0,4,1)*OFFSET(I$2,(ROW()-$M$15)*4,0,4,1))/SUM(OFFSET($C$2,(ROW()-$M$15)*4,0,4,1))</f>
        <v>96.25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5.3243510094163927E-2</v>
      </c>
    </row>
    <row r="17" spans="1:12" x14ac:dyDescent="0.2">
      <c r="A17" s="1" t="e">
        <f t="shared" ca="1" si="0"/>
        <v>#DIV/0!</v>
      </c>
      <c r="B17" s="1" t="e">
        <f t="shared" ca="1" si="0"/>
        <v>#DIV/0!</v>
      </c>
      <c r="C17" s="1" t="e">
        <f t="shared" ca="1" si="0"/>
        <v>#DIV/0!</v>
      </c>
      <c r="D17" s="1" t="e" cm="1">
        <f t="array" aca="1" ref="D17" ca="1">SUM(OFFSET($C$2,(ROW()-$M$15)*4,0,4,1)*OFFSET(D$2,(ROW()-$M$15)*4,0,4,1))/SUM(OFFSET($C$2,(ROW()-$M$15)*4,0,4,1))</f>
        <v>#DIV/0!</v>
      </c>
      <c r="E17" s="1" t="e" cm="1">
        <f t="array" aca="1" ref="E17" ca="1">SUM(OFFSET($C$2,(ROW()-$M$15)*4,0,4,1)*OFFSET(E$2,(ROW()-$M$15)*4,0,4,1))/SUM(OFFSET($C$2,(ROW()-$M$15)*4,0,4,1))</f>
        <v>#DIV/0!</v>
      </c>
      <c r="F17" s="1" t="e">
        <f t="shared" ca="1" si="1"/>
        <v>#DIV/0!</v>
      </c>
      <c r="G17" s="1" t="e">
        <f t="shared" ca="1" si="1"/>
        <v>#DIV/0!</v>
      </c>
      <c r="H17" s="1" t="e" cm="1">
        <f t="array" aca="1" ref="H17" ca="1">SUM(OFFSET($C$2,(ROW()-$M$15)*4,0,4,1)*OFFSET(H$2,(ROW()-$M$15)*4,0,4,1))/SUM(OFFSET($C$2,(ROW()-$M$15)*4,0,4,1))</f>
        <v>#DIV/0!</v>
      </c>
      <c r="I17" s="1" t="e" cm="1">
        <f t="array" aca="1" ref="I17" ca="1">SUM(OFFSET($C$2,(ROW()-$M$15)*4,0,4,1)*OFFSET(I$2,(ROW()-$M$15)*4,0,4,1))/SUM(OFFSET($C$2,(ROW()-$M$15)*4,0,4,1))</f>
        <v>#DIV/0!</v>
      </c>
      <c r="J17" s="1" t="e" cm="1">
        <f t="array" aca="1" ref="J17" ca="1">SUM(OFFSET($C$2,(ROW()-$M$15)*4,0,4,1)*OFFSET(J$2,(ROW()-$M$15)*4,0,4,1))/SUM(OFFSET($C$2,(ROW()-$M$15)*4,0,4,1))</f>
        <v>#DIV/0!</v>
      </c>
      <c r="K17" s="1" t="e">
        <f ca="1">AVERAGE(OFFSET(K$2,(ROW()-$M$15)*4,0,4,1))</f>
        <v>#DIV/0!</v>
      </c>
      <c r="L17" s="1" cm="1">
        <f t="array" aca="1" ref="L17" ca="1">STDEV(OFFSET($C$2,(ROW()-$M$15)*4,0,4,1)*OFFSET(D$2,(ROW()-$M$15)*4,0,4,1))</f>
        <v>0</v>
      </c>
    </row>
    <row r="18" spans="1:12" x14ac:dyDescent="0.2">
      <c r="A18" s="1" t="e">
        <f t="shared" ca="1" si="0"/>
        <v>#DIV/0!</v>
      </c>
      <c r="B18" s="1" t="e">
        <f t="shared" ca="1" si="0"/>
        <v>#DIV/0!</v>
      </c>
      <c r="C18" s="1" t="e">
        <f t="shared" ca="1" si="0"/>
        <v>#DIV/0!</v>
      </c>
      <c r="D18" s="1" t="e" cm="1">
        <f t="array" aca="1" ref="D18" ca="1">SUM(OFFSET($C$2,(ROW()-$M$15)*4,0,4,1)*OFFSET(D$2,(ROW()-$M$15)*4,0,4,1))/SUM(OFFSET($C$2,(ROW()-$M$15)*4,0,4,1))</f>
        <v>#DIV/0!</v>
      </c>
      <c r="E18" s="1" t="e" cm="1">
        <f t="array" aca="1" ref="E18" ca="1">SUM(OFFSET($C$2,(ROW()-$M$15)*4,0,4,1)*OFFSET(E$2,(ROW()-$M$15)*4,0,4,1))/SUM(OFFSET($C$2,(ROW()-$M$15)*4,0,4,1))</f>
        <v>#DIV/0!</v>
      </c>
      <c r="F18" s="1" t="e">
        <f t="shared" ca="1" si="1"/>
        <v>#DIV/0!</v>
      </c>
      <c r="G18" s="1" t="e">
        <f t="shared" ca="1" si="1"/>
        <v>#DIV/0!</v>
      </c>
      <c r="H18" s="1" t="e" cm="1">
        <f t="array" aca="1" ref="H18" ca="1">SUM(OFFSET($C$2,(ROW()-$M$15)*4,0,4,1)*OFFSET(H$2,(ROW()-$M$15)*4,0,4,1))/SUM(OFFSET($C$2,(ROW()-$M$15)*4,0,4,1))</f>
        <v>#DIV/0!</v>
      </c>
      <c r="I18" s="1" t="e" cm="1">
        <f t="array" aca="1" ref="I18" ca="1">SUM(OFFSET($C$2,(ROW()-$M$15)*4,0,4,1)*OFFSET(I$2,(ROW()-$M$15)*4,0,4,1))/SUM(OFFSET($C$2,(ROW()-$M$15)*4,0,4,1))</f>
        <v>#DIV/0!</v>
      </c>
      <c r="J18" s="1" t="e" cm="1">
        <f t="array" aca="1" ref="J18" ca="1">SUM(OFFSET($C$2,(ROW()-$M$15)*4,0,4,1)*OFFSET(J$2,(ROW()-$M$15)*4,0,4,1))/SUM(OFFSET($C$2,(ROW()-$M$15)*4,0,4,1))</f>
        <v>#DIV/0!</v>
      </c>
      <c r="K18" s="1" t="e">
        <f ca="1">AVERAGE(OFFSET(K$2,(ROW()-$M$15)*4,0,4,1))</f>
        <v>#DIV/0!</v>
      </c>
      <c r="L18" s="1" cm="1">
        <f t="array" aca="1" ref="L18" ca="1">STDEV(OFFSET($C$2,(ROW()-$M$15)*4,0,4,1)*OFFSET(D$2,(ROW()-$M$15)*4,0,4,1))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42AC-5927-124D-9852-423CAF4B62FA}">
  <dimension ref="A1:M18"/>
  <sheetViews>
    <sheetView tabSelected="1" zoomScale="138" zoomScaleNormal="152" workbookViewId="0">
      <selection activeCell="A6" sqref="A6:L13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0.77004305555555497</v>
      </c>
      <c r="E2" s="1">
        <v>2.1776060433420898</v>
      </c>
      <c r="F2" s="1">
        <v>1</v>
      </c>
      <c r="G2" s="1">
        <v>1</v>
      </c>
      <c r="H2" s="1">
        <v>58.104561805725098</v>
      </c>
      <c r="I2" s="1">
        <v>96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0.66364027777777701</v>
      </c>
      <c r="E3" s="1">
        <v>2.1776060433420898</v>
      </c>
      <c r="F3" s="1">
        <v>1</v>
      </c>
      <c r="G3" s="1">
        <v>1</v>
      </c>
      <c r="H3" s="1">
        <v>58.086246728897002</v>
      </c>
      <c r="I3" s="1">
        <v>98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0.78213611111111103</v>
      </c>
      <c r="E4" s="1">
        <v>2.1776060433420898</v>
      </c>
      <c r="F4" s="1">
        <v>1</v>
      </c>
      <c r="G4" s="1">
        <v>1</v>
      </c>
      <c r="H4" s="1">
        <v>58.117793560027998</v>
      </c>
      <c r="I4" s="1">
        <v>95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0.73714791666666601</v>
      </c>
      <c r="E5" s="1">
        <v>2.1776060433420898</v>
      </c>
      <c r="F5" s="1">
        <v>1</v>
      </c>
      <c r="G5" s="1">
        <v>1</v>
      </c>
      <c r="H5" s="1">
        <v>58.084765434265101</v>
      </c>
      <c r="I5" s="1">
        <v>96</v>
      </c>
      <c r="J5" s="1">
        <v>300</v>
      </c>
      <c r="K5" s="1">
        <v>4</v>
      </c>
    </row>
    <row r="6" spans="1:13" x14ac:dyDescent="0.2">
      <c r="A6" s="1">
        <v>2</v>
      </c>
      <c r="B6" s="1">
        <v>0.5</v>
      </c>
      <c r="C6" s="1">
        <v>1</v>
      </c>
      <c r="D6" s="1">
        <v>0.84132708333333295</v>
      </c>
      <c r="E6" s="1">
        <v>6.1592000000000002</v>
      </c>
      <c r="F6" s="1">
        <v>1</v>
      </c>
      <c r="G6" s="1">
        <v>1</v>
      </c>
      <c r="H6" s="1">
        <v>58.348251819610503</v>
      </c>
      <c r="I6" s="1">
        <v>97</v>
      </c>
      <c r="J6" s="1">
        <v>0</v>
      </c>
      <c r="K6" s="1">
        <v>9</v>
      </c>
    </row>
    <row r="7" spans="1:13" x14ac:dyDescent="0.2">
      <c r="A7" s="1">
        <v>2</v>
      </c>
      <c r="B7" s="1">
        <v>0.5</v>
      </c>
      <c r="C7" s="1">
        <v>1</v>
      </c>
      <c r="D7" s="1">
        <v>0.82252222222222204</v>
      </c>
      <c r="E7" s="1">
        <v>6.1592000000000002</v>
      </c>
      <c r="F7" s="1">
        <v>1</v>
      </c>
      <c r="G7" s="1">
        <v>1</v>
      </c>
      <c r="H7" s="1">
        <v>58.480152606964097</v>
      </c>
      <c r="I7" s="1">
        <v>99</v>
      </c>
      <c r="J7" s="1">
        <v>100</v>
      </c>
      <c r="K7" s="1">
        <v>10</v>
      </c>
    </row>
    <row r="8" spans="1:13" x14ac:dyDescent="0.2">
      <c r="A8" s="1">
        <v>2</v>
      </c>
      <c r="B8" s="1">
        <v>0.5</v>
      </c>
      <c r="C8" s="1">
        <v>1</v>
      </c>
      <c r="D8" s="1">
        <v>0.83523888888888798</v>
      </c>
      <c r="E8" s="1">
        <v>6.1592000000000002</v>
      </c>
      <c r="F8" s="1">
        <v>1</v>
      </c>
      <c r="G8" s="1">
        <v>1</v>
      </c>
      <c r="H8" s="1">
        <v>58.318652391433702</v>
      </c>
      <c r="I8" s="1">
        <v>90</v>
      </c>
      <c r="J8" s="1">
        <v>200</v>
      </c>
      <c r="K8" s="1">
        <v>11</v>
      </c>
    </row>
    <row r="9" spans="1:13" x14ac:dyDescent="0.2">
      <c r="A9" s="1">
        <v>2</v>
      </c>
      <c r="B9" s="1">
        <v>0.5</v>
      </c>
      <c r="C9" s="1">
        <v>1</v>
      </c>
      <c r="D9" s="1">
        <v>0.85094513888888801</v>
      </c>
      <c r="E9" s="1">
        <v>6.1592000000000002</v>
      </c>
      <c r="F9" s="1">
        <v>1</v>
      </c>
      <c r="G9" s="1">
        <v>1</v>
      </c>
      <c r="H9" s="1">
        <v>58.326240301132202</v>
      </c>
      <c r="I9" s="1">
        <v>96</v>
      </c>
      <c r="J9" s="1">
        <v>300</v>
      </c>
      <c r="K9" s="1">
        <v>12</v>
      </c>
    </row>
    <row r="10" spans="1:13" x14ac:dyDescent="0.2">
      <c r="A10" s="1">
        <v>2</v>
      </c>
      <c r="B10" s="1">
        <v>0.5</v>
      </c>
      <c r="C10" s="1">
        <v>1</v>
      </c>
      <c r="D10" s="1">
        <v>0.86651319444444397</v>
      </c>
      <c r="E10" s="1">
        <v>17.420848346736701</v>
      </c>
      <c r="F10" s="1">
        <v>1</v>
      </c>
      <c r="G10" s="1">
        <v>1</v>
      </c>
      <c r="H10" s="1">
        <v>58.505240678787203</v>
      </c>
      <c r="I10" s="1">
        <v>98</v>
      </c>
      <c r="J10" s="1">
        <v>0</v>
      </c>
      <c r="K10" s="1">
        <v>13</v>
      </c>
    </row>
    <row r="11" spans="1:13" x14ac:dyDescent="0.2">
      <c r="A11" s="1">
        <v>2</v>
      </c>
      <c r="B11" s="1">
        <v>0.5</v>
      </c>
      <c r="C11" s="1">
        <v>1</v>
      </c>
      <c r="D11" s="1">
        <v>0.87897916666666598</v>
      </c>
      <c r="E11" s="1">
        <v>17.420848346736701</v>
      </c>
      <c r="F11" s="1">
        <v>1</v>
      </c>
      <c r="G11" s="1">
        <v>1</v>
      </c>
      <c r="H11" s="1">
        <v>58.260758399963301</v>
      </c>
      <c r="I11" s="1">
        <v>99</v>
      </c>
      <c r="J11" s="1">
        <v>100</v>
      </c>
      <c r="K11" s="1">
        <v>14</v>
      </c>
    </row>
    <row r="12" spans="1:13" x14ac:dyDescent="0.2">
      <c r="A12" s="1">
        <v>2</v>
      </c>
      <c r="B12" s="1">
        <v>0.5</v>
      </c>
      <c r="C12" s="1">
        <v>1</v>
      </c>
      <c r="D12" s="1">
        <v>0.89252916666666604</v>
      </c>
      <c r="E12" s="1">
        <v>17.420848346736701</v>
      </c>
      <c r="F12" s="1">
        <v>1</v>
      </c>
      <c r="G12" s="1">
        <v>1</v>
      </c>
      <c r="H12" s="1">
        <v>58.250049352645803</v>
      </c>
      <c r="I12" s="1">
        <v>98</v>
      </c>
      <c r="J12" s="1">
        <v>200</v>
      </c>
      <c r="K12" s="1">
        <v>15</v>
      </c>
    </row>
    <row r="13" spans="1:13" x14ac:dyDescent="0.2">
      <c r="A13" s="1">
        <v>2</v>
      </c>
      <c r="B13" s="1">
        <v>0.5</v>
      </c>
      <c r="C13" s="1">
        <v>1</v>
      </c>
      <c r="D13" s="1">
        <v>0.89212361111111105</v>
      </c>
      <c r="E13" s="1">
        <v>17.420848346736701</v>
      </c>
      <c r="F13" s="1">
        <v>1</v>
      </c>
      <c r="G13" s="1">
        <v>1</v>
      </c>
      <c r="H13" s="1">
        <v>58.0653941631317</v>
      </c>
      <c r="I13" s="1">
        <v>99</v>
      </c>
      <c r="J13" s="1">
        <v>300</v>
      </c>
      <c r="K13" s="1">
        <v>16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0.73824184027777717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58.098341882228802</v>
      </c>
      <c r="I16" s="1" cm="1">
        <f t="array" aca="1" ref="I16" ca="1">SUM(OFFSET($C$2,(ROW()-$M$15)*4,0,4,1)*OFFSET(I$2,(ROW()-$M$15)*4,0,4,1))/SUM(OFFSET($C$2,(ROW()-$M$15)*4,0,4,1))</f>
        <v>96.25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5.3243510094163927E-2</v>
      </c>
    </row>
    <row r="17" spans="1:12" x14ac:dyDescent="0.2">
      <c r="A17" s="1">
        <f t="shared" ca="1" si="0"/>
        <v>2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0.83750833333333286</v>
      </c>
      <c r="E17" s="1" cm="1">
        <f t="array" aca="1" ref="E17" ca="1">SUM(OFFSET($C$2,(ROW()-$M$15)*4,0,4,1)*OFFSET(E$2,(ROW()-$M$15)*4,0,4,1))/SUM(OFFSET($C$2,(ROW()-$M$15)*4,0,4,1))</f>
        <v>6.1592000000000002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58.368324279785128</v>
      </c>
      <c r="I17" s="1" cm="1">
        <f t="array" aca="1" ref="I17" ca="1">SUM(OFFSET($C$2,(ROW()-$M$15)*4,0,4,1)*OFFSET(I$2,(ROW()-$M$15)*4,0,4,1))/SUM(OFFSET($C$2,(ROW()-$M$15)*4,0,4,1))</f>
        <v>95.5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10.5</v>
      </c>
      <c r="L17" s="1" cm="1">
        <f t="array" aca="1" ref="L17" ca="1">STDEV(OFFSET($C$2,(ROW()-$M$15)*4,0,4,1)*OFFSET(D$2,(ROW()-$M$15)*4,0,4,1))</f>
        <v>1.1900483175362801E-2</v>
      </c>
    </row>
    <row r="18" spans="1:12" x14ac:dyDescent="0.2">
      <c r="A18" s="1">
        <f t="shared" ca="1" si="0"/>
        <v>2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0.88253628472222179</v>
      </c>
      <c r="E18" s="1" cm="1">
        <f t="array" aca="1" ref="E18" ca="1">SUM(OFFSET($C$2,(ROW()-$M$15)*4,0,4,1)*OFFSET(E$2,(ROW()-$M$15)*4,0,4,1))/SUM(OFFSET($C$2,(ROW()-$M$15)*4,0,4,1))</f>
        <v>17.420848346736701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58.270360648632007</v>
      </c>
      <c r="I18" s="1" cm="1">
        <f t="array" aca="1" ref="I18" ca="1">SUM(OFFSET($C$2,(ROW()-$M$15)*4,0,4,1)*OFFSET(I$2,(ROW()-$M$15)*4,0,4,1))/SUM(OFFSET($C$2,(ROW()-$M$15)*4,0,4,1))</f>
        <v>98.5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14.5</v>
      </c>
      <c r="L18" s="1" cm="1">
        <f t="array" aca="1" ref="L18" ca="1">STDEV(OFFSET($C$2,(ROW()-$M$15)*4,0,4,1)*OFFSET(D$2,(ROW()-$M$15)*4,0,4,1))</f>
        <v>1.2398481462846859E-2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lr=3e-3 (120-30-1)</vt:lpstr>
      <vt:lpstr>lr=3e-3 (120-30-1)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2025-02-28T20:14:59Z</dcterms:modified>
</cp:coreProperties>
</file>