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ND\Research\STL_Boost\pythonCodes\Data\"/>
    </mc:Choice>
  </mc:AlternateContent>
  <xr:revisionPtr revIDLastSave="0" documentId="13_ncr:1_{3EF75E9D-9948-4011-BDC5-86DD036875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95" i="1" l="1"/>
  <c r="BC95" i="1"/>
  <c r="BX45" i="1"/>
  <c r="BY45" i="1"/>
  <c r="BX46" i="1"/>
  <c r="BY46" i="1"/>
  <c r="BX47" i="1"/>
  <c r="BY47" i="1"/>
  <c r="BX49" i="1"/>
  <c r="BY49" i="1"/>
  <c r="BX50" i="1"/>
  <c r="BY50" i="1"/>
  <c r="BX51" i="1"/>
  <c r="BY51" i="1"/>
  <c r="BX52" i="1"/>
  <c r="BY52" i="1"/>
  <c r="BX54" i="1"/>
  <c r="BY54" i="1"/>
  <c r="BX55" i="1"/>
  <c r="BY55" i="1"/>
  <c r="BX56" i="1"/>
  <c r="BY56" i="1"/>
  <c r="BX57" i="1"/>
  <c r="BY57" i="1"/>
  <c r="BX59" i="1"/>
  <c r="BY59" i="1"/>
  <c r="BX60" i="1"/>
  <c r="BY60" i="1"/>
  <c r="BX61" i="1"/>
  <c r="BY61" i="1"/>
  <c r="BX62" i="1"/>
  <c r="BY62" i="1"/>
  <c r="BY44" i="1"/>
  <c r="BX44" i="1"/>
  <c r="Z8" i="1"/>
  <c r="Z9" i="1"/>
  <c r="Z10" i="1"/>
  <c r="Z11" i="1"/>
  <c r="Z12" i="1"/>
  <c r="Z13" i="1"/>
  <c r="Z14" i="1"/>
  <c r="Z7" i="1"/>
  <c r="Y8" i="1"/>
  <c r="Y9" i="1"/>
  <c r="Y10" i="1"/>
  <c r="Y11" i="1"/>
  <c r="Y12" i="1"/>
  <c r="Y13" i="1"/>
  <c r="Y14" i="1"/>
  <c r="Y7" i="1"/>
  <c r="AV7" i="1"/>
  <c r="AW7" i="1"/>
  <c r="AX7" i="1" s="1"/>
  <c r="AW8" i="1"/>
  <c r="AX8" i="1" s="1"/>
  <c r="AW9" i="1"/>
  <c r="AX9" i="1" s="1"/>
  <c r="AW10" i="1"/>
  <c r="AX10" i="1" s="1"/>
  <c r="AW12" i="1"/>
  <c r="AX12" i="1" s="1"/>
  <c r="AW13" i="1"/>
  <c r="AX13" i="1" s="1"/>
  <c r="AW14" i="1"/>
  <c r="AX14" i="1" s="1"/>
  <c r="AW15" i="1"/>
  <c r="AX15" i="1" s="1"/>
  <c r="AW17" i="1"/>
  <c r="AX17" i="1" s="1"/>
  <c r="AW18" i="1"/>
  <c r="AX18" i="1" s="1"/>
  <c r="AW19" i="1"/>
  <c r="AX19" i="1" s="1"/>
  <c r="AW20" i="1"/>
  <c r="AX20" i="1" s="1"/>
  <c r="AW22" i="1"/>
  <c r="AX22" i="1" s="1"/>
  <c r="AW23" i="1"/>
  <c r="AX23" i="1" s="1"/>
  <c r="AW24" i="1"/>
  <c r="AX24" i="1" s="1"/>
  <c r="AW25" i="1"/>
  <c r="AX25" i="1" s="1"/>
  <c r="AV8" i="1"/>
  <c r="AV9" i="1"/>
  <c r="AV10" i="1"/>
  <c r="AV12" i="1"/>
  <c r="AV13" i="1"/>
  <c r="AV14" i="1"/>
  <c r="AV15" i="1"/>
  <c r="AV17" i="1"/>
  <c r="AV18" i="1"/>
  <c r="AV19" i="1"/>
  <c r="AV20" i="1"/>
  <c r="AV22" i="1"/>
  <c r="AV23" i="1"/>
  <c r="AV24" i="1"/>
  <c r="AV25" i="1"/>
  <c r="AU8" i="1"/>
  <c r="AU9" i="1"/>
  <c r="AU10" i="1"/>
  <c r="AU12" i="1"/>
  <c r="AU13" i="1"/>
  <c r="AU14" i="1"/>
  <c r="AU15" i="1"/>
  <c r="AU17" i="1"/>
  <c r="AU18" i="1"/>
  <c r="AU19" i="1"/>
  <c r="AU20" i="1"/>
  <c r="AU22" i="1"/>
  <c r="AU23" i="1"/>
  <c r="AU24" i="1"/>
  <c r="AU25" i="1"/>
  <c r="AU7" i="1"/>
  <c r="O22" i="1"/>
  <c r="O23" i="1"/>
  <c r="O13" i="1"/>
  <c r="O14" i="1"/>
  <c r="O18" i="1"/>
  <c r="O19" i="1"/>
  <c r="O20" i="1"/>
  <c r="O21" i="1"/>
  <c r="O16" i="1"/>
  <c r="O17" i="1"/>
  <c r="O12" i="1"/>
  <c r="O11" i="1"/>
  <c r="O10" i="1"/>
  <c r="O8" i="1"/>
  <c r="O9" i="1"/>
  <c r="O7" i="1"/>
</calcChain>
</file>

<file path=xl/sharedStrings.xml><?xml version="1.0" encoding="utf-8"?>
<sst xmlns="http://schemas.openxmlformats.org/spreadsheetml/2006/main" count="184" uniqueCount="64">
  <si>
    <t>k</t>
  </si>
  <si>
    <t>%ET impr.</t>
  </si>
  <si>
    <t>RMS Error</t>
  </si>
  <si>
    <t>Mean Err</t>
  </si>
  <si>
    <t>STd err</t>
  </si>
  <si>
    <t>SRM4</t>
  </si>
  <si>
    <t>SRM4 for reach avoid</t>
  </si>
  <si>
    <t>SRM1 for traj followAdv</t>
  </si>
  <si>
    <t>Cost</t>
  </si>
  <si>
    <t>Robustness</t>
  </si>
  <si>
    <t>Control</t>
  </si>
  <si>
    <t>Total</t>
  </si>
  <si>
    <t>Exec Time</t>
  </si>
  <si>
    <t>Robustness (smooth)</t>
  </si>
  <si>
    <t>Obstacle</t>
  </si>
  <si>
    <t>Goal</t>
  </si>
  <si>
    <t>GreedyI</t>
  </si>
  <si>
    <t>Standard Robustness</t>
  </si>
  <si>
    <t>Error Bound</t>
  </si>
  <si>
    <t>Low</t>
  </si>
  <si>
    <t>High</t>
  </si>
  <si>
    <t>TrajFolAdv</t>
  </si>
  <si>
    <t>Experiment</t>
  </si>
  <si>
    <t>TrajFol</t>
  </si>
  <si>
    <t>ReachAvoid</t>
  </si>
  <si>
    <t>ReachAvoidAdv</t>
  </si>
  <si>
    <t>Width</t>
  </si>
  <si>
    <t>Actual Err</t>
  </si>
  <si>
    <t>center</t>
  </si>
  <si>
    <t>center Error</t>
  </si>
  <si>
    <t>k=1</t>
  </si>
  <si>
    <t>k=5</t>
  </si>
  <si>
    <t xml:space="preserve">k </t>
  </si>
  <si>
    <t>log(Mean Abs Error)</t>
  </si>
  <si>
    <t>Log(Std Abs Error )</t>
  </si>
  <si>
    <t>%ETImpr</t>
  </si>
  <si>
    <t>k=3</t>
  </si>
  <si>
    <t>SRM1</t>
  </si>
  <si>
    <t>SRM2</t>
  </si>
  <si>
    <t>SRM3</t>
  </si>
  <si>
    <t>Lower Bound</t>
  </si>
  <si>
    <t>Upper Bound</t>
  </si>
  <si>
    <t>Error Bound Information</t>
  </si>
  <si>
    <t>Smooth Robustness</t>
  </si>
  <si>
    <t>Non-Smooth Robustness</t>
  </si>
  <si>
    <t>SRM Type</t>
  </si>
  <si>
    <t>Exp 4</t>
  </si>
  <si>
    <t>Exp 3</t>
  </si>
  <si>
    <t>Exp 2</t>
  </si>
  <si>
    <t>Exp 1</t>
  </si>
  <si>
    <t>Average Values Over 50 Realizations</t>
  </si>
  <si>
    <t>Actual Abs. Error</t>
  </si>
  <si>
    <t xml:space="preserve">Average Values Over 50 Realizations </t>
  </si>
  <si>
    <t>k_1=k_2 = 1</t>
  </si>
  <si>
    <t>k_1=k_2 = 3</t>
  </si>
  <si>
    <t>k_1=k_2 = 5</t>
  </si>
  <si>
    <t>SRM1+SRM3</t>
  </si>
  <si>
    <t>'Data/Exp4_k/RA_3i1Data.npy'</t>
  </si>
  <si>
    <t>'Data/Exp3_k/RA_3i1Data.npy'</t>
  </si>
  <si>
    <t>'Data/Exp2_k/RA_3i1Data.npy'</t>
  </si>
  <si>
    <t>'Data/Exp1_k/RA_3i2Data.npy'</t>
  </si>
  <si>
    <t>% ET Impr.</t>
  </si>
  <si>
    <t>log(Mean)</t>
  </si>
  <si>
    <t>log(Std)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</si>
</sst>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"/>
    <numFmt numFmtId="168" formatCode="0.0000"/>
    <numFmt numFmtId="169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Font="1"/>
    <xf numFmtId="166" fontId="0" fillId="0" borderId="0" xfId="0" applyNumberFormat="1"/>
    <xf numFmtId="168" fontId="0" fillId="0" borderId="0" xfId="0" applyNumberFormat="1"/>
    <xf numFmtId="168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/>
    <xf numFmtId="0" fontId="1" fillId="2" borderId="1" xfId="1"/>
    <xf numFmtId="169" fontId="4" fillId="2" borderId="1" xfId="1" applyNumberFormat="1" applyFont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169" fontId="1" fillId="2" borderId="1" xfId="1" applyNumberFormat="1" applyFont="1"/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4" fillId="2" borderId="1" xfId="1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Y113"/>
  <sheetViews>
    <sheetView tabSelected="1" topLeftCell="AM76" zoomScaleNormal="100" workbookViewId="0">
      <selection activeCell="AR94" sqref="AR94"/>
    </sheetView>
  </sheetViews>
  <sheetFormatPr defaultRowHeight="15" x14ac:dyDescent="0.25"/>
  <cols>
    <col min="3" max="3" width="7.28515625" customWidth="1"/>
    <col min="5" max="7" width="12.7109375" bestFit="1" customWidth="1"/>
    <col min="8" max="8" width="11.7109375" bestFit="1" customWidth="1"/>
    <col min="9" max="9" width="12" bestFit="1" customWidth="1"/>
    <col min="10" max="12" width="12.7109375" bestFit="1" customWidth="1"/>
    <col min="13" max="14" width="12" bestFit="1" customWidth="1"/>
    <col min="15" max="15" width="12" customWidth="1"/>
    <col min="25" max="25" width="18.85546875" bestFit="1" customWidth="1"/>
    <col min="26" max="26" width="17.42578125" bestFit="1" customWidth="1"/>
    <col min="31" max="31" width="11.28515625" bestFit="1" customWidth="1"/>
    <col min="34" max="34" width="12.7109375" bestFit="1" customWidth="1"/>
    <col min="52" max="52" width="11.28515625" bestFit="1" customWidth="1"/>
    <col min="53" max="53" width="9" style="2" customWidth="1"/>
    <col min="54" max="54" width="11.85546875" customWidth="1"/>
    <col min="55" max="56" width="12.5703125" bestFit="1" customWidth="1"/>
    <col min="57" max="57" width="13.5703125" customWidth="1"/>
    <col min="58" max="58" width="12.140625" bestFit="1" customWidth="1"/>
    <col min="59" max="59" width="12" customWidth="1"/>
    <col min="60" max="60" width="12.7109375" bestFit="1" customWidth="1"/>
    <col min="61" max="61" width="11" customWidth="1"/>
    <col min="62" max="62" width="12.7109375" bestFit="1" customWidth="1"/>
  </cols>
  <sheetData>
    <row r="4" spans="2:64" x14ac:dyDescent="0.25">
      <c r="AF4" s="3" t="s">
        <v>8</v>
      </c>
      <c r="AG4" s="3"/>
      <c r="AH4" s="3"/>
      <c r="AJ4" s="3" t="s">
        <v>13</v>
      </c>
      <c r="AK4" s="3"/>
      <c r="AL4" s="3"/>
      <c r="AN4" s="3" t="s">
        <v>17</v>
      </c>
      <c r="AO4" s="3"/>
      <c r="AP4" s="3"/>
      <c r="AQ4" s="3"/>
      <c r="AR4" s="3" t="s">
        <v>18</v>
      </c>
      <c r="AS4" s="3"/>
      <c r="AT4" s="2"/>
    </row>
    <row r="5" spans="2:64" x14ac:dyDescent="0.25">
      <c r="AE5" t="s">
        <v>22</v>
      </c>
      <c r="AF5" t="s">
        <v>11</v>
      </c>
      <c r="AG5" t="s">
        <v>10</v>
      </c>
      <c r="AH5" t="s">
        <v>9</v>
      </c>
      <c r="AI5" t="s">
        <v>12</v>
      </c>
      <c r="AJ5" t="s">
        <v>10</v>
      </c>
      <c r="AK5" t="s">
        <v>14</v>
      </c>
      <c r="AL5" t="s">
        <v>15</v>
      </c>
      <c r="AM5" t="s">
        <v>16</v>
      </c>
      <c r="AN5" t="s">
        <v>11</v>
      </c>
      <c r="AO5" t="s">
        <v>10</v>
      </c>
      <c r="AP5" t="s">
        <v>14</v>
      </c>
      <c r="AQ5" t="s">
        <v>15</v>
      </c>
      <c r="AR5" t="s">
        <v>19</v>
      </c>
      <c r="AS5" t="s">
        <v>20</v>
      </c>
      <c r="AU5" t="s">
        <v>26</v>
      </c>
      <c r="AV5" t="s">
        <v>27</v>
      </c>
      <c r="AW5" t="s">
        <v>28</v>
      </c>
      <c r="AX5" t="s">
        <v>29</v>
      </c>
    </row>
    <row r="6" spans="2:64" x14ac:dyDescent="0.25">
      <c r="C6" t="s">
        <v>0</v>
      </c>
      <c r="S6" t="s">
        <v>1</v>
      </c>
      <c r="T6" t="s">
        <v>3</v>
      </c>
      <c r="U6" t="s">
        <v>4</v>
      </c>
      <c r="V6" t="s">
        <v>2</v>
      </c>
      <c r="X6" t="s">
        <v>32</v>
      </c>
      <c r="Y6" t="s">
        <v>33</v>
      </c>
      <c r="Z6" t="s">
        <v>34</v>
      </c>
      <c r="AA6" t="s">
        <v>35</v>
      </c>
      <c r="BJ6" t="s">
        <v>30</v>
      </c>
      <c r="BK6" t="s">
        <v>36</v>
      </c>
      <c r="BL6" t="s">
        <v>31</v>
      </c>
    </row>
    <row r="7" spans="2:64" x14ac:dyDescent="0.25">
      <c r="B7" s="4" t="s">
        <v>6</v>
      </c>
      <c r="C7">
        <v>50</v>
      </c>
      <c r="E7" s="1">
        <v>-4.2632564145605999E-14</v>
      </c>
      <c r="F7" s="1">
        <v>-6.69508892769954E-12</v>
      </c>
      <c r="G7" s="1">
        <v>4.7489123744526199E-11</v>
      </c>
      <c r="H7" s="1">
        <v>-4.8956394493870903E-10</v>
      </c>
      <c r="I7" s="1">
        <v>-5.3589594983805E-9</v>
      </c>
      <c r="J7" s="1">
        <v>5.5687898736778099E-8</v>
      </c>
      <c r="K7" s="1">
        <v>6.2167330838747095E-8</v>
      </c>
      <c r="L7" s="1">
        <v>-2.6916744388927298E-9</v>
      </c>
      <c r="M7" s="1">
        <v>1.4406253967536E-10</v>
      </c>
      <c r="N7" s="1">
        <v>8.5620399659092002E-13</v>
      </c>
      <c r="O7" s="1">
        <f>AVERAGE(E7:N7)</f>
        <v>1.0950070183923789E-8</v>
      </c>
      <c r="Q7">
        <v>2.28852062225341E-2</v>
      </c>
      <c r="R7">
        <v>5.3631550788879302E-2</v>
      </c>
      <c r="S7">
        <v>57.328837436340699</v>
      </c>
      <c r="T7" s="1">
        <v>2.3362475974950198E-14</v>
      </c>
      <c r="U7" s="1">
        <v>2.0253811919434999E-13</v>
      </c>
      <c r="V7" s="1">
        <v>4.4490499258918798E-15</v>
      </c>
      <c r="X7">
        <v>50</v>
      </c>
      <c r="Y7">
        <f>LOG10(T7)</f>
        <v>-13.631481132224216</v>
      </c>
      <c r="Z7">
        <f>LOG10(U7)</f>
        <v>-12.693493227275093</v>
      </c>
      <c r="AA7">
        <v>57.328837436340699</v>
      </c>
      <c r="AE7" s="3" t="s">
        <v>21</v>
      </c>
      <c r="AF7">
        <v>0.67305424822606696</v>
      </c>
      <c r="AG7">
        <v>0.23093960977872399</v>
      </c>
      <c r="AH7">
        <v>-0.442114638447342</v>
      </c>
      <c r="AI7">
        <v>4.2482412290573102</v>
      </c>
      <c r="AJ7">
        <v>-0.17296776241286299</v>
      </c>
      <c r="AK7">
        <v>-7.7694262315038606E-2</v>
      </c>
      <c r="AL7">
        <v>7.6682600375860999E-2</v>
      </c>
      <c r="AM7">
        <v>0</v>
      </c>
      <c r="AN7">
        <v>0.40975357369701798</v>
      </c>
      <c r="AO7">
        <v>0.45359244652355901</v>
      </c>
      <c r="AP7" s="6">
        <v>0.63793318175829095</v>
      </c>
      <c r="AQ7">
        <v>0.43124056909597003</v>
      </c>
      <c r="AR7">
        <v>-1.1452618190072801</v>
      </c>
      <c r="AS7">
        <v>1.5461834267591801</v>
      </c>
      <c r="AU7" s="6">
        <f>AS7-AR7</f>
        <v>2.6914452457664604</v>
      </c>
      <c r="AV7">
        <f>AN7-AH7</f>
        <v>0.85186821214435993</v>
      </c>
      <c r="AW7">
        <f>0.5*(AR7+AS7)</f>
        <v>0.20046080387595</v>
      </c>
      <c r="AX7">
        <f>AW7-AH7</f>
        <v>0.642575442323292</v>
      </c>
      <c r="BJ7">
        <v>6.0868999970048701E-2</v>
      </c>
      <c r="BK7" s="9">
        <v>0.40975357369701798</v>
      </c>
      <c r="BL7" s="6">
        <v>0.50560832642998199</v>
      </c>
    </row>
    <row r="8" spans="2:64" x14ac:dyDescent="0.25">
      <c r="B8" s="4"/>
      <c r="C8">
        <v>40</v>
      </c>
      <c r="E8" s="1">
        <v>3.7747582837255302E-13</v>
      </c>
      <c r="F8" s="1">
        <v>3.0091484859440198E-12</v>
      </c>
      <c r="G8" s="1">
        <v>1.9543477947081501E-11</v>
      </c>
      <c r="H8" s="1">
        <v>1.8666312939785699E-10</v>
      </c>
      <c r="I8" s="1">
        <v>1.8854997563266798E-9</v>
      </c>
      <c r="J8" s="1">
        <v>-3.2320887299874799E-8</v>
      </c>
      <c r="K8" s="1">
        <v>-7.1578490690171695E-8</v>
      </c>
      <c r="L8" s="1">
        <v>1.920992431792E-8</v>
      </c>
      <c r="M8" s="1">
        <v>-2.3331026000050702E-10</v>
      </c>
      <c r="N8" s="1">
        <v>-1.19904086659516E-11</v>
      </c>
      <c r="O8" s="1">
        <f t="shared" ref="O8:O23" si="0">AVERAGE(E8:N8)</f>
        <v>-8.2839661352807014E-9</v>
      </c>
      <c r="Q8">
        <v>2.2555943489074699E-2</v>
      </c>
      <c r="R8">
        <v>5.2172858238220203E-2</v>
      </c>
      <c r="S8">
        <v>56.766900931352602</v>
      </c>
      <c r="T8" s="1">
        <v>1.4659596288202801E-14</v>
      </c>
      <c r="U8" s="1">
        <v>1.1436595256383801E-13</v>
      </c>
      <c r="V8" s="1">
        <v>2.5160886945119898E-15</v>
      </c>
      <c r="X8">
        <v>40</v>
      </c>
      <c r="Y8">
        <f t="shared" ref="Y8:Y14" si="1">LOG10(T8)</f>
        <v>-13.833877989600756</v>
      </c>
      <c r="Z8">
        <f t="shared" ref="Z8:Z14" si="2">LOG10(U8)</f>
        <v>-12.941703248396683</v>
      </c>
      <c r="AA8">
        <v>56.766900931352602</v>
      </c>
      <c r="AE8" s="3"/>
      <c r="AF8">
        <v>1.89575468183212</v>
      </c>
      <c r="AG8">
        <v>0.16711741479654799</v>
      </c>
      <c r="AH8">
        <v>-1.7286372670355701</v>
      </c>
      <c r="AI8">
        <v>3.31803040027618</v>
      </c>
      <c r="AJ8">
        <v>-8.7617387719443704E-2</v>
      </c>
      <c r="AK8">
        <v>-0.47176405573515801</v>
      </c>
      <c r="AL8">
        <v>-1.62158787630385</v>
      </c>
      <c r="AM8">
        <v>0</v>
      </c>
      <c r="AN8">
        <v>-1.34474802570472</v>
      </c>
      <c r="AO8">
        <v>0.51389679835784396</v>
      </c>
      <c r="AP8">
        <v>0.13196018827009601</v>
      </c>
      <c r="AQ8">
        <v>-1.33468792901527</v>
      </c>
      <c r="AR8">
        <v>-1.7386372670355701</v>
      </c>
      <c r="AS8">
        <v>2.6803042875728802</v>
      </c>
      <c r="AU8">
        <f>AS8-AR8</f>
        <v>4.4189415546084501</v>
      </c>
      <c r="AV8">
        <f t="shared" ref="AV8:AV25" si="3">AN8-AH8</f>
        <v>0.38388924133085012</v>
      </c>
      <c r="AW8">
        <f t="shared" ref="AW8:AW25" si="4">0.5*(AR8+AS8)</f>
        <v>0.47083351026865505</v>
      </c>
      <c r="AX8">
        <f t="shared" ref="AX8:AX25" si="5">AW8-AH8</f>
        <v>2.1994707773042252</v>
      </c>
      <c r="BJ8">
        <v>-0.78942858481932998</v>
      </c>
      <c r="BK8" s="9">
        <v>-1.34474802570472</v>
      </c>
      <c r="BL8">
        <v>-1.5993022417303899</v>
      </c>
    </row>
    <row r="9" spans="2:64" x14ac:dyDescent="0.25">
      <c r="B9" s="4"/>
      <c r="C9">
        <v>30</v>
      </c>
      <c r="E9" s="1">
        <v>4.2899017671515998E-13</v>
      </c>
      <c r="F9" s="1">
        <v>1.50102152929321E-12</v>
      </c>
      <c r="G9" s="1">
        <v>-6.68975985718134E-12</v>
      </c>
      <c r="H9" s="1">
        <v>1.6425715898549199E-8</v>
      </c>
      <c r="I9" s="1">
        <v>1.1674710975739799E-8</v>
      </c>
      <c r="J9" s="1">
        <v>-1.08918740693297E-8</v>
      </c>
      <c r="K9" s="1">
        <v>5.9495036452972199E-8</v>
      </c>
      <c r="L9" s="1">
        <v>-1.44120804179692E-9</v>
      </c>
      <c r="M9" s="1">
        <v>1.0299991970441599E-9</v>
      </c>
      <c r="N9" s="1">
        <v>2.5046631435543499E-11</v>
      </c>
      <c r="O9" s="1">
        <f t="shared" si="0"/>
        <v>7.6312667296463099E-9</v>
      </c>
      <c r="Q9">
        <v>2.35453605651855E-2</v>
      </c>
      <c r="R9">
        <v>5.4882557868957502E-2</v>
      </c>
      <c r="S9">
        <v>57.0986457639154</v>
      </c>
      <c r="T9" s="1">
        <v>9.9879892716325202E-15</v>
      </c>
      <c r="U9" s="1">
        <v>7.9814046206532096E-14</v>
      </c>
      <c r="V9" s="1">
        <v>1.75526987499666E-15</v>
      </c>
      <c r="X9">
        <v>30</v>
      </c>
      <c r="Y9">
        <f t="shared" si="1"/>
        <v>-14.000521932807803</v>
      </c>
      <c r="Z9">
        <f t="shared" si="2"/>
        <v>-13.097920671892615</v>
      </c>
      <c r="AA9">
        <v>57.0986457639154</v>
      </c>
      <c r="AE9" s="3"/>
      <c r="AF9">
        <v>-0.57448499989809099</v>
      </c>
      <c r="AG9">
        <v>0.24191969215488801</v>
      </c>
      <c r="AH9">
        <v>0.81640469205297905</v>
      </c>
      <c r="AI9">
        <v>6.6520253562927198</v>
      </c>
      <c r="AJ9">
        <v>0.74290655013233897</v>
      </c>
      <c r="AK9">
        <v>0.92347622549932595</v>
      </c>
      <c r="AL9">
        <v>0.83368648222670505</v>
      </c>
      <c r="AM9">
        <v>0</v>
      </c>
      <c r="AN9" s="6">
        <v>0.50578764068636095</v>
      </c>
      <c r="AO9">
        <v>0.50578764068636095</v>
      </c>
      <c r="AP9">
        <v>0.63250144309883904</v>
      </c>
      <c r="AQ9" s="6">
        <v>0.67213100552030003</v>
      </c>
      <c r="AR9">
        <v>-6.2901447991153603</v>
      </c>
      <c r="AS9">
        <v>0.82640469205297995</v>
      </c>
      <c r="AU9">
        <f>AS9-AR9</f>
        <v>7.1165494911683407</v>
      </c>
      <c r="AV9">
        <f t="shared" si="3"/>
        <v>-0.3106170513666181</v>
      </c>
      <c r="AW9">
        <f t="shared" si="4"/>
        <v>-2.7318700535311899</v>
      </c>
      <c r="AX9">
        <f t="shared" si="5"/>
        <v>-3.5482747455841688</v>
      </c>
      <c r="BJ9" s="6">
        <v>0.150907098002766</v>
      </c>
      <c r="BK9" s="10">
        <v>0.50578764068636095</v>
      </c>
      <c r="BL9">
        <v>0.49371141856756401</v>
      </c>
    </row>
    <row r="10" spans="2:64" x14ac:dyDescent="0.25">
      <c r="B10" s="4"/>
      <c r="C10">
        <v>20</v>
      </c>
      <c r="E10" s="1">
        <v>-2.12274642308329E-13</v>
      </c>
      <c r="F10" s="1">
        <v>4.4710901647704296E-12</v>
      </c>
      <c r="G10" s="1">
        <v>-2.92583735017615E-11</v>
      </c>
      <c r="H10" s="1">
        <v>-3.5233327366768198E-10</v>
      </c>
      <c r="I10" s="1">
        <v>-3.65763952459019E-9</v>
      </c>
      <c r="J10" s="1">
        <v>-2.18799343087994E-8</v>
      </c>
      <c r="K10" s="1">
        <v>-3.8438070504298501E-8</v>
      </c>
      <c r="L10" s="1">
        <v>-3.6824456373096797E-8</v>
      </c>
      <c r="M10" s="1">
        <v>5.5392135323018E-10</v>
      </c>
      <c r="N10" s="1">
        <v>-1.62611257792377E-10</v>
      </c>
      <c r="O10" s="1">
        <f t="shared" si="0"/>
        <v>-1.0078612344699407E-8</v>
      </c>
      <c r="Q10">
        <v>2.2609583854675201E-2</v>
      </c>
      <c r="R10">
        <v>5.2632975578308101E-2</v>
      </c>
      <c r="S10">
        <v>57.042930584389197</v>
      </c>
      <c r="T10" s="1">
        <v>4.2399945988065501E-15</v>
      </c>
      <c r="U10" s="1">
        <v>3.1758561194792801E-14</v>
      </c>
      <c r="V10" s="1">
        <v>6.9917766778154099E-16</v>
      </c>
      <c r="X10">
        <v>20</v>
      </c>
      <c r="Y10">
        <f t="shared" si="1"/>
        <v>-14.372634696640759</v>
      </c>
      <c r="Z10">
        <f t="shared" si="2"/>
        <v>-13.49813918128639</v>
      </c>
      <c r="AA10">
        <v>57.042930584389197</v>
      </c>
      <c r="AE10" s="3"/>
      <c r="AF10">
        <v>1.4501381503892801</v>
      </c>
      <c r="AG10">
        <v>0.146790396371792</v>
      </c>
      <c r="AH10">
        <v>-1.30334775401749</v>
      </c>
      <c r="AI10">
        <v>3.8420890569686801</v>
      </c>
      <c r="AJ10">
        <v>1.02394843045154</v>
      </c>
      <c r="AK10">
        <v>-0.56894562273087401</v>
      </c>
      <c r="AL10">
        <v>-1.36482395098973</v>
      </c>
      <c r="AM10">
        <v>0</v>
      </c>
      <c r="AN10">
        <v>-1.5346015471691199</v>
      </c>
      <c r="AO10" s="6">
        <v>0.71740894215337203</v>
      </c>
      <c r="AP10">
        <v>-0.65517516768680695</v>
      </c>
      <c r="AQ10">
        <v>-1.5131015780770201</v>
      </c>
      <c r="AR10">
        <v>-10.598598752173499</v>
      </c>
      <c r="AS10">
        <v>3.22295399865139</v>
      </c>
      <c r="AU10">
        <f>AS10-AR10</f>
        <v>13.821552750824889</v>
      </c>
      <c r="AV10" s="6">
        <f t="shared" si="3"/>
        <v>-0.23125379315162986</v>
      </c>
      <c r="AW10">
        <f t="shared" si="4"/>
        <v>-3.687822376761055</v>
      </c>
      <c r="AX10">
        <f t="shared" si="5"/>
        <v>-2.3844746227435651</v>
      </c>
      <c r="BJ10">
        <v>-0.79059022841014703</v>
      </c>
      <c r="BK10" s="9">
        <v>-1.5346015471691199</v>
      </c>
      <c r="BL10">
        <v>-1.4772127428955999</v>
      </c>
    </row>
    <row r="11" spans="2:64" x14ac:dyDescent="0.25">
      <c r="B11" s="4"/>
      <c r="C11">
        <v>10</v>
      </c>
      <c r="E11" s="1">
        <v>6.2172489379008703E-14</v>
      </c>
      <c r="F11" s="1">
        <v>5.6488147492927904E-13</v>
      </c>
      <c r="G11" s="1">
        <v>2.2506441155201101E-12</v>
      </c>
      <c r="H11" s="1">
        <v>4.2184922222077103E-11</v>
      </c>
      <c r="I11" s="1">
        <v>4.2312464643145998E-10</v>
      </c>
      <c r="J11" s="1">
        <v>5.30091526229625E-9</v>
      </c>
      <c r="K11" s="1">
        <v>6.1409011209434497E-9</v>
      </c>
      <c r="L11" s="1">
        <v>2.559605860597E-9</v>
      </c>
      <c r="M11" s="1">
        <v>-5.2562398877853398E-11</v>
      </c>
      <c r="N11" s="1">
        <v>-8.8142826371040396E-12</v>
      </c>
      <c r="O11" s="1">
        <f t="shared" si="0"/>
        <v>1.4408232829055107E-9</v>
      </c>
      <c r="Q11">
        <v>2.31297216415405E-2</v>
      </c>
      <c r="R11">
        <v>5.36505622863769E-2</v>
      </c>
      <c r="S11">
        <v>56.888202740395698</v>
      </c>
      <c r="T11" s="1">
        <v>1.7197883329074399E-15</v>
      </c>
      <c r="U11" s="1">
        <v>1.32591050758273E-14</v>
      </c>
      <c r="V11" s="1">
        <v>2.9176110524572601E-16</v>
      </c>
      <c r="X11">
        <v>10</v>
      </c>
      <c r="Y11">
        <f t="shared" si="1"/>
        <v>-14.76452500164307</v>
      </c>
      <c r="Z11">
        <f t="shared" si="2"/>
        <v>-13.877485787676793</v>
      </c>
      <c r="AA11">
        <v>56.888202740395698</v>
      </c>
      <c r="BB11" s="11"/>
      <c r="BC11" s="11"/>
      <c r="BD11" s="11"/>
      <c r="BE11" s="11"/>
      <c r="BF11" s="11"/>
      <c r="BG11" s="11"/>
      <c r="BK11" s="9"/>
    </row>
    <row r="12" spans="2:64" x14ac:dyDescent="0.25">
      <c r="B12" s="4"/>
      <c r="C12">
        <v>5</v>
      </c>
      <c r="E12">
        <v>0</v>
      </c>
      <c r="F12" s="1">
        <v>1.06581410364015E-14</v>
      </c>
      <c r="G12" s="1">
        <v>-5.1514348342607203E-13</v>
      </c>
      <c r="H12" s="1">
        <v>-2.04281036531028E-11</v>
      </c>
      <c r="I12" s="1">
        <v>-3.0708591225447802E-10</v>
      </c>
      <c r="J12" s="1">
        <v>-3.6296334826602102E-9</v>
      </c>
      <c r="K12" s="1">
        <v>-7.7976167744964104E-9</v>
      </c>
      <c r="L12" s="1">
        <v>-8.8365226247333298E-10</v>
      </c>
      <c r="M12" s="1">
        <v>-9.0930214469153692E-9</v>
      </c>
      <c r="N12" s="1">
        <v>3.5244340779172402E-10</v>
      </c>
      <c r="O12" s="1">
        <f t="shared" si="0"/>
        <v>-2.137949906000357E-9</v>
      </c>
      <c r="Q12">
        <v>2.25572643280029E-2</v>
      </c>
      <c r="R12">
        <v>5.1576835632324201E-2</v>
      </c>
      <c r="S12">
        <v>56.264737742332798</v>
      </c>
      <c r="T12" s="1">
        <v>4.6999441375798196E-16</v>
      </c>
      <c r="U12" s="1">
        <v>3.3778573354117299E-15</v>
      </c>
      <c r="V12" s="1">
        <v>7.4420986950874002E-17</v>
      </c>
      <c r="X12">
        <v>5</v>
      </c>
      <c r="Y12">
        <f t="shared" si="1"/>
        <v>-15.32790730395471</v>
      </c>
      <c r="Z12">
        <f t="shared" si="2"/>
        <v>-14.471358696905876</v>
      </c>
      <c r="AA12">
        <v>56.264737742332798</v>
      </c>
      <c r="AE12" s="3" t="s">
        <v>23</v>
      </c>
      <c r="AF12">
        <v>0.41593364532124999</v>
      </c>
      <c r="AG12">
        <v>0.213885037723032</v>
      </c>
      <c r="AH12">
        <v>-0.20204860759821799</v>
      </c>
      <c r="AI12">
        <v>2.8756200361251798</v>
      </c>
      <c r="AJ12">
        <v>-6.9618375716412897E-2</v>
      </c>
      <c r="AK12">
        <v>0.46337593715160302</v>
      </c>
      <c r="AL12">
        <v>0.35829164393511898</v>
      </c>
      <c r="AM12">
        <v>0</v>
      </c>
      <c r="AN12">
        <v>0.52421133453679902</v>
      </c>
      <c r="AO12">
        <v>0.59902528722111603</v>
      </c>
      <c r="AP12">
        <v>0.91707022428859397</v>
      </c>
      <c r="AQ12">
        <v>0.534588124239322</v>
      </c>
      <c r="AR12">
        <v>-0.90519578815816304</v>
      </c>
      <c r="AS12">
        <v>1.6510944215722501</v>
      </c>
      <c r="AU12" s="6">
        <f>AS12-AR12</f>
        <v>2.5562902097304132</v>
      </c>
      <c r="AV12">
        <f t="shared" si="3"/>
        <v>0.72625994213501699</v>
      </c>
      <c r="AW12">
        <f t="shared" si="4"/>
        <v>0.37294931670704351</v>
      </c>
      <c r="AX12">
        <f t="shared" si="5"/>
        <v>0.57499792430526153</v>
      </c>
      <c r="BJ12">
        <v>0.18660491235107399</v>
      </c>
      <c r="BK12" s="9">
        <v>0.52421133453679902</v>
      </c>
      <c r="BL12" s="6">
        <v>0.60153285005276003</v>
      </c>
    </row>
    <row r="13" spans="2:64" x14ac:dyDescent="0.25">
      <c r="B13" s="5"/>
      <c r="C13">
        <v>3</v>
      </c>
      <c r="E13" s="1">
        <v>-2.6645352591003702E-15</v>
      </c>
      <c r="F13" s="1">
        <v>-1.7763568394002501E-15</v>
      </c>
      <c r="G13" s="1">
        <v>-2.1316282072802999E-14</v>
      </c>
      <c r="H13" s="1">
        <v>-4.15667500419658E-13</v>
      </c>
      <c r="I13" s="1">
        <v>-4.6362913508346497E-12</v>
      </c>
      <c r="J13" s="1">
        <v>-4.1772807435336199E-11</v>
      </c>
      <c r="K13" s="1">
        <v>-4.1715253473739701E-10</v>
      </c>
      <c r="L13" s="1">
        <v>2.2064483573558301E-10</v>
      </c>
      <c r="M13" s="1">
        <v>-9.4296126462722896E-11</v>
      </c>
      <c r="N13" s="1">
        <v>-4.0856207306205696E-12</v>
      </c>
      <c r="O13" s="1">
        <f t="shared" si="0"/>
        <v>-3.4173996965591933E-11</v>
      </c>
      <c r="Q13">
        <v>2.2270241737365699E-2</v>
      </c>
      <c r="R13">
        <v>5.2145030021667399E-2</v>
      </c>
      <c r="S13">
        <v>57.291727077130901</v>
      </c>
      <c r="T13" s="1">
        <v>2.6544903841156702E-16</v>
      </c>
      <c r="U13" s="1">
        <v>1.67669325791452E-15</v>
      </c>
      <c r="V13" s="1">
        <v>3.7044140164645699E-17</v>
      </c>
      <c r="X13">
        <v>3</v>
      </c>
      <c r="Y13">
        <f t="shared" si="1"/>
        <v>-15.576018843550576</v>
      </c>
      <c r="Z13">
        <f t="shared" si="2"/>
        <v>-14.775546381985425</v>
      </c>
      <c r="AA13">
        <v>57.291727077130901</v>
      </c>
      <c r="AE13" s="3"/>
      <c r="AF13">
        <v>0.52155186079972204</v>
      </c>
      <c r="AG13">
        <v>0.24515972453420601</v>
      </c>
      <c r="AH13">
        <v>-0.27639213626551501</v>
      </c>
      <c r="AI13">
        <v>2.0266295766830398</v>
      </c>
      <c r="AJ13">
        <v>-0.132827347213689</v>
      </c>
      <c r="AK13">
        <v>0.40165377853046702</v>
      </c>
      <c r="AL13">
        <v>0.24037673119922001</v>
      </c>
      <c r="AM13">
        <v>0</v>
      </c>
      <c r="AN13">
        <v>0.52274539221178196</v>
      </c>
      <c r="AO13">
        <v>0.53865777654819902</v>
      </c>
      <c r="AP13" s="6">
        <v>1.0814037081993599</v>
      </c>
      <c r="AQ13">
        <v>0.62984682261604796</v>
      </c>
      <c r="AR13">
        <v>-0.28639213626551502</v>
      </c>
      <c r="AS13">
        <v>5.9893076753623999</v>
      </c>
      <c r="AU13">
        <f>AS13-AR13</f>
        <v>6.2756998116279146</v>
      </c>
      <c r="AV13">
        <f t="shared" si="3"/>
        <v>0.79913752847729702</v>
      </c>
      <c r="AW13">
        <f t="shared" si="4"/>
        <v>2.8514577695484427</v>
      </c>
      <c r="AX13">
        <f t="shared" si="5"/>
        <v>3.1278499058139575</v>
      </c>
      <c r="BJ13">
        <v>-4.5554199041936798E-2</v>
      </c>
      <c r="BK13" s="9">
        <v>0.52274539221178196</v>
      </c>
      <c r="BL13">
        <v>0.56321171811635695</v>
      </c>
    </row>
    <row r="14" spans="2:64" x14ac:dyDescent="0.25">
      <c r="B14" s="5"/>
      <c r="C14">
        <v>2</v>
      </c>
      <c r="E14" s="1">
        <v>-1.7763568394002501E-15</v>
      </c>
      <c r="F14" s="1">
        <v>-2.8421709430404001E-14</v>
      </c>
      <c r="G14" s="1">
        <v>-1.8296475445822499E-13</v>
      </c>
      <c r="H14" s="1">
        <v>-1.9646506643766701E-12</v>
      </c>
      <c r="I14" s="1">
        <v>-2.2090773654781499E-11</v>
      </c>
      <c r="J14" s="1">
        <v>-1.3239898066785801E-10</v>
      </c>
      <c r="K14" s="1">
        <v>7.2746502155496199E-9</v>
      </c>
      <c r="L14" s="1">
        <v>-3.2316904707840799E-10</v>
      </c>
      <c r="M14" s="1">
        <v>9.0335561253596097E-10</v>
      </c>
      <c r="N14" s="1">
        <v>2.6858515411731698E-12</v>
      </c>
      <c r="O14" s="1">
        <f t="shared" si="0"/>
        <v>7.7008550647406016E-10</v>
      </c>
      <c r="Q14">
        <v>5.9190971374511701E-2</v>
      </c>
      <c r="R14">
        <v>0.14330319976806599</v>
      </c>
      <c r="S14">
        <v>58.695289797917098</v>
      </c>
      <c r="T14" s="1">
        <v>1.24344978758017E-16</v>
      </c>
      <c r="U14" s="1">
        <v>1.3687234132143401E-16</v>
      </c>
      <c r="V14" s="1">
        <v>4.0353032317253199E-18</v>
      </c>
      <c r="X14">
        <v>2</v>
      </c>
      <c r="Y14">
        <f t="shared" si="1"/>
        <v>-15.905371747520823</v>
      </c>
      <c r="Z14">
        <f t="shared" si="2"/>
        <v>-15.863684303692661</v>
      </c>
      <c r="AA14">
        <v>58.695289797917098</v>
      </c>
      <c r="AE14" s="3"/>
      <c r="AF14">
        <v>-0.855564223475895</v>
      </c>
      <c r="AG14">
        <v>0.23565414151990999</v>
      </c>
      <c r="AH14">
        <v>1.0912183649958</v>
      </c>
      <c r="AI14">
        <v>2.7767403411865201</v>
      </c>
      <c r="AJ14">
        <v>0.96629108666460595</v>
      </c>
      <c r="AK14">
        <v>1.2992969971464901</v>
      </c>
      <c r="AL14">
        <v>1.1912356228746399</v>
      </c>
      <c r="AM14">
        <v>0</v>
      </c>
      <c r="AN14" s="6">
        <v>0.62015581848550805</v>
      </c>
      <c r="AO14" s="6">
        <v>0.62015581848550805</v>
      </c>
      <c r="AP14">
        <v>1.0058691082851099</v>
      </c>
      <c r="AQ14" s="6">
        <v>0.94745269749654604</v>
      </c>
      <c r="AR14">
        <v>-5.0844430933703197</v>
      </c>
      <c r="AS14">
        <v>1.1012183649958001</v>
      </c>
      <c r="AU14">
        <f>AS14-AR14</f>
        <v>6.1856614583661198</v>
      </c>
      <c r="AV14">
        <f t="shared" si="3"/>
        <v>-0.471062546510292</v>
      </c>
      <c r="AW14">
        <f t="shared" si="4"/>
        <v>-1.9916123641872598</v>
      </c>
      <c r="AX14">
        <f t="shared" si="5"/>
        <v>-3.0828307291830601</v>
      </c>
      <c r="BJ14" s="6">
        <v>0.54157020607888795</v>
      </c>
      <c r="BK14" s="10">
        <v>0.62015581848550805</v>
      </c>
      <c r="BL14">
        <v>0.56803911409248597</v>
      </c>
    </row>
    <row r="15" spans="2:64" x14ac:dyDescent="0.25">
      <c r="O15" s="1"/>
      <c r="AE15" s="3"/>
      <c r="AF15">
        <v>-0.62490009642678601</v>
      </c>
      <c r="AG15">
        <v>0.275767291154077</v>
      </c>
      <c r="AH15">
        <v>0.90066738758086395</v>
      </c>
      <c r="AI15">
        <v>2.7114254951476999</v>
      </c>
      <c r="AJ15">
        <v>0.78421487542469304</v>
      </c>
      <c r="AK15">
        <v>1.08387512164637</v>
      </c>
      <c r="AL15">
        <v>0.98508964575204705</v>
      </c>
      <c r="AM15">
        <v>0</v>
      </c>
      <c r="AN15">
        <v>0.46266229913925799</v>
      </c>
      <c r="AO15">
        <v>0.46266229913925799</v>
      </c>
      <c r="AP15">
        <v>0.94304187022902497</v>
      </c>
      <c r="AQ15">
        <v>0.86632827306371196</v>
      </c>
      <c r="AR15">
        <v>-4.45817573363116</v>
      </c>
      <c r="AS15">
        <v>4.72363299892646</v>
      </c>
      <c r="AU15">
        <f>AS15-AR15</f>
        <v>9.1818087325576201</v>
      </c>
      <c r="AV15" s="6">
        <f t="shared" si="3"/>
        <v>-0.43800508844160596</v>
      </c>
      <c r="AW15">
        <f t="shared" si="4"/>
        <v>0.13272863264765</v>
      </c>
      <c r="AX15">
        <f t="shared" si="5"/>
        <v>-0.76793875493321395</v>
      </c>
      <c r="BJ15">
        <v>5.8245959042189099E-2</v>
      </c>
      <c r="BK15" s="9">
        <v>0.46266229913925799</v>
      </c>
      <c r="BL15">
        <v>0.52158334879978296</v>
      </c>
    </row>
    <row r="16" spans="2:64" x14ac:dyDescent="0.25">
      <c r="B16" s="4" t="s">
        <v>7</v>
      </c>
      <c r="C16">
        <v>50</v>
      </c>
      <c r="E16" s="1">
        <v>-5.3290705182007498E-15</v>
      </c>
      <c r="F16" s="1">
        <v>-5.3290705182007501E-14</v>
      </c>
      <c r="G16" s="1">
        <v>-5.2757798130187398E-13</v>
      </c>
      <c r="H16" s="1">
        <v>-5.5315751978923799E-12</v>
      </c>
      <c r="I16" s="1">
        <v>-5.2942539241485E-11</v>
      </c>
      <c r="J16" s="1">
        <v>-1.0444409781484801E-9</v>
      </c>
      <c r="K16" s="1">
        <v>-1.1848655390167499E-10</v>
      </c>
      <c r="L16" s="1">
        <v>-2.36610731008113E-12</v>
      </c>
      <c r="M16" s="1">
        <v>3.9079850466805498E-14</v>
      </c>
      <c r="N16" s="1">
        <v>-1.06581410364015E-14</v>
      </c>
      <c r="O16" s="1">
        <f t="shared" si="0"/>
        <v>-1.2243255298471851E-10</v>
      </c>
      <c r="Q16">
        <v>5.8344914436340302E-2</v>
      </c>
      <c r="R16">
        <v>0.14225327873229901</v>
      </c>
      <c r="S16">
        <v>58.9851882808711</v>
      </c>
      <c r="T16" s="1">
        <v>8.8394899865393395E-17</v>
      </c>
      <c r="U16" s="1">
        <v>3.0718497897262698E-16</v>
      </c>
      <c r="V16" s="1">
        <v>6.9753398834624497E-18</v>
      </c>
      <c r="BB16" s="11"/>
      <c r="BC16" s="11"/>
      <c r="BD16" s="11"/>
      <c r="BE16" s="11"/>
      <c r="BF16" s="11"/>
      <c r="BG16" s="11"/>
      <c r="BK16" s="9"/>
    </row>
    <row r="17" spans="2:64" x14ac:dyDescent="0.25">
      <c r="B17" s="4"/>
      <c r="C17">
        <v>40</v>
      </c>
      <c r="E17" s="1">
        <v>-7.1054273576010003E-15</v>
      </c>
      <c r="F17" s="1">
        <v>-6.2172489379008703E-14</v>
      </c>
      <c r="G17" s="1">
        <v>-6.09290395914285E-13</v>
      </c>
      <c r="H17" s="1">
        <v>-6.9917405198793802E-12</v>
      </c>
      <c r="I17" s="1">
        <v>-7.1167960413731596E-11</v>
      </c>
      <c r="J17" s="1">
        <v>-1.3097078976898E-10</v>
      </c>
      <c r="K17" s="1">
        <v>1.9286616748104199E-10</v>
      </c>
      <c r="L17" s="1">
        <v>-6.4694916090957098E-12</v>
      </c>
      <c r="M17" s="1">
        <v>3.3395508580724699E-13</v>
      </c>
      <c r="N17" s="1">
        <v>6.0396132539608503E-14</v>
      </c>
      <c r="O17" s="1">
        <f t="shared" si="0"/>
        <v>-2.3018031924948727E-12</v>
      </c>
      <c r="Q17">
        <v>5.9984233856201101E-2</v>
      </c>
      <c r="R17">
        <v>0.14618446445465</v>
      </c>
      <c r="S17">
        <v>58.966751986966798</v>
      </c>
      <c r="T17" s="1">
        <v>9.4924068605450796E-17</v>
      </c>
      <c r="U17" s="1">
        <v>3.3993583062036901E-16</v>
      </c>
      <c r="V17" s="1">
        <v>7.7017916202651796E-18</v>
      </c>
      <c r="AE17" s="4" t="s">
        <v>25</v>
      </c>
      <c r="AF17">
        <v>0.89214441812850498</v>
      </c>
      <c r="AG17">
        <v>9.3330209169556005E-2</v>
      </c>
      <c r="AH17">
        <v>-0.79881420895894895</v>
      </c>
      <c r="AI17">
        <v>1.7505439329147301</v>
      </c>
      <c r="AJ17">
        <v>-0.75085899708989601</v>
      </c>
      <c r="AK17">
        <v>2.9182341590824099E-2</v>
      </c>
      <c r="AL17">
        <v>0.201843683391739</v>
      </c>
      <c r="AM17">
        <v>0</v>
      </c>
      <c r="AN17">
        <v>0.26382269334698599</v>
      </c>
      <c r="AO17">
        <v>0.26877054898585601</v>
      </c>
      <c r="AP17">
        <v>0.532215676536829</v>
      </c>
      <c r="AQ17">
        <v>0.284258369167534</v>
      </c>
      <c r="AR17">
        <v>-1.82365502153342</v>
      </c>
      <c r="AS17">
        <v>1.05432882021152</v>
      </c>
      <c r="AU17" s="6">
        <f>AS17-AR17</f>
        <v>2.8779838417449399</v>
      </c>
      <c r="AV17">
        <f t="shared" si="3"/>
        <v>1.062636902305935</v>
      </c>
      <c r="AW17">
        <f t="shared" si="4"/>
        <v>-0.38466310066095</v>
      </c>
      <c r="AX17">
        <f t="shared" si="5"/>
        <v>0.41415110829799895</v>
      </c>
      <c r="BJ17">
        <v>-0.89558439443339899</v>
      </c>
      <c r="BK17" s="9">
        <v>0.26382269334698599</v>
      </c>
      <c r="BL17">
        <v>0.33472549973198901</v>
      </c>
    </row>
    <row r="18" spans="2:64" x14ac:dyDescent="0.25">
      <c r="B18" s="4"/>
      <c r="C18">
        <v>30</v>
      </c>
      <c r="E18" s="1">
        <v>-7.9936057773011208E-15</v>
      </c>
      <c r="F18" s="1">
        <v>-9.2370555648812999E-14</v>
      </c>
      <c r="G18" s="1">
        <v>-9.965361869035399E-13</v>
      </c>
      <c r="H18" s="1">
        <v>-9.4857455223973294E-12</v>
      </c>
      <c r="I18" s="1">
        <v>-1.0404832551103E-10</v>
      </c>
      <c r="J18" s="1">
        <v>-7.9608497571825803E-10</v>
      </c>
      <c r="K18" s="1">
        <v>6.6851413293989E-11</v>
      </c>
      <c r="L18" s="1">
        <v>9.1588958639476898E-12</v>
      </c>
      <c r="M18" s="1">
        <v>-9.9475983006414006E-13</v>
      </c>
      <c r="N18" s="1">
        <v>1.06581410364015E-14</v>
      </c>
      <c r="O18" s="1">
        <f t="shared" si="0"/>
        <v>-8.3568973963110605E-11</v>
      </c>
      <c r="Q18">
        <v>5.8211275100707997E-2</v>
      </c>
      <c r="R18">
        <v>0.14214899349212601</v>
      </c>
      <c r="S18">
        <v>59.049112012226601</v>
      </c>
      <c r="T18" s="1">
        <v>1.34733494202724E-16</v>
      </c>
      <c r="U18" s="1">
        <v>4.0264649503123602E-16</v>
      </c>
      <c r="V18" s="1">
        <v>9.2653300103387297E-18</v>
      </c>
      <c r="AE18" s="4"/>
      <c r="AF18">
        <v>0.94249807499903404</v>
      </c>
      <c r="AG18">
        <v>9.9940854645897803E-2</v>
      </c>
      <c r="AH18">
        <v>-0.84255722035313696</v>
      </c>
      <c r="AI18">
        <v>2.0756570816040001</v>
      </c>
      <c r="AJ18">
        <v>-0.77771098911299896</v>
      </c>
      <c r="AK18">
        <v>-7.0413176052577298E-2</v>
      </c>
      <c r="AL18">
        <v>0.107520978999486</v>
      </c>
      <c r="AM18">
        <v>0</v>
      </c>
      <c r="AN18">
        <v>0.14971208607376599</v>
      </c>
      <c r="AO18">
        <v>0.14971208607376599</v>
      </c>
      <c r="AP18">
        <v>0.51743100367374595</v>
      </c>
      <c r="AQ18">
        <v>0.30760598925508298</v>
      </c>
      <c r="AR18">
        <v>-0.85255722035313697</v>
      </c>
      <c r="AS18">
        <v>4.3409663741577598</v>
      </c>
      <c r="AU18">
        <f>AS18-AR18</f>
        <v>5.1935235945108964</v>
      </c>
      <c r="AV18">
        <f t="shared" si="3"/>
        <v>0.99226930642690292</v>
      </c>
      <c r="AW18">
        <f t="shared" si="4"/>
        <v>1.7442045769023113</v>
      </c>
      <c r="AX18">
        <f t="shared" si="5"/>
        <v>2.5867617972554484</v>
      </c>
      <c r="BJ18">
        <v>-0.27721494454033202</v>
      </c>
      <c r="BK18" s="9">
        <v>0.14971208607376599</v>
      </c>
      <c r="BL18">
        <v>0.20435851306280201</v>
      </c>
    </row>
    <row r="19" spans="2:64" x14ac:dyDescent="0.25">
      <c r="B19" s="4"/>
      <c r="C19">
        <v>20</v>
      </c>
      <c r="E19" s="1">
        <v>-4.4408920985006199E-15</v>
      </c>
      <c r="F19" s="1">
        <v>-3.7303493627405203E-14</v>
      </c>
      <c r="G19" s="1">
        <v>-3.92574861507455E-13</v>
      </c>
      <c r="H19" s="1">
        <v>-3.6912695122737197E-12</v>
      </c>
      <c r="I19" s="1">
        <v>-3.8181013906068899E-11</v>
      </c>
      <c r="J19" s="1">
        <v>-9.6341423727608303E-10</v>
      </c>
      <c r="K19" s="1">
        <v>2.4970958634184998E-10</v>
      </c>
      <c r="L19" s="1">
        <v>1.69286806794843E-11</v>
      </c>
      <c r="M19" s="1">
        <v>1.3500311979441899E-12</v>
      </c>
      <c r="N19" s="1">
        <v>6.5369931689929197E-13</v>
      </c>
      <c r="O19" s="1">
        <f t="shared" si="0"/>
        <v>-7.3707884240548132E-11</v>
      </c>
      <c r="Q19">
        <v>5.82887325286865E-2</v>
      </c>
      <c r="R19">
        <v>0.142739356040954</v>
      </c>
      <c r="S19">
        <v>59.164217812526402</v>
      </c>
      <c r="T19" s="1">
        <v>9.0853250848491906E-17</v>
      </c>
      <c r="U19" s="1">
        <v>2.6938308264536802E-16</v>
      </c>
      <c r="V19" s="1">
        <v>6.2037453512742899E-18</v>
      </c>
      <c r="AE19" s="4"/>
      <c r="AF19">
        <v>-0.52794125044140205</v>
      </c>
      <c r="AG19">
        <v>0.101589241098855</v>
      </c>
      <c r="AH19">
        <v>0.62953049154025698</v>
      </c>
      <c r="AI19">
        <v>3.0154196882247901</v>
      </c>
      <c r="AJ19">
        <v>0.49338484945176903</v>
      </c>
      <c r="AK19">
        <v>0.82137952831118499</v>
      </c>
      <c r="AL19">
        <v>0.78556641037733399</v>
      </c>
      <c r="AM19">
        <v>0</v>
      </c>
      <c r="AN19" s="6">
        <v>0.32121620691678898</v>
      </c>
      <c r="AO19" s="6">
        <v>0.32121620691678898</v>
      </c>
      <c r="AP19" s="6">
        <v>0.54200174682955904</v>
      </c>
      <c r="AQ19" s="6">
        <v>0.53765781067094498</v>
      </c>
      <c r="AR19">
        <v>-9.4077889222587601</v>
      </c>
      <c r="AS19">
        <v>0.63953049154025698</v>
      </c>
      <c r="AU19">
        <f>AS19-AR19</f>
        <v>10.047319413799016</v>
      </c>
      <c r="AV19" s="6">
        <f t="shared" si="3"/>
        <v>-0.30831428462346799</v>
      </c>
      <c r="AW19">
        <f t="shared" si="4"/>
        <v>-4.3841292153592519</v>
      </c>
      <c r="AX19">
        <f t="shared" si="5"/>
        <v>-5.0136597068995092</v>
      </c>
      <c r="BJ19" s="6">
        <v>0.185400405293039</v>
      </c>
      <c r="BK19" s="10">
        <v>0.32121620691678898</v>
      </c>
      <c r="BL19" s="6">
        <v>0.37173825380817199</v>
      </c>
    </row>
    <row r="20" spans="2:64" x14ac:dyDescent="0.25">
      <c r="B20" s="4"/>
      <c r="C20">
        <v>10</v>
      </c>
      <c r="E20">
        <v>0</v>
      </c>
      <c r="F20" s="1">
        <v>3.5527136788005001E-15</v>
      </c>
      <c r="G20" s="1">
        <v>1.9539925233402701E-14</v>
      </c>
      <c r="H20" s="1">
        <v>2.8776980798284002E-13</v>
      </c>
      <c r="I20" s="1">
        <v>3.1334934647020398E-12</v>
      </c>
      <c r="J20" s="1">
        <v>1.6171952665899799E-11</v>
      </c>
      <c r="K20" s="1">
        <v>1.5507950479331999E-10</v>
      </c>
      <c r="L20" s="1">
        <v>2.3909763058327299E-12</v>
      </c>
      <c r="M20" s="1">
        <v>1.8829382497642598E-12</v>
      </c>
      <c r="N20" s="1">
        <v>-1.10134124042815E-13</v>
      </c>
      <c r="O20" s="1">
        <f t="shared" si="0"/>
        <v>1.7885959380237107E-11</v>
      </c>
      <c r="Q20">
        <v>5.85586528778076E-2</v>
      </c>
      <c r="R20">
        <v>0.14462984943389801</v>
      </c>
      <c r="S20">
        <v>59.511364281291698</v>
      </c>
      <c r="T20" s="1">
        <v>4.1712665068059398E-17</v>
      </c>
      <c r="U20" s="1">
        <v>8.0372546100166604E-17</v>
      </c>
      <c r="V20" s="1">
        <v>1.9760100001799499E-18</v>
      </c>
      <c r="AE20" s="4"/>
      <c r="AF20">
        <v>-0.35220609241404899</v>
      </c>
      <c r="AG20">
        <v>0.115618699446993</v>
      </c>
      <c r="AH20">
        <v>0.46782479186104298</v>
      </c>
      <c r="AI20">
        <v>3.4097567176818799</v>
      </c>
      <c r="AJ20">
        <v>0.38214270150683499</v>
      </c>
      <c r="AK20">
        <v>0.63199713378137101</v>
      </c>
      <c r="AL20">
        <v>0.52919791596630406</v>
      </c>
      <c r="AM20">
        <v>0</v>
      </c>
      <c r="AN20">
        <v>0.15543976154113601</v>
      </c>
      <c r="AO20">
        <v>0.15543976154113601</v>
      </c>
      <c r="AP20">
        <v>0.50485661471944998</v>
      </c>
      <c r="AQ20">
        <v>0.50143478376697803</v>
      </c>
      <c r="AR20">
        <v>-9.0748701909793095</v>
      </c>
      <c r="AS20">
        <v>4.5779457806034296</v>
      </c>
      <c r="AU20">
        <f>AS20-AR20</f>
        <v>13.65281597158274</v>
      </c>
      <c r="AV20">
        <f t="shared" si="3"/>
        <v>-0.31238503031990694</v>
      </c>
      <c r="AW20">
        <f t="shared" si="4"/>
        <v>-2.2484622051879399</v>
      </c>
      <c r="AX20">
        <f t="shared" si="5"/>
        <v>-2.7162869970489831</v>
      </c>
      <c r="BJ20">
        <v>-0.20480666810656101</v>
      </c>
      <c r="BK20" s="9">
        <v>0.15543976154113601</v>
      </c>
      <c r="BL20">
        <v>0.187848447103416</v>
      </c>
    </row>
    <row r="21" spans="2:64" x14ac:dyDescent="0.25">
      <c r="B21" s="4"/>
      <c r="C21">
        <v>5</v>
      </c>
      <c r="E21" s="1">
        <v>8.8817841970012504E-16</v>
      </c>
      <c r="F21" s="1">
        <v>1.7763568394002501E-15</v>
      </c>
      <c r="G21" s="1">
        <v>3.9079850466805498E-14</v>
      </c>
      <c r="H21" s="1">
        <v>3.69482222595252E-13</v>
      </c>
      <c r="I21" s="1">
        <v>4.8316906031686796E-12</v>
      </c>
      <c r="J21" s="1">
        <v>4.8430592869408403E-11</v>
      </c>
      <c r="K21" s="1">
        <v>-2.8888891279166201E-10</v>
      </c>
      <c r="L21" s="1">
        <v>-4.0751757524049E-10</v>
      </c>
      <c r="M21" s="1">
        <v>-5.7411853049415998E-12</v>
      </c>
      <c r="N21" s="1">
        <v>5.5067062021407704E-13</v>
      </c>
      <c r="O21" s="1">
        <f t="shared" si="0"/>
        <v>-6.479234926359812E-11</v>
      </c>
      <c r="Q21">
        <v>6.2102997779846097E-2</v>
      </c>
      <c r="R21">
        <v>0.153621138572692</v>
      </c>
      <c r="S21">
        <v>59.573924293980298</v>
      </c>
      <c r="T21" s="1">
        <v>5.76787295174307E-17</v>
      </c>
      <c r="U21" s="1">
        <v>9.3209614653424905E-17</v>
      </c>
      <c r="V21" s="1">
        <v>2.3919376587059398E-18</v>
      </c>
      <c r="BK21" s="9"/>
    </row>
    <row r="22" spans="2:64" x14ac:dyDescent="0.25">
      <c r="B22" s="5"/>
      <c r="C22">
        <v>3</v>
      </c>
      <c r="E22" s="1">
        <v>1.7763568394002501E-15</v>
      </c>
      <c r="F22" s="1">
        <v>7.1054273576010003E-15</v>
      </c>
      <c r="G22" s="1">
        <v>6.9277916736609705E-14</v>
      </c>
      <c r="H22" s="1">
        <v>6.2527760746888796E-13</v>
      </c>
      <c r="I22" s="1">
        <v>5.0981441290787099E-12</v>
      </c>
      <c r="J22" s="1">
        <v>7.8891559951443898E-11</v>
      </c>
      <c r="K22" s="1">
        <v>-2.0666114153300401E-8</v>
      </c>
      <c r="L22" s="1">
        <v>-2.0307311388023599E-11</v>
      </c>
      <c r="M22" s="1">
        <v>1.8065549056700499E-11</v>
      </c>
      <c r="N22" s="1">
        <v>-6.0751403907488495E-13</v>
      </c>
      <c r="O22" s="1">
        <f t="shared" si="0"/>
        <v>-2.0584270288281875E-9</v>
      </c>
      <c r="Q22">
        <v>6.4453776359558096E-2</v>
      </c>
      <c r="R22">
        <v>0.156573809623718</v>
      </c>
      <c r="S22">
        <v>58.834892939978303</v>
      </c>
      <c r="T22" s="1">
        <v>9.0456742625411494E-17</v>
      </c>
      <c r="U22" s="1">
        <v>1.12673830139724E-16</v>
      </c>
      <c r="V22" s="1">
        <v>3.15306459275322E-18</v>
      </c>
      <c r="AE22" s="3" t="s">
        <v>24</v>
      </c>
      <c r="AF22">
        <v>0.81035413207394902</v>
      </c>
      <c r="AG22">
        <v>7.17031146423939E-2</v>
      </c>
      <c r="AH22">
        <v>-0.73865101743155503</v>
      </c>
      <c r="AI22">
        <v>0.62852252960205002</v>
      </c>
      <c r="AJ22">
        <v>-0.69583479742118803</v>
      </c>
      <c r="AK22">
        <v>0.26452128816073001</v>
      </c>
      <c r="AL22">
        <v>0.14322098148921</v>
      </c>
      <c r="AM22">
        <v>0</v>
      </c>
      <c r="AN22">
        <v>0.18168532819344099</v>
      </c>
      <c r="AO22" s="6">
        <v>0.42758598706378997</v>
      </c>
      <c r="AP22">
        <v>0.53309916038179395</v>
      </c>
      <c r="AQ22">
        <v>0.18168532819344099</v>
      </c>
      <c r="AR22">
        <v>-1.7634918300060201</v>
      </c>
      <c r="AS22">
        <v>1.1144920117389101</v>
      </c>
      <c r="AU22" s="6">
        <f>AS22-AR22</f>
        <v>2.8779838417449302</v>
      </c>
      <c r="AV22">
        <f t="shared" si="3"/>
        <v>0.920336345624996</v>
      </c>
      <c r="AW22">
        <f t="shared" si="4"/>
        <v>-0.32449990913355498</v>
      </c>
      <c r="AX22">
        <f t="shared" si="5"/>
        <v>0.41415110829800006</v>
      </c>
      <c r="BJ22">
        <v>-1.21347545415153</v>
      </c>
      <c r="BK22" s="9">
        <v>0.18168532819344099</v>
      </c>
      <c r="BL22">
        <v>0.34949571668431101</v>
      </c>
    </row>
    <row r="23" spans="2:64" x14ac:dyDescent="0.25">
      <c r="C23">
        <v>2</v>
      </c>
      <c r="E23" s="1">
        <v>8.8817841970012504E-16</v>
      </c>
      <c r="F23" s="1">
        <v>1.7763568394002501E-15</v>
      </c>
      <c r="G23" s="1">
        <v>-2.3092638912203199E-14</v>
      </c>
      <c r="H23" s="1">
        <v>1.2079226507921701E-13</v>
      </c>
      <c r="I23" s="1">
        <v>2.3909763058327299E-12</v>
      </c>
      <c r="J23" s="1">
        <v>1.00008890058234E-11</v>
      </c>
      <c r="K23" s="1">
        <v>1.5326975244533901E-9</v>
      </c>
      <c r="L23" s="1">
        <v>1.2381349279166801E-9</v>
      </c>
      <c r="M23" s="1">
        <v>-5.5297988410529797E-11</v>
      </c>
      <c r="N23" s="1">
        <v>1.05266906302858E-11</v>
      </c>
      <c r="O23" s="1">
        <f t="shared" si="0"/>
        <v>2.7385533840629086E-10</v>
      </c>
      <c r="Q23">
        <v>5.9176881790161097E-2</v>
      </c>
      <c r="R23">
        <v>0.14389848518371501</v>
      </c>
      <c r="S23">
        <v>58.875952227982197</v>
      </c>
      <c r="T23" s="1">
        <v>1.18318053767195E-16</v>
      </c>
      <c r="U23" s="1">
        <v>1.2534851860215401E-16</v>
      </c>
      <c r="V23" s="1">
        <v>3.7614215247893101E-18</v>
      </c>
      <c r="AE23" s="3"/>
      <c r="AF23">
        <v>0.84677180136493102</v>
      </c>
      <c r="AG23">
        <v>7.4480159993680101E-2</v>
      </c>
      <c r="AH23">
        <v>-0.77229164137125095</v>
      </c>
      <c r="AI23">
        <v>0.88791914939880301</v>
      </c>
      <c r="AJ23">
        <v>-0.70390267533658701</v>
      </c>
      <c r="AK23">
        <v>0.26265619527185202</v>
      </c>
      <c r="AL23">
        <v>-0.117860425721055</v>
      </c>
      <c r="AM23">
        <v>0</v>
      </c>
      <c r="AN23">
        <v>0.33827220842940697</v>
      </c>
      <c r="AO23">
        <v>0.33828871584421</v>
      </c>
      <c r="AP23" s="6">
        <v>0.69936865627001898</v>
      </c>
      <c r="AQ23">
        <v>0.34394138765029397</v>
      </c>
      <c r="AR23">
        <v>-0.78229164137125096</v>
      </c>
      <c r="AS23">
        <v>3.4722600941549402</v>
      </c>
      <c r="AU23">
        <f>AS23-AR23</f>
        <v>4.2545517355261913</v>
      </c>
      <c r="AV23">
        <f t="shared" si="3"/>
        <v>1.1105638498006578</v>
      </c>
      <c r="AW23">
        <f t="shared" si="4"/>
        <v>1.3449842263918446</v>
      </c>
      <c r="AX23">
        <f t="shared" si="5"/>
        <v>2.1172758677630954</v>
      </c>
      <c r="BJ23">
        <v>0.15944482219183401</v>
      </c>
      <c r="BK23" s="9">
        <v>0.33827220842940697</v>
      </c>
      <c r="BL23">
        <v>0.36140878093037498</v>
      </c>
    </row>
    <row r="24" spans="2:64" x14ac:dyDescent="0.25">
      <c r="T24" s="1"/>
      <c r="U24" s="1"/>
      <c r="V24" s="1"/>
      <c r="AE24" s="3"/>
      <c r="AF24">
        <v>-0.61967625857521502</v>
      </c>
      <c r="AG24">
        <v>7.8586169088971494E-2</v>
      </c>
      <c r="AH24">
        <v>0.698262427664186</v>
      </c>
      <c r="AI24">
        <v>1.0416213417053199</v>
      </c>
      <c r="AJ24">
        <v>0.57354326861961802</v>
      </c>
      <c r="AK24">
        <v>0.90886608747291997</v>
      </c>
      <c r="AL24">
        <v>0.78959794946630701</v>
      </c>
      <c r="AM24">
        <v>0</v>
      </c>
      <c r="AN24" s="6">
        <v>0.40131693741854302</v>
      </c>
      <c r="AO24">
        <v>0.40131693741854302</v>
      </c>
      <c r="AP24">
        <v>0.61170987919800801</v>
      </c>
      <c r="AQ24" s="6">
        <v>0.49601827722721298</v>
      </c>
      <c r="AR24">
        <v>-3.2837502667270799</v>
      </c>
      <c r="AS24">
        <v>0.70826242766418601</v>
      </c>
      <c r="AU24">
        <f>AS24-AR24</f>
        <v>3.9920126943912662</v>
      </c>
      <c r="AV24" s="6">
        <f t="shared" si="3"/>
        <v>-0.29694549024564298</v>
      </c>
      <c r="AW24">
        <f t="shared" si="4"/>
        <v>-1.2877439195314468</v>
      </c>
      <c r="AX24">
        <f t="shared" si="5"/>
        <v>-1.9860063471956328</v>
      </c>
      <c r="BJ24" s="6">
        <v>0.19217531990322301</v>
      </c>
      <c r="BK24" s="10">
        <v>0.40131693741854302</v>
      </c>
      <c r="BL24" s="6">
        <v>0.415373312647216</v>
      </c>
    </row>
    <row r="25" spans="2:64" x14ac:dyDescent="0.25">
      <c r="AE25" s="3"/>
      <c r="AF25">
        <v>-0.39507047072726897</v>
      </c>
      <c r="AG25">
        <v>9.5524112658981405E-2</v>
      </c>
      <c r="AH25">
        <v>0.49059458338625</v>
      </c>
      <c r="AI25">
        <v>1.2942591238021799</v>
      </c>
      <c r="AJ25">
        <v>0.48030652427408499</v>
      </c>
      <c r="AK25">
        <v>0.74379362187446196</v>
      </c>
      <c r="AL25">
        <v>0.41048061467006303</v>
      </c>
      <c r="AM25">
        <v>0</v>
      </c>
      <c r="AN25">
        <v>0.15239858872411499</v>
      </c>
      <c r="AO25">
        <v>0.15239858872411499</v>
      </c>
      <c r="AP25">
        <v>0.58986363018326304</v>
      </c>
      <c r="AQ25" s="7">
        <v>0.47621931427470598</v>
      </c>
      <c r="AR25">
        <v>-2.8825787411229</v>
      </c>
      <c r="AS25">
        <v>4.9094537676137797</v>
      </c>
      <c r="AU25">
        <f>AS25-AR25</f>
        <v>7.7920325087366802</v>
      </c>
      <c r="AV25">
        <f t="shared" si="3"/>
        <v>-0.33819599466213501</v>
      </c>
      <c r="AW25">
        <f t="shared" si="4"/>
        <v>1.0134375132454398</v>
      </c>
      <c r="AX25">
        <f t="shared" si="5"/>
        <v>0.5228429298591899</v>
      </c>
      <c r="BJ25">
        <v>-0.166510103818379</v>
      </c>
      <c r="BK25" s="9">
        <v>0.15239858872411499</v>
      </c>
      <c r="BL25">
        <v>0.25826842063753203</v>
      </c>
    </row>
    <row r="26" spans="2:64" x14ac:dyDescent="0.25">
      <c r="P26" t="s">
        <v>37</v>
      </c>
      <c r="Q26">
        <v>2.2042597770690901E-2</v>
      </c>
      <c r="R26">
        <v>5.2513141155242901E-2</v>
      </c>
      <c r="S26">
        <v>58.024606249458401</v>
      </c>
      <c r="T26" s="1">
        <v>8.1983722008190395E-18</v>
      </c>
      <c r="U26" s="1">
        <v>3.2581465859295201E-17</v>
      </c>
      <c r="V26" s="1">
        <v>5.1841452991734695E-19</v>
      </c>
    </row>
    <row r="27" spans="2:64" x14ac:dyDescent="0.25">
      <c r="P27" t="s">
        <v>38</v>
      </c>
      <c r="Q27">
        <v>2.3577807426452602E-2</v>
      </c>
      <c r="R27">
        <v>5.5518845558166503E-2</v>
      </c>
      <c r="S27">
        <v>57.531884553056102</v>
      </c>
      <c r="T27" s="1">
        <v>8.1106583089896506E-18</v>
      </c>
      <c r="U27" s="1">
        <v>2.9899573426861797E-17</v>
      </c>
      <c r="V27" s="1">
        <v>4.7803348889299599E-19</v>
      </c>
    </row>
    <row r="28" spans="2:64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t="s">
        <v>39</v>
      </c>
      <c r="Q28">
        <v>2.3302588939666701E-2</v>
      </c>
      <c r="R28">
        <v>5.40640940666198E-2</v>
      </c>
      <c r="S28">
        <v>56.898216196959801</v>
      </c>
      <c r="T28" s="1">
        <v>2.09329959533594E-16</v>
      </c>
      <c r="U28" s="1">
        <v>1.1519992846382399E-15</v>
      </c>
      <c r="V28" s="1">
        <v>1.8066816356997399E-17</v>
      </c>
    </row>
    <row r="29" spans="2:64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5</v>
      </c>
      <c r="Q29">
        <v>2.3704538345336899E-2</v>
      </c>
      <c r="R29">
        <v>5.3572732925414999E-2</v>
      </c>
      <c r="S29">
        <v>55.752605754985801</v>
      </c>
      <c r="T29" s="1">
        <v>2.5951463200612999E-16</v>
      </c>
      <c r="U29" s="1">
        <v>1.6103345210180101E-15</v>
      </c>
      <c r="V29" s="1">
        <v>2.5168598698186901E-17</v>
      </c>
    </row>
    <row r="30" spans="2:64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64" ht="1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t="s">
        <v>37</v>
      </c>
      <c r="T31" s="1"/>
      <c r="U31" s="1"/>
      <c r="V31" s="1"/>
    </row>
    <row r="32" spans="2:64" ht="15" customHeight="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t="s">
        <v>38</v>
      </c>
    </row>
    <row r="33" spans="5:77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t="s">
        <v>39</v>
      </c>
    </row>
    <row r="34" spans="5:77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 t="s">
        <v>5</v>
      </c>
      <c r="Q34">
        <v>4.6994063854217498E-2</v>
      </c>
      <c r="R34">
        <v>0.110607402324676</v>
      </c>
      <c r="S34">
        <v>57.512731637733097</v>
      </c>
      <c r="T34" s="1">
        <v>4.99692879666705E-16</v>
      </c>
      <c r="U34" s="1">
        <v>2.41372566882703E-15</v>
      </c>
      <c r="V34" s="1">
        <v>3.8034334671339403E-17</v>
      </c>
    </row>
    <row r="35" spans="5:77" x14ac:dyDescent="0.25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5:77" x14ac:dyDescent="0.25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5:77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5:77" x14ac:dyDescent="0.25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5:77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5:77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5:77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AZ41" s="19" t="s">
        <v>22</v>
      </c>
      <c r="BA41" s="19" t="s">
        <v>45</v>
      </c>
      <c r="BB41" s="19" t="s">
        <v>50</v>
      </c>
      <c r="BC41" s="19"/>
      <c r="BD41" s="19"/>
      <c r="BE41" s="19"/>
      <c r="BF41" s="19"/>
      <c r="BG41" s="19"/>
      <c r="BO41" s="19" t="s">
        <v>22</v>
      </c>
      <c r="BP41" s="19" t="s">
        <v>45</v>
      </c>
      <c r="BQ41" s="19" t="s">
        <v>50</v>
      </c>
      <c r="BR41" s="19"/>
      <c r="BS41" s="19"/>
      <c r="BT41" s="19"/>
      <c r="BU41" s="19"/>
      <c r="BV41" s="19"/>
    </row>
    <row r="42" spans="5:77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AZ42" s="19"/>
      <c r="BA42" s="19"/>
      <c r="BB42" s="19" t="s">
        <v>43</v>
      </c>
      <c r="BC42" s="19" t="s">
        <v>42</v>
      </c>
      <c r="BD42" s="19"/>
      <c r="BE42" s="19"/>
      <c r="BF42" s="19" t="s">
        <v>44</v>
      </c>
      <c r="BG42" s="19" t="s">
        <v>51</v>
      </c>
      <c r="BO42" s="19"/>
      <c r="BP42" s="19"/>
      <c r="BQ42" s="19" t="s">
        <v>43</v>
      </c>
      <c r="BR42" s="19" t="s">
        <v>42</v>
      </c>
      <c r="BS42" s="19"/>
      <c r="BT42" s="19"/>
      <c r="BU42" s="19" t="s">
        <v>44</v>
      </c>
      <c r="BV42" s="19" t="s">
        <v>51</v>
      </c>
    </row>
    <row r="43" spans="5:77" ht="30" x14ac:dyDescent="0.2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AZ43" s="19"/>
      <c r="BA43" s="19"/>
      <c r="BB43" s="19"/>
      <c r="BC43" s="20" t="s">
        <v>26</v>
      </c>
      <c r="BD43" s="20" t="s">
        <v>40</v>
      </c>
      <c r="BE43" s="20" t="s">
        <v>41</v>
      </c>
      <c r="BF43" s="19"/>
      <c r="BG43" s="19"/>
      <c r="BK43" t="s">
        <v>30</v>
      </c>
      <c r="BL43" t="s">
        <v>36</v>
      </c>
      <c r="BM43" t="s">
        <v>31</v>
      </c>
      <c r="BO43" s="19"/>
      <c r="BP43" s="19"/>
      <c r="BQ43" s="19"/>
      <c r="BR43" s="20" t="s">
        <v>26</v>
      </c>
      <c r="BS43" s="20" t="s">
        <v>40</v>
      </c>
      <c r="BT43" s="20" t="s">
        <v>41</v>
      </c>
      <c r="BU43" s="19"/>
      <c r="BV43" s="19"/>
    </row>
    <row r="44" spans="5:77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AZ44" s="17" t="s">
        <v>49</v>
      </c>
      <c r="BA44" s="18" t="s">
        <v>37</v>
      </c>
      <c r="BB44" s="16">
        <v>-0.73865101743155503</v>
      </c>
      <c r="BC44" s="21">
        <v>2.8779838417449302</v>
      </c>
      <c r="BD44" s="16">
        <v>-1.7634918300060201</v>
      </c>
      <c r="BE44" s="16">
        <v>1.1144920117389101</v>
      </c>
      <c r="BF44" s="16">
        <v>0.18168532819344099</v>
      </c>
      <c r="BG44" s="16">
        <v>0.920336345624996</v>
      </c>
      <c r="BK44" s="11">
        <v>-1.21347545415153</v>
      </c>
      <c r="BL44" s="11">
        <v>0.18168532819344099</v>
      </c>
      <c r="BM44" s="11">
        <v>0.34949571668431101</v>
      </c>
      <c r="BO44" s="17" t="s">
        <v>49</v>
      </c>
      <c r="BP44" s="18" t="s">
        <v>37</v>
      </c>
      <c r="BQ44" s="16">
        <v>-0.73865101743155503</v>
      </c>
      <c r="BR44" s="21">
        <v>2.8779838417449302</v>
      </c>
      <c r="BS44" s="16">
        <v>-1.7634918300060201</v>
      </c>
      <c r="BT44" s="16">
        <v>1.1144920117389101</v>
      </c>
      <c r="BU44" s="16">
        <v>0.18168532819344099</v>
      </c>
      <c r="BV44" s="16">
        <v>0.920336345624996</v>
      </c>
      <c r="BX44" s="11">
        <f>BS44-BQ44</f>
        <v>-1.024840812574465</v>
      </c>
      <c r="BY44" s="11">
        <f>BT44-BQ44</f>
        <v>1.8531430291704651</v>
      </c>
    </row>
    <row r="45" spans="5:77" x14ac:dyDescent="0.25">
      <c r="E45" s="1"/>
      <c r="AZ45" s="17"/>
      <c r="BA45" s="18" t="s">
        <v>38</v>
      </c>
      <c r="BB45" s="16">
        <v>-0.77229164137125095</v>
      </c>
      <c r="BC45" s="16">
        <v>4.2545517355261913</v>
      </c>
      <c r="BD45" s="16">
        <v>-0.78229164137125096</v>
      </c>
      <c r="BE45" s="16">
        <v>3.4722600941549402</v>
      </c>
      <c r="BF45" s="16">
        <v>0.33827220842940697</v>
      </c>
      <c r="BG45" s="16">
        <v>1.1105638498006578</v>
      </c>
      <c r="BK45" s="11">
        <v>0.15944482219183401</v>
      </c>
      <c r="BL45" s="11">
        <v>0.33827220842940697</v>
      </c>
      <c r="BM45" s="11">
        <v>0.36140878093037498</v>
      </c>
      <c r="BO45" s="17"/>
      <c r="BP45" s="18" t="s">
        <v>38</v>
      </c>
      <c r="BQ45" s="16">
        <v>-0.77229164137125095</v>
      </c>
      <c r="BR45" s="16">
        <v>4.2545517355261913</v>
      </c>
      <c r="BS45" s="16">
        <v>-0.78229164137125096</v>
      </c>
      <c r="BT45" s="16">
        <v>3.4722600941549402</v>
      </c>
      <c r="BU45" s="16">
        <v>0.33827220842940697</v>
      </c>
      <c r="BV45" s="16">
        <v>1.1105638498006578</v>
      </c>
      <c r="BX45" s="11">
        <f t="shared" ref="BX45:BX62" si="6">BS45-BQ45</f>
        <v>-1.0000000000000009E-2</v>
      </c>
      <c r="BY45" s="11">
        <f t="shared" ref="BY45:BY62" si="7">BT45-BQ45</f>
        <v>4.2445517355261915</v>
      </c>
    </row>
    <row r="46" spans="5:77" x14ac:dyDescent="0.25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AZ46" s="17"/>
      <c r="BA46" s="18" t="s">
        <v>39</v>
      </c>
      <c r="BB46" s="16">
        <v>0.698262427664186</v>
      </c>
      <c r="BC46" s="16">
        <v>3.9920126943912662</v>
      </c>
      <c r="BD46" s="16">
        <v>-3.2837502667270799</v>
      </c>
      <c r="BE46" s="16">
        <v>0.70826242766418601</v>
      </c>
      <c r="BF46" s="21">
        <v>0.40131693741854302</v>
      </c>
      <c r="BG46" s="21">
        <v>0.29694549024564298</v>
      </c>
      <c r="BK46" s="12">
        <v>0.19217531990322301</v>
      </c>
      <c r="BL46" s="12">
        <v>0.40131693741854302</v>
      </c>
      <c r="BM46" s="12">
        <v>0.415373312647216</v>
      </c>
      <c r="BO46" s="17"/>
      <c r="BP46" s="18" t="s">
        <v>39</v>
      </c>
      <c r="BQ46" s="16">
        <v>0.698262427664186</v>
      </c>
      <c r="BR46" s="16">
        <v>3.9920126943912662</v>
      </c>
      <c r="BS46" s="16">
        <v>-3.2837502667270799</v>
      </c>
      <c r="BT46" s="16">
        <v>0.70826242766418601</v>
      </c>
      <c r="BU46" s="21">
        <v>0.40131693741854302</v>
      </c>
      <c r="BV46" s="21">
        <v>0.29694549024564298</v>
      </c>
      <c r="BX46" s="11">
        <f t="shared" si="6"/>
        <v>-3.9820126943912659</v>
      </c>
      <c r="BY46" s="11">
        <f t="shared" si="7"/>
        <v>1.0000000000000009E-2</v>
      </c>
    </row>
    <row r="47" spans="5:77" x14ac:dyDescent="0.25">
      <c r="AZ47" s="17"/>
      <c r="BA47" s="18" t="s">
        <v>5</v>
      </c>
      <c r="BB47" s="16">
        <v>0.49059458338625</v>
      </c>
      <c r="BC47" s="16">
        <v>7.7920325087366802</v>
      </c>
      <c r="BD47" s="16">
        <v>-2.8825787411229</v>
      </c>
      <c r="BE47" s="16">
        <v>4.9094537676137797</v>
      </c>
      <c r="BF47" s="16">
        <v>0.15239858872411499</v>
      </c>
      <c r="BG47" s="16">
        <v>0.33819599466213501</v>
      </c>
      <c r="BK47" s="11">
        <v>-0.166510103818379</v>
      </c>
      <c r="BL47" s="11">
        <v>0.15239858872411499</v>
      </c>
      <c r="BM47" s="11">
        <v>0.25826842063753203</v>
      </c>
      <c r="BO47" s="17"/>
      <c r="BP47" s="18" t="s">
        <v>5</v>
      </c>
      <c r="BQ47" s="16">
        <v>0.49059458338625</v>
      </c>
      <c r="BR47" s="16">
        <v>7.7920325087366802</v>
      </c>
      <c r="BS47" s="16">
        <v>-2.8825787411229</v>
      </c>
      <c r="BT47" s="16">
        <v>4.9094537676137797</v>
      </c>
      <c r="BU47" s="16">
        <v>0.15239858872411499</v>
      </c>
      <c r="BV47" s="16">
        <v>0.33819599466213501</v>
      </c>
      <c r="BX47" s="11">
        <f t="shared" si="6"/>
        <v>-3.3731733245091502</v>
      </c>
      <c r="BY47" s="11">
        <f t="shared" si="7"/>
        <v>4.4188591842275295</v>
      </c>
    </row>
    <row r="48" spans="5:77" ht="6" customHeight="1" x14ac:dyDescent="0.25">
      <c r="AZ48" s="18"/>
      <c r="BA48" s="18"/>
      <c r="BB48" s="16"/>
      <c r="BC48" s="16"/>
      <c r="BD48" s="16"/>
      <c r="BE48" s="16"/>
      <c r="BF48" s="16"/>
      <c r="BG48" s="16"/>
      <c r="BK48" s="11"/>
      <c r="BL48" s="11"/>
      <c r="BM48" s="11"/>
      <c r="BO48" s="18"/>
      <c r="BP48" s="18"/>
      <c r="BQ48" s="16"/>
      <c r="BR48" s="16"/>
      <c r="BS48" s="16"/>
      <c r="BT48" s="16"/>
      <c r="BU48" s="16"/>
      <c r="BV48" s="16"/>
      <c r="BX48" s="11"/>
      <c r="BY48" s="11"/>
    </row>
    <row r="49" spans="52:77" x14ac:dyDescent="0.25">
      <c r="AZ49" s="17" t="s">
        <v>48</v>
      </c>
      <c r="BA49" s="18" t="s">
        <v>37</v>
      </c>
      <c r="BB49" s="16">
        <v>-0.79881420895894895</v>
      </c>
      <c r="BC49" s="21">
        <v>2.8779838417449399</v>
      </c>
      <c r="BD49" s="16">
        <v>-1.82365502153342</v>
      </c>
      <c r="BE49" s="16">
        <v>1.05432882021152</v>
      </c>
      <c r="BF49" s="16">
        <v>0.26382269334698599</v>
      </c>
      <c r="BG49" s="16">
        <v>1.062636902305935</v>
      </c>
      <c r="BK49" s="11">
        <v>-0.89558439443339899</v>
      </c>
      <c r="BL49" s="11">
        <v>0.26382269334698599</v>
      </c>
      <c r="BM49" s="11">
        <v>0.33472549973198901</v>
      </c>
      <c r="BO49" s="17" t="s">
        <v>48</v>
      </c>
      <c r="BP49" s="18" t="s">
        <v>37</v>
      </c>
      <c r="BQ49" s="16">
        <v>-0.79881420895894895</v>
      </c>
      <c r="BR49" s="21">
        <v>2.8779838417449399</v>
      </c>
      <c r="BS49" s="16">
        <v>-1.82365502153342</v>
      </c>
      <c r="BT49" s="16">
        <v>1.05432882021152</v>
      </c>
      <c r="BU49" s="16">
        <v>0.26382269334698599</v>
      </c>
      <c r="BV49" s="16">
        <v>1.062636902305935</v>
      </c>
      <c r="BX49" s="11">
        <f t="shared" si="6"/>
        <v>-1.024840812574471</v>
      </c>
      <c r="BY49" s="11">
        <f t="shared" si="7"/>
        <v>1.8531430291704689</v>
      </c>
    </row>
    <row r="50" spans="52:77" x14ac:dyDescent="0.25">
      <c r="AZ50" s="17"/>
      <c r="BA50" s="18" t="s">
        <v>38</v>
      </c>
      <c r="BB50" s="16">
        <v>-0.84255722035313696</v>
      </c>
      <c r="BC50" s="16">
        <v>5.1935235945108964</v>
      </c>
      <c r="BD50" s="16">
        <v>-0.85255722035313697</v>
      </c>
      <c r="BE50" s="16">
        <v>4.3409663741577598</v>
      </c>
      <c r="BF50" s="16">
        <v>0.14971208607376599</v>
      </c>
      <c r="BG50" s="16">
        <v>0.99226930642690292</v>
      </c>
      <c r="BK50" s="11">
        <v>-0.27721494454033202</v>
      </c>
      <c r="BL50" s="11">
        <v>0.14971208607376599</v>
      </c>
      <c r="BM50" s="11">
        <v>0.20435851306280201</v>
      </c>
      <c r="BO50" s="17"/>
      <c r="BP50" s="18" t="s">
        <v>38</v>
      </c>
      <c r="BQ50" s="16">
        <v>-0.84255722035313696</v>
      </c>
      <c r="BR50" s="16">
        <v>5.1935235945108964</v>
      </c>
      <c r="BS50" s="16">
        <v>-0.85255722035313697</v>
      </c>
      <c r="BT50" s="16">
        <v>4.3409663741577598</v>
      </c>
      <c r="BU50" s="16">
        <v>0.14971208607376599</v>
      </c>
      <c r="BV50" s="16">
        <v>0.99226930642690292</v>
      </c>
      <c r="BX50" s="11">
        <f t="shared" si="6"/>
        <v>-1.0000000000000009E-2</v>
      </c>
      <c r="BY50" s="11">
        <f t="shared" si="7"/>
        <v>5.1835235945108966</v>
      </c>
    </row>
    <row r="51" spans="52:77" x14ac:dyDescent="0.25">
      <c r="AZ51" s="17"/>
      <c r="BA51" s="18" t="s">
        <v>39</v>
      </c>
      <c r="BB51" s="16">
        <v>0.62953049154025698</v>
      </c>
      <c r="BC51" s="16">
        <v>10.047319413799016</v>
      </c>
      <c r="BD51" s="16">
        <v>-9.4077889222587601</v>
      </c>
      <c r="BE51" s="16">
        <v>0.63953049154025698</v>
      </c>
      <c r="BF51" s="21">
        <v>0.32121620691678898</v>
      </c>
      <c r="BG51" s="21">
        <v>0.30831428462346799</v>
      </c>
      <c r="BK51" s="12">
        <v>0.185400405293039</v>
      </c>
      <c r="BL51" s="12">
        <v>0.32121620691678898</v>
      </c>
      <c r="BM51" s="12">
        <v>0.37173825380817199</v>
      </c>
      <c r="BO51" s="17"/>
      <c r="BP51" s="18" t="s">
        <v>39</v>
      </c>
      <c r="BQ51" s="16">
        <v>0.62953049154025698</v>
      </c>
      <c r="BR51" s="16">
        <v>10.047319413799016</v>
      </c>
      <c r="BS51" s="16">
        <v>-9.4077889222587601</v>
      </c>
      <c r="BT51" s="16">
        <v>0.63953049154025698</v>
      </c>
      <c r="BU51" s="21">
        <v>0.32121620691678898</v>
      </c>
      <c r="BV51" s="21">
        <v>0.30831428462346799</v>
      </c>
      <c r="BX51" s="11">
        <f t="shared" si="6"/>
        <v>-10.037319413799016</v>
      </c>
      <c r="BY51" s="11">
        <f t="shared" si="7"/>
        <v>1.0000000000000009E-2</v>
      </c>
    </row>
    <row r="52" spans="52:77" x14ac:dyDescent="0.25">
      <c r="AZ52" s="17"/>
      <c r="BA52" s="18" t="s">
        <v>5</v>
      </c>
      <c r="BB52" s="16">
        <v>0.46782479186104298</v>
      </c>
      <c r="BC52" s="16">
        <v>13.65281597158274</v>
      </c>
      <c r="BD52" s="16">
        <v>-9.0748701909793095</v>
      </c>
      <c r="BE52" s="16">
        <v>4.5779457806034296</v>
      </c>
      <c r="BF52" s="16">
        <v>0.15543976154113601</v>
      </c>
      <c r="BG52" s="16">
        <v>0.31238503031990694</v>
      </c>
      <c r="BK52" s="11">
        <v>-0.20480666810656101</v>
      </c>
      <c r="BL52" s="11">
        <v>0.15543976154113601</v>
      </c>
      <c r="BM52" s="11">
        <v>0.187848447103416</v>
      </c>
      <c r="BO52" s="17"/>
      <c r="BP52" s="18" t="s">
        <v>5</v>
      </c>
      <c r="BQ52" s="16">
        <v>0.46782479186104298</v>
      </c>
      <c r="BR52" s="16">
        <v>13.65281597158274</v>
      </c>
      <c r="BS52" s="16">
        <v>-9.0748701909793095</v>
      </c>
      <c r="BT52" s="16">
        <v>4.5779457806034296</v>
      </c>
      <c r="BU52" s="16">
        <v>0.15543976154113601</v>
      </c>
      <c r="BV52" s="16">
        <v>0.31238503031990694</v>
      </c>
      <c r="BX52" s="11">
        <f t="shared" si="6"/>
        <v>-9.5426949828403522</v>
      </c>
      <c r="BY52" s="11">
        <f t="shared" si="7"/>
        <v>4.1101209887423868</v>
      </c>
    </row>
    <row r="53" spans="52:77" ht="6" customHeight="1" x14ac:dyDescent="0.25">
      <c r="AZ53" s="18"/>
      <c r="BA53" s="18"/>
      <c r="BB53" s="16"/>
      <c r="BC53" s="16"/>
      <c r="BD53" s="16"/>
      <c r="BE53" s="16"/>
      <c r="BF53" s="16"/>
      <c r="BG53" s="16"/>
      <c r="BK53" s="11"/>
      <c r="BL53" s="11"/>
      <c r="BM53" s="11"/>
      <c r="BO53" s="18"/>
      <c r="BP53" s="18"/>
      <c r="BQ53" s="16"/>
      <c r="BR53" s="16"/>
      <c r="BS53" s="16"/>
      <c r="BT53" s="16"/>
      <c r="BU53" s="16"/>
      <c r="BV53" s="16"/>
      <c r="BX53" s="11"/>
      <c r="BY53" s="11"/>
    </row>
    <row r="54" spans="52:77" x14ac:dyDescent="0.25">
      <c r="AZ54" s="17" t="s">
        <v>47</v>
      </c>
      <c r="BA54" s="18" t="s">
        <v>37</v>
      </c>
      <c r="BB54" s="16">
        <v>-0.20204860759821799</v>
      </c>
      <c r="BC54" s="21">
        <v>2.5562902097304132</v>
      </c>
      <c r="BD54" s="16">
        <v>-0.90519578815816304</v>
      </c>
      <c r="BE54" s="16">
        <v>1.6510944215722501</v>
      </c>
      <c r="BF54" s="16">
        <v>0.52421133453679902</v>
      </c>
      <c r="BG54" s="16">
        <v>0.72625994213501699</v>
      </c>
      <c r="BK54" s="11">
        <v>0.18660491235107399</v>
      </c>
      <c r="BL54" s="11">
        <v>0.52421133453679902</v>
      </c>
      <c r="BM54" s="12">
        <v>0.60153285005276003</v>
      </c>
      <c r="BO54" s="17" t="s">
        <v>47</v>
      </c>
      <c r="BP54" s="18" t="s">
        <v>37</v>
      </c>
      <c r="BQ54" s="16">
        <v>-0.20204860759821799</v>
      </c>
      <c r="BR54" s="21">
        <v>2.5562902097304132</v>
      </c>
      <c r="BS54" s="16">
        <v>-0.90519578815816304</v>
      </c>
      <c r="BT54" s="16">
        <v>1.6510944215722501</v>
      </c>
      <c r="BU54" s="16">
        <v>0.52421133453679902</v>
      </c>
      <c r="BV54" s="16">
        <v>0.72625994213501699</v>
      </c>
      <c r="BX54" s="11">
        <f t="shared" si="6"/>
        <v>-0.70314718055994507</v>
      </c>
      <c r="BY54" s="11">
        <f t="shared" si="7"/>
        <v>1.853143029170468</v>
      </c>
    </row>
    <row r="55" spans="52:77" x14ac:dyDescent="0.25">
      <c r="AZ55" s="17"/>
      <c r="BA55" s="18" t="s">
        <v>38</v>
      </c>
      <c r="BB55" s="16">
        <v>-0.27639213626551501</v>
      </c>
      <c r="BC55" s="16">
        <v>6.2756998116279146</v>
      </c>
      <c r="BD55" s="16">
        <v>-0.28639213626551502</v>
      </c>
      <c r="BE55" s="16">
        <v>5.9893076753623999</v>
      </c>
      <c r="BF55" s="16">
        <v>0.52274539221178196</v>
      </c>
      <c r="BG55" s="16">
        <v>0.79913752847729702</v>
      </c>
      <c r="BK55" s="11">
        <v>-4.5554199041936798E-2</v>
      </c>
      <c r="BL55" s="11">
        <v>0.52274539221178196</v>
      </c>
      <c r="BM55" s="11">
        <v>0.56321171811635695</v>
      </c>
      <c r="BO55" s="17"/>
      <c r="BP55" s="18" t="s">
        <v>38</v>
      </c>
      <c r="BQ55" s="16">
        <v>-0.27639213626551501</v>
      </c>
      <c r="BR55" s="16">
        <v>6.2756998116279146</v>
      </c>
      <c r="BS55" s="16">
        <v>-0.28639213626551502</v>
      </c>
      <c r="BT55" s="16">
        <v>5.9893076753623999</v>
      </c>
      <c r="BU55" s="16">
        <v>0.52274539221178196</v>
      </c>
      <c r="BV55" s="16">
        <v>0.79913752847729702</v>
      </c>
      <c r="BX55" s="11">
        <f t="shared" si="6"/>
        <v>-1.0000000000000009E-2</v>
      </c>
      <c r="BY55" s="11">
        <f t="shared" si="7"/>
        <v>6.2656998116279148</v>
      </c>
    </row>
    <row r="56" spans="52:77" x14ac:dyDescent="0.25">
      <c r="AZ56" s="17"/>
      <c r="BA56" s="18" t="s">
        <v>39</v>
      </c>
      <c r="BB56" s="16">
        <v>1.0912183649958</v>
      </c>
      <c r="BC56" s="16">
        <v>6.1856614583661198</v>
      </c>
      <c r="BD56" s="16">
        <v>-5.0844430933703197</v>
      </c>
      <c r="BE56" s="16">
        <v>1.1012183649958001</v>
      </c>
      <c r="BF56" s="21">
        <v>0.62015581848550805</v>
      </c>
      <c r="BG56" s="16">
        <v>0.471062546510292</v>
      </c>
      <c r="BK56" s="12">
        <v>0.54157020607888795</v>
      </c>
      <c r="BL56" s="12">
        <v>0.62015581848550805</v>
      </c>
      <c r="BM56" s="11">
        <v>0.56803911409248597</v>
      </c>
      <c r="BO56" s="17"/>
      <c r="BP56" s="18" t="s">
        <v>39</v>
      </c>
      <c r="BQ56" s="16">
        <v>1.0912183649958</v>
      </c>
      <c r="BR56" s="16">
        <v>6.1856614583661198</v>
      </c>
      <c r="BS56" s="16">
        <v>-5.0844430933703197</v>
      </c>
      <c r="BT56" s="16">
        <v>1.1012183649958001</v>
      </c>
      <c r="BU56" s="21">
        <v>0.62015581848550805</v>
      </c>
      <c r="BV56" s="16">
        <v>0.471062546510292</v>
      </c>
      <c r="BX56" s="11">
        <f t="shared" si="6"/>
        <v>-6.17566145836612</v>
      </c>
      <c r="BY56" s="11">
        <f t="shared" si="7"/>
        <v>1.0000000000000009E-2</v>
      </c>
    </row>
    <row r="57" spans="52:77" x14ac:dyDescent="0.25">
      <c r="AZ57" s="17"/>
      <c r="BA57" s="18" t="s">
        <v>5</v>
      </c>
      <c r="BB57" s="16">
        <v>0.90066738758086395</v>
      </c>
      <c r="BC57" s="16">
        <v>9.1818087325576201</v>
      </c>
      <c r="BD57" s="16">
        <v>-4.45817573363116</v>
      </c>
      <c r="BE57" s="16">
        <v>4.72363299892646</v>
      </c>
      <c r="BF57" s="16">
        <v>0.46266229913925799</v>
      </c>
      <c r="BG57" s="21">
        <v>0.43800508844160596</v>
      </c>
      <c r="BK57" s="11">
        <v>5.8245959042189099E-2</v>
      </c>
      <c r="BL57" s="11">
        <v>0.46266229913925799</v>
      </c>
      <c r="BM57" s="11">
        <v>0.52158334879978296</v>
      </c>
      <c r="BO57" s="17"/>
      <c r="BP57" s="18" t="s">
        <v>5</v>
      </c>
      <c r="BQ57" s="16">
        <v>0.90066738758086395</v>
      </c>
      <c r="BR57" s="16">
        <v>9.1818087325576201</v>
      </c>
      <c r="BS57" s="16">
        <v>-4.45817573363116</v>
      </c>
      <c r="BT57" s="16">
        <v>4.72363299892646</v>
      </c>
      <c r="BU57" s="16">
        <v>0.46266229913925799</v>
      </c>
      <c r="BV57" s="21">
        <v>0.43800508844160596</v>
      </c>
      <c r="BX57" s="11">
        <f t="shared" si="6"/>
        <v>-5.3588431212120238</v>
      </c>
      <c r="BY57" s="11">
        <f t="shared" si="7"/>
        <v>3.8229656113455963</v>
      </c>
    </row>
    <row r="58" spans="52:77" ht="6" customHeight="1" x14ac:dyDescent="0.25">
      <c r="AZ58" s="18"/>
      <c r="BA58" s="18"/>
      <c r="BB58" s="16"/>
      <c r="BC58" s="16"/>
      <c r="BD58" s="16"/>
      <c r="BE58" s="16"/>
      <c r="BF58" s="16"/>
      <c r="BG58" s="16"/>
      <c r="BK58" s="11"/>
      <c r="BL58" s="11"/>
      <c r="BM58" s="11"/>
      <c r="BO58" s="18"/>
      <c r="BP58" s="18"/>
      <c r="BQ58" s="16"/>
      <c r="BR58" s="16"/>
      <c r="BS58" s="16"/>
      <c r="BT58" s="16"/>
      <c r="BU58" s="16"/>
      <c r="BV58" s="16"/>
      <c r="BX58" s="11"/>
      <c r="BY58" s="11"/>
    </row>
    <row r="59" spans="52:77" x14ac:dyDescent="0.25">
      <c r="AZ59" s="17" t="s">
        <v>46</v>
      </c>
      <c r="BA59" s="18" t="s">
        <v>37</v>
      </c>
      <c r="BB59" s="16">
        <v>-0.442114638447342</v>
      </c>
      <c r="BC59" s="21">
        <v>2.6914452457664604</v>
      </c>
      <c r="BD59" s="16">
        <v>-1.1452618190072801</v>
      </c>
      <c r="BE59" s="16">
        <v>1.5461834267591801</v>
      </c>
      <c r="BF59" s="16">
        <v>0.40975357369701798</v>
      </c>
      <c r="BG59" s="16">
        <v>0.85186821214435993</v>
      </c>
      <c r="BK59" s="11">
        <v>6.0868999970048701E-2</v>
      </c>
      <c r="BL59" s="11">
        <v>0.40975357369701798</v>
      </c>
      <c r="BM59" s="12">
        <v>0.50560832642998199</v>
      </c>
      <c r="BO59" s="17" t="s">
        <v>46</v>
      </c>
      <c r="BP59" s="18" t="s">
        <v>37</v>
      </c>
      <c r="BQ59" s="16">
        <v>-0.442114638447342</v>
      </c>
      <c r="BR59" s="21">
        <v>2.6914452457664604</v>
      </c>
      <c r="BS59" s="16">
        <v>-1.1452618190072801</v>
      </c>
      <c r="BT59" s="16">
        <v>1.5461834267591801</v>
      </c>
      <c r="BU59" s="16">
        <v>0.40975357369701798</v>
      </c>
      <c r="BV59" s="16">
        <v>0.85186821214435993</v>
      </c>
      <c r="BX59" s="11">
        <f t="shared" si="6"/>
        <v>-0.70314718055993808</v>
      </c>
      <c r="BY59" s="11">
        <f t="shared" si="7"/>
        <v>1.9882980652065221</v>
      </c>
    </row>
    <row r="60" spans="52:77" x14ac:dyDescent="0.25">
      <c r="AZ60" s="17"/>
      <c r="BA60" s="18" t="s">
        <v>38</v>
      </c>
      <c r="BB60" s="16">
        <v>-1.7286372670355701</v>
      </c>
      <c r="BC60" s="16">
        <v>4.4189415546084501</v>
      </c>
      <c r="BD60" s="16">
        <v>-1.7386372670355701</v>
      </c>
      <c r="BE60" s="16">
        <v>2.6803042875728802</v>
      </c>
      <c r="BF60" s="16">
        <v>-1.34474802570472</v>
      </c>
      <c r="BG60" s="16">
        <v>0.38388924133085012</v>
      </c>
      <c r="BK60" s="11">
        <v>-0.78942858481932998</v>
      </c>
      <c r="BL60" s="11">
        <v>-1.34474802570472</v>
      </c>
      <c r="BM60" s="11">
        <v>-1.5993022417303899</v>
      </c>
      <c r="BO60" s="17"/>
      <c r="BP60" s="18" t="s">
        <v>38</v>
      </c>
      <c r="BQ60" s="16">
        <v>-1.7286372670355701</v>
      </c>
      <c r="BR60" s="16">
        <v>4.4189415546084501</v>
      </c>
      <c r="BS60" s="16">
        <v>-1.7386372670355701</v>
      </c>
      <c r="BT60" s="16">
        <v>2.6803042875728802</v>
      </c>
      <c r="BU60" s="16">
        <v>-1.34474802570472</v>
      </c>
      <c r="BV60" s="16">
        <v>0.38388924133085012</v>
      </c>
      <c r="BX60" s="11">
        <f t="shared" si="6"/>
        <v>-1.0000000000000009E-2</v>
      </c>
      <c r="BY60" s="11">
        <f t="shared" si="7"/>
        <v>4.4089415546084503</v>
      </c>
    </row>
    <row r="61" spans="52:77" x14ac:dyDescent="0.25">
      <c r="AZ61" s="17"/>
      <c r="BA61" s="18" t="s">
        <v>39</v>
      </c>
      <c r="BB61" s="16">
        <v>0.81640469205297905</v>
      </c>
      <c r="BC61" s="16">
        <v>7.1165494911683407</v>
      </c>
      <c r="BD61" s="16">
        <v>-6.2901447991153603</v>
      </c>
      <c r="BE61" s="16">
        <v>0.82640469205297995</v>
      </c>
      <c r="BF61" s="21">
        <v>0.50578764068636095</v>
      </c>
      <c r="BG61" s="16">
        <v>0.3106170513666181</v>
      </c>
      <c r="BK61" s="12">
        <v>0.150907098002766</v>
      </c>
      <c r="BL61" s="12">
        <v>0.50578764068636095</v>
      </c>
      <c r="BM61" s="11">
        <v>0.49371141856756401</v>
      </c>
      <c r="BO61" s="17"/>
      <c r="BP61" s="18" t="s">
        <v>39</v>
      </c>
      <c r="BQ61" s="16">
        <v>0.81640469205297905</v>
      </c>
      <c r="BR61" s="16">
        <v>7.1165494911683407</v>
      </c>
      <c r="BS61" s="16">
        <v>-6.2901447991153603</v>
      </c>
      <c r="BT61" s="16">
        <v>0.82640469205297995</v>
      </c>
      <c r="BU61" s="21">
        <v>0.50578764068636095</v>
      </c>
      <c r="BV61" s="16">
        <v>0.3106170513666181</v>
      </c>
      <c r="BX61" s="11">
        <f t="shared" si="6"/>
        <v>-7.1065494911683391</v>
      </c>
      <c r="BY61" s="11">
        <f t="shared" si="7"/>
        <v>1.0000000000000897E-2</v>
      </c>
    </row>
    <row r="62" spans="52:77" x14ac:dyDescent="0.25">
      <c r="AZ62" s="17"/>
      <c r="BA62" s="18" t="s">
        <v>5</v>
      </c>
      <c r="BB62" s="16">
        <v>-1.30334775401749</v>
      </c>
      <c r="BC62" s="16">
        <v>13.821552750824889</v>
      </c>
      <c r="BD62" s="16">
        <v>-10.598598752173499</v>
      </c>
      <c r="BE62" s="16">
        <v>3.22295399865139</v>
      </c>
      <c r="BF62" s="16">
        <v>-1.5346015471691199</v>
      </c>
      <c r="BG62" s="21">
        <v>0.23125379315162986</v>
      </c>
      <c r="BK62" s="11">
        <v>-0.79059022841014703</v>
      </c>
      <c r="BL62" s="11">
        <v>-1.5346015471691199</v>
      </c>
      <c r="BM62" s="11">
        <v>-1.4772127428955999</v>
      </c>
      <c r="BO62" s="17"/>
      <c r="BP62" s="18" t="s">
        <v>5</v>
      </c>
      <c r="BQ62" s="16">
        <v>-1.30334775401749</v>
      </c>
      <c r="BR62" s="16">
        <v>13.821552750824889</v>
      </c>
      <c r="BS62" s="16">
        <v>-10.598598752173499</v>
      </c>
      <c r="BT62" s="16">
        <v>3.22295399865139</v>
      </c>
      <c r="BU62" s="16">
        <v>-1.5346015471691199</v>
      </c>
      <c r="BV62" s="21">
        <v>0.23125379315162986</v>
      </c>
      <c r="BX62" s="11">
        <f t="shared" si="6"/>
        <v>-9.2952509981560087</v>
      </c>
      <c r="BY62" s="11">
        <f t="shared" si="7"/>
        <v>4.5263017526688802</v>
      </c>
    </row>
    <row r="63" spans="52:77" x14ac:dyDescent="0.25">
      <c r="AZ63" s="13"/>
    </row>
    <row r="67" spans="52:64" ht="15" customHeight="1" x14ac:dyDescent="0.25">
      <c r="AZ67" s="22" t="s">
        <v>22</v>
      </c>
      <c r="BA67" s="22" t="s">
        <v>45</v>
      </c>
      <c r="BB67" s="19" t="s">
        <v>52</v>
      </c>
      <c r="BC67" s="19"/>
      <c r="BD67" s="19"/>
      <c r="BF67" s="14"/>
      <c r="BG67" s="22" t="s">
        <v>22</v>
      </c>
      <c r="BH67" s="19" t="s">
        <v>52</v>
      </c>
      <c r="BI67" s="19"/>
      <c r="BJ67" s="19"/>
    </row>
    <row r="68" spans="52:64" ht="15" customHeight="1" x14ac:dyDescent="0.25">
      <c r="AZ68" s="24"/>
      <c r="BA68" s="24"/>
      <c r="BB68" s="19" t="s">
        <v>44</v>
      </c>
      <c r="BC68" s="19"/>
      <c r="BD68" s="19"/>
      <c r="BF68" s="14"/>
      <c r="BG68" s="24"/>
      <c r="BH68" s="19" t="s">
        <v>44</v>
      </c>
      <c r="BI68" s="19"/>
      <c r="BJ68" s="19"/>
    </row>
    <row r="69" spans="52:64" ht="30" customHeight="1" x14ac:dyDescent="0.25">
      <c r="AZ69" s="23"/>
      <c r="BA69" s="23"/>
      <c r="BB69" s="20" t="s">
        <v>53</v>
      </c>
      <c r="BC69" s="20" t="s">
        <v>54</v>
      </c>
      <c r="BD69" s="20" t="s">
        <v>55</v>
      </c>
      <c r="BF69" s="14"/>
      <c r="BG69" s="23"/>
      <c r="BH69" s="20" t="s">
        <v>37</v>
      </c>
      <c r="BI69" s="20" t="s">
        <v>39</v>
      </c>
      <c r="BJ69" s="20" t="s">
        <v>56</v>
      </c>
    </row>
    <row r="70" spans="52:64" x14ac:dyDescent="0.25">
      <c r="AZ70" s="25" t="s">
        <v>49</v>
      </c>
      <c r="BA70" s="18" t="s">
        <v>37</v>
      </c>
      <c r="BB70" s="16">
        <v>-1.21347545415153</v>
      </c>
      <c r="BC70" s="16">
        <v>0.18168532819344099</v>
      </c>
      <c r="BD70" s="16">
        <v>0.34949571668431101</v>
      </c>
      <c r="BF70" s="14"/>
      <c r="BG70" s="18" t="s">
        <v>49</v>
      </c>
      <c r="BH70" s="16">
        <v>0.18168532819344099</v>
      </c>
      <c r="BI70" s="16">
        <v>0.40131693741854302</v>
      </c>
      <c r="BJ70" s="21">
        <v>0.40200000000000002</v>
      </c>
      <c r="BL70" t="s">
        <v>57</v>
      </c>
    </row>
    <row r="71" spans="52:64" x14ac:dyDescent="0.25">
      <c r="AZ71" s="26"/>
      <c r="BA71" s="18" t="s">
        <v>38</v>
      </c>
      <c r="BB71" s="16">
        <v>0.15944482219183401</v>
      </c>
      <c r="BC71" s="16">
        <v>0.33827220842940697</v>
      </c>
      <c r="BD71" s="16">
        <v>0.36140878093037498</v>
      </c>
      <c r="BF71" s="14"/>
      <c r="BG71" s="18" t="s">
        <v>48</v>
      </c>
      <c r="BH71" s="16">
        <v>0.26382269334698599</v>
      </c>
      <c r="BI71" s="16">
        <v>0.32121620691678898</v>
      </c>
      <c r="BJ71" s="21">
        <v>0.32700000000000001</v>
      </c>
      <c r="BL71" t="s">
        <v>58</v>
      </c>
    </row>
    <row r="72" spans="52:64" x14ac:dyDescent="0.25">
      <c r="AZ72" s="26"/>
      <c r="BA72" s="18" t="s">
        <v>39</v>
      </c>
      <c r="BB72" s="21">
        <v>0.19217531990322301</v>
      </c>
      <c r="BC72" s="21">
        <v>0.40131693741854302</v>
      </c>
      <c r="BD72" s="21">
        <v>0.415373312647216</v>
      </c>
      <c r="BF72" s="14"/>
      <c r="BG72" s="18" t="s">
        <v>47</v>
      </c>
      <c r="BH72" s="16">
        <v>0.52421133453679902</v>
      </c>
      <c r="BI72" s="16">
        <v>0.62015581848550805</v>
      </c>
      <c r="BJ72" s="21">
        <v>0.90500000000000003</v>
      </c>
      <c r="BL72" t="s">
        <v>59</v>
      </c>
    </row>
    <row r="73" spans="52:64" x14ac:dyDescent="0.25">
      <c r="AZ73" s="27"/>
      <c r="BA73" s="18" t="s">
        <v>5</v>
      </c>
      <c r="BB73" s="16">
        <v>-0.166510103818379</v>
      </c>
      <c r="BC73" s="16">
        <v>0.15239858872411499</v>
      </c>
      <c r="BD73" s="16">
        <v>0.25826842063753203</v>
      </c>
      <c r="BF73" s="14"/>
      <c r="BG73" s="18" t="s">
        <v>46</v>
      </c>
      <c r="BH73" s="16">
        <v>0.40975357369701798</v>
      </c>
      <c r="BI73" s="16">
        <v>0.50578764068636095</v>
      </c>
      <c r="BJ73" s="21">
        <v>0.51</v>
      </c>
      <c r="BL73" t="s">
        <v>60</v>
      </c>
    </row>
    <row r="74" spans="52:64" ht="6" customHeight="1" x14ac:dyDescent="0.25">
      <c r="AZ74" s="18"/>
      <c r="BA74" s="18"/>
      <c r="BB74" s="16"/>
      <c r="BC74" s="16"/>
      <c r="BD74" s="16"/>
    </row>
    <row r="75" spans="52:64" x14ac:dyDescent="0.25">
      <c r="AZ75" s="25" t="s">
        <v>48</v>
      </c>
      <c r="BA75" s="18" t="s">
        <v>37</v>
      </c>
      <c r="BB75" s="16">
        <v>-0.89558439443339899</v>
      </c>
      <c r="BC75" s="16">
        <v>0.26382269334698599</v>
      </c>
      <c r="BD75" s="16">
        <v>0.33472549973198901</v>
      </c>
    </row>
    <row r="76" spans="52:64" x14ac:dyDescent="0.25">
      <c r="AZ76" s="26"/>
      <c r="BA76" s="18" t="s">
        <v>38</v>
      </c>
      <c r="BB76" s="16">
        <v>-0.27721494454033202</v>
      </c>
      <c r="BC76" s="16">
        <v>0.14971208607376599</v>
      </c>
      <c r="BD76" s="16">
        <v>0.20435851306280201</v>
      </c>
    </row>
    <row r="77" spans="52:64" x14ac:dyDescent="0.25">
      <c r="AZ77" s="26"/>
      <c r="BA77" s="18" t="s">
        <v>39</v>
      </c>
      <c r="BB77" s="21">
        <v>0.185400405293039</v>
      </c>
      <c r="BC77" s="21">
        <v>0.32121620691678898</v>
      </c>
      <c r="BD77" s="21">
        <v>0.37173825380817199</v>
      </c>
    </row>
    <row r="78" spans="52:64" x14ac:dyDescent="0.25">
      <c r="AZ78" s="27"/>
      <c r="BA78" s="18" t="s">
        <v>5</v>
      </c>
      <c r="BB78" s="16">
        <v>-0.20480666810656101</v>
      </c>
      <c r="BC78" s="16">
        <v>0.15543976154113601</v>
      </c>
      <c r="BD78" s="16">
        <v>0.187848447103416</v>
      </c>
    </row>
    <row r="79" spans="52:64" ht="6.75" customHeight="1" x14ac:dyDescent="0.25">
      <c r="AZ79" s="18"/>
      <c r="BA79" s="18"/>
      <c r="BB79" s="16"/>
      <c r="BC79" s="16"/>
      <c r="BD79" s="16"/>
    </row>
    <row r="80" spans="52:64" x14ac:dyDescent="0.25">
      <c r="AZ80" s="25" t="s">
        <v>47</v>
      </c>
      <c r="BA80" s="18" t="s">
        <v>37</v>
      </c>
      <c r="BB80" s="16">
        <v>0.18660491235107399</v>
      </c>
      <c r="BC80" s="16">
        <v>0.52421133453679902</v>
      </c>
      <c r="BD80" s="21">
        <v>0.60153285005276003</v>
      </c>
    </row>
    <row r="81" spans="44:59" x14ac:dyDescent="0.25">
      <c r="AZ81" s="26"/>
      <c r="BA81" s="18" t="s">
        <v>38</v>
      </c>
      <c r="BB81" s="16">
        <v>-4.5554199041936798E-2</v>
      </c>
      <c r="BC81" s="16">
        <v>0.52274539221178196</v>
      </c>
      <c r="BD81" s="16">
        <v>0.56321171811635695</v>
      </c>
    </row>
    <row r="82" spans="44:59" x14ac:dyDescent="0.25">
      <c r="AZ82" s="26"/>
      <c r="BA82" s="18" t="s">
        <v>39</v>
      </c>
      <c r="BB82" s="21">
        <v>0.54157020607888795</v>
      </c>
      <c r="BC82" s="21">
        <v>0.62015581848550805</v>
      </c>
      <c r="BD82" s="16">
        <v>0.56803911409248597</v>
      </c>
    </row>
    <row r="83" spans="44:59" x14ac:dyDescent="0.25">
      <c r="AZ83" s="27"/>
      <c r="BA83" s="18" t="s">
        <v>5</v>
      </c>
      <c r="BB83" s="16">
        <v>5.8245959042189099E-2</v>
      </c>
      <c r="BC83" s="16">
        <v>0.46266229913925799</v>
      </c>
      <c r="BD83" s="16">
        <v>0.52158334879978296</v>
      </c>
    </row>
    <row r="84" spans="44:59" ht="6" customHeight="1" x14ac:dyDescent="0.25">
      <c r="AZ84" s="18"/>
      <c r="BA84" s="18"/>
      <c r="BB84" s="16"/>
      <c r="BC84" s="16"/>
      <c r="BD84" s="16"/>
    </row>
    <row r="85" spans="44:59" x14ac:dyDescent="0.25">
      <c r="AZ85" s="25" t="s">
        <v>46</v>
      </c>
      <c r="BA85" s="18" t="s">
        <v>37</v>
      </c>
      <c r="BB85" s="16">
        <v>6.0868999970048701E-2</v>
      </c>
      <c r="BC85" s="16">
        <v>0.40975357369701798</v>
      </c>
      <c r="BD85" s="21">
        <v>0.50560832642998199</v>
      </c>
    </row>
    <row r="86" spans="44:59" x14ac:dyDescent="0.25">
      <c r="AZ86" s="26"/>
      <c r="BA86" s="18" t="s">
        <v>38</v>
      </c>
      <c r="BB86" s="16">
        <v>-0.78942858481932998</v>
      </c>
      <c r="BC86" s="16">
        <v>-1.34474802570472</v>
      </c>
      <c r="BD86" s="16">
        <v>-1.5993022417303899</v>
      </c>
    </row>
    <row r="87" spans="44:59" x14ac:dyDescent="0.25">
      <c r="AZ87" s="26"/>
      <c r="BA87" s="18" t="s">
        <v>39</v>
      </c>
      <c r="BB87" s="21">
        <v>0.150907098002766</v>
      </c>
      <c r="BC87" s="21">
        <v>0.50578764068636095</v>
      </c>
      <c r="BD87" s="16">
        <v>0.49371141856756401</v>
      </c>
    </row>
    <row r="88" spans="44:59" x14ac:dyDescent="0.25">
      <c r="AZ88" s="27"/>
      <c r="BA88" s="18" t="s">
        <v>5</v>
      </c>
      <c r="BB88" s="16">
        <v>-0.79059022841014703</v>
      </c>
      <c r="BC88" s="16">
        <v>-1.5346015471691199</v>
      </c>
      <c r="BD88" s="16">
        <v>-1.4772127428955999</v>
      </c>
    </row>
    <row r="92" spans="44:59" x14ac:dyDescent="0.25">
      <c r="AZ92" s="22" t="s">
        <v>22</v>
      </c>
      <c r="BA92" s="22" t="s">
        <v>45</v>
      </c>
      <c r="BB92" s="19" t="s">
        <v>52</v>
      </c>
      <c r="BC92" s="19"/>
      <c r="BD92" s="19"/>
    </row>
    <row r="93" spans="44:59" x14ac:dyDescent="0.25">
      <c r="AZ93" s="24"/>
      <c r="BA93" s="24"/>
      <c r="BB93" s="19" t="s">
        <v>44</v>
      </c>
      <c r="BC93" s="19"/>
      <c r="BD93" s="19"/>
    </row>
    <row r="94" spans="44:59" x14ac:dyDescent="0.25">
      <c r="AT94" t="s">
        <v>1</v>
      </c>
      <c r="AU94" t="s">
        <v>3</v>
      </c>
      <c r="AV94" t="s">
        <v>4</v>
      </c>
      <c r="AW94" t="s">
        <v>2</v>
      </c>
      <c r="AZ94" s="23"/>
      <c r="BA94" s="23"/>
      <c r="BB94" s="15" t="s">
        <v>61</v>
      </c>
      <c r="BC94" s="15" t="s">
        <v>62</v>
      </c>
      <c r="BD94" s="15" t="s">
        <v>63</v>
      </c>
    </row>
    <row r="95" spans="44:59" x14ac:dyDescent="0.25">
      <c r="AR95">
        <v>2.2042597770690901E-2</v>
      </c>
      <c r="AS95">
        <v>5.2513141155242901E-2</v>
      </c>
      <c r="AT95">
        <v>58.024606249458401</v>
      </c>
      <c r="AU95" s="1">
        <v>8.1983722008190395E-18</v>
      </c>
      <c r="AV95" s="1">
        <v>3.2581465859295201E-17</v>
      </c>
      <c r="AW95" s="1">
        <v>5.1841452991734695E-19</v>
      </c>
      <c r="AZ95" s="25" t="s">
        <v>49</v>
      </c>
      <c r="BA95" s="18" t="s">
        <v>37</v>
      </c>
      <c r="BB95" s="28"/>
      <c r="BC95" s="28">
        <f>LOG10(AU95)</f>
        <v>-17.086272368882103</v>
      </c>
      <c r="BD95" s="28">
        <f>LOG10(AV95)</f>
        <v>-16.487029380424008</v>
      </c>
      <c r="BE95" s="1"/>
      <c r="BF95" s="1"/>
      <c r="BG95" s="1"/>
    </row>
    <row r="96" spans="44:59" x14ac:dyDescent="0.25">
      <c r="AR96">
        <v>2.3577807426452602E-2</v>
      </c>
      <c r="AS96">
        <v>5.5518845558166503E-2</v>
      </c>
      <c r="AT96">
        <v>57.531884553056102</v>
      </c>
      <c r="AU96" s="1">
        <v>8.1106583089896506E-18</v>
      </c>
      <c r="AV96" s="1">
        <v>2.9899573426861797E-17</v>
      </c>
      <c r="AW96" s="1">
        <v>4.7803348889299599E-19</v>
      </c>
      <c r="AZ96" s="26"/>
      <c r="BA96" s="18" t="s">
        <v>38</v>
      </c>
      <c r="BB96" s="28"/>
      <c r="BC96" s="28"/>
      <c r="BD96" s="28"/>
      <c r="BE96" s="1"/>
      <c r="BF96" s="1"/>
      <c r="BG96" s="1"/>
    </row>
    <row r="97" spans="44:59" x14ac:dyDescent="0.25">
      <c r="AR97">
        <v>2.3302588939666701E-2</v>
      </c>
      <c r="AS97">
        <v>5.40640940666198E-2</v>
      </c>
      <c r="AT97">
        <v>56.898216196959801</v>
      </c>
      <c r="AU97" s="1">
        <v>2.09329959533594E-16</v>
      </c>
      <c r="AV97" s="1">
        <v>1.1519992846382399E-15</v>
      </c>
      <c r="AW97" s="1">
        <v>1.8066816356997399E-17</v>
      </c>
      <c r="AZ97" s="26"/>
      <c r="BA97" s="18" t="s">
        <v>39</v>
      </c>
      <c r="BB97" s="28"/>
      <c r="BC97" s="28"/>
      <c r="BD97" s="28"/>
      <c r="BE97" s="1"/>
      <c r="BF97" s="1"/>
      <c r="BG97" s="1"/>
    </row>
    <row r="98" spans="44:59" x14ac:dyDescent="0.25">
      <c r="AR98">
        <v>2.3704538345336899E-2</v>
      </c>
      <c r="AS98">
        <v>5.3572732925414999E-2</v>
      </c>
      <c r="AT98">
        <v>55.752605754985801</v>
      </c>
      <c r="AU98" s="1">
        <v>2.5951463200612999E-16</v>
      </c>
      <c r="AV98" s="1">
        <v>1.6103345210180101E-15</v>
      </c>
      <c r="AW98" s="1">
        <v>2.5168598698186901E-17</v>
      </c>
      <c r="AZ98" s="27"/>
      <c r="BA98" s="18" t="s">
        <v>5</v>
      </c>
      <c r="BB98" s="28"/>
      <c r="BC98" s="28"/>
      <c r="BD98" s="28"/>
      <c r="BE98" s="1"/>
      <c r="BF98" s="1"/>
      <c r="BG98" s="1"/>
    </row>
    <row r="99" spans="44:59" x14ac:dyDescent="0.25">
      <c r="AZ99" s="18"/>
      <c r="BA99" s="18"/>
      <c r="BB99" s="28"/>
      <c r="BC99" s="28"/>
      <c r="BD99" s="28"/>
    </row>
    <row r="100" spans="44:59" x14ac:dyDescent="0.25">
      <c r="AR100">
        <v>4.1825193405151298E-2</v>
      </c>
      <c r="AS100">
        <v>0.10328593158721899</v>
      </c>
      <c r="AT100">
        <v>59.505430446902302</v>
      </c>
      <c r="AU100" s="1">
        <v>1.3355718647425199E-17</v>
      </c>
      <c r="AV100" s="1">
        <v>3.0490596486156298E-17</v>
      </c>
      <c r="AW100" s="1">
        <v>5.1363589444710103E-19</v>
      </c>
      <c r="AZ100" s="25" t="s">
        <v>48</v>
      </c>
      <c r="BA100" s="18" t="s">
        <v>37</v>
      </c>
      <c r="BB100" s="28"/>
      <c r="BC100" s="28"/>
      <c r="BD100" s="28"/>
      <c r="BE100" s="1"/>
      <c r="BF100" s="1"/>
      <c r="BG100" s="1"/>
    </row>
    <row r="101" spans="44:59" x14ac:dyDescent="0.25">
      <c r="AR101">
        <v>4.47844486236572E-2</v>
      </c>
      <c r="AS101">
        <v>0.106865849971771</v>
      </c>
      <c r="AT101">
        <v>58.092834487830203</v>
      </c>
      <c r="AU101" s="1">
        <v>1.6970551947841599E-17</v>
      </c>
      <c r="AV101" s="1">
        <v>4.2994169971743598E-17</v>
      </c>
      <c r="AW101" s="1">
        <v>7.1322511723217502E-19</v>
      </c>
      <c r="AZ101" s="26"/>
      <c r="BA101" s="18" t="s">
        <v>38</v>
      </c>
      <c r="BB101" s="28"/>
      <c r="BC101" s="28"/>
      <c r="BD101" s="28"/>
      <c r="BE101" s="1"/>
      <c r="BF101" s="1"/>
      <c r="BG101" s="1"/>
    </row>
    <row r="102" spans="44:59" x14ac:dyDescent="0.25">
      <c r="AR102">
        <v>4.4241972446441603E-2</v>
      </c>
      <c r="AS102">
        <v>0.10864694404602</v>
      </c>
      <c r="AT102">
        <v>59.279137729173698</v>
      </c>
      <c r="AU102" s="1">
        <v>2.83536421854418E-16</v>
      </c>
      <c r="AV102" s="1">
        <v>1.4174423996854001E-15</v>
      </c>
      <c r="AW102" s="1">
        <v>2.2304899413442599E-17</v>
      </c>
      <c r="AZ102" s="26"/>
      <c r="BA102" s="18" t="s">
        <v>39</v>
      </c>
      <c r="BB102" s="28"/>
      <c r="BC102" s="28"/>
      <c r="BD102" s="28"/>
      <c r="BE102" s="1"/>
      <c r="BF102" s="1"/>
      <c r="BG102" s="1"/>
    </row>
    <row r="103" spans="44:59" x14ac:dyDescent="0.25">
      <c r="AR103">
        <v>4.6994063854217498E-2</v>
      </c>
      <c r="AS103">
        <v>0.110607402324676</v>
      </c>
      <c r="AT103">
        <v>57.512731637733097</v>
      </c>
      <c r="AU103" s="1">
        <v>4.99692879666705E-16</v>
      </c>
      <c r="AV103" s="1">
        <v>2.41372566882703E-15</v>
      </c>
      <c r="AW103" s="1">
        <v>3.8034334671339403E-17</v>
      </c>
      <c r="AZ103" s="27"/>
      <c r="BA103" s="18" t="s">
        <v>5</v>
      </c>
      <c r="BB103" s="28"/>
      <c r="BC103" s="28"/>
      <c r="BD103" s="28"/>
      <c r="BE103" s="1"/>
      <c r="BF103" s="1"/>
      <c r="BG103" s="1"/>
    </row>
    <row r="104" spans="44:59" x14ac:dyDescent="0.25">
      <c r="AU104" s="1"/>
      <c r="AV104" s="1"/>
      <c r="AW104" s="1"/>
      <c r="AZ104" s="18"/>
      <c r="BA104" s="18"/>
      <c r="BB104" s="16"/>
      <c r="BC104" s="16"/>
      <c r="BD104" s="16"/>
    </row>
    <row r="105" spans="44:59" x14ac:dyDescent="0.25">
      <c r="AR105">
        <v>2.49182519912719E-2</v>
      </c>
      <c r="AS105">
        <v>6.2558137893676702E-2</v>
      </c>
      <c r="AT105">
        <v>60.167848931784299</v>
      </c>
      <c r="AU105" s="1">
        <v>3.5474269024927598E-16</v>
      </c>
      <c r="AV105" s="1">
        <v>6.5064839503913798E-16</v>
      </c>
      <c r="AW105" s="1">
        <v>1.1434968405772799E-17</v>
      </c>
      <c r="AZ105" s="25" t="s">
        <v>47</v>
      </c>
      <c r="BA105" s="18" t="s">
        <v>37</v>
      </c>
      <c r="BB105" s="16"/>
      <c r="BC105" s="16"/>
      <c r="BD105" s="16"/>
    </row>
    <row r="106" spans="44:59" x14ac:dyDescent="0.25">
      <c r="AR106">
        <v>2.5315290451049799E-2</v>
      </c>
      <c r="AS106">
        <v>6.1918145656585599E-2</v>
      </c>
      <c r="AT106">
        <v>59.114908590035803</v>
      </c>
      <c r="AU106" s="1">
        <v>3.5215216985848399E-16</v>
      </c>
      <c r="AV106" s="1">
        <v>7.1323859588388402E-16</v>
      </c>
      <c r="AW106" s="1">
        <v>1.22738634950009E-17</v>
      </c>
      <c r="AZ106" s="26"/>
      <c r="BA106" s="18" t="s">
        <v>38</v>
      </c>
      <c r="BB106" s="16"/>
      <c r="BC106" s="16"/>
      <c r="BD106" s="16"/>
    </row>
    <row r="107" spans="44:59" x14ac:dyDescent="0.25">
      <c r="AR107">
        <v>2.5523424148559501E-2</v>
      </c>
      <c r="AS107">
        <v>6.04078865051269E-2</v>
      </c>
      <c r="AT107">
        <v>57.7481921232365</v>
      </c>
      <c r="AU107" s="1">
        <v>3.5162349222771001E-16</v>
      </c>
      <c r="AV107" s="1">
        <v>6.5057342833764299E-16</v>
      </c>
      <c r="AW107" s="1">
        <v>1.14109895437667E-17</v>
      </c>
      <c r="AZ107" s="26"/>
      <c r="BA107" s="18" t="s">
        <v>39</v>
      </c>
      <c r="BB107" s="16"/>
      <c r="BC107" s="16"/>
      <c r="BD107" s="16"/>
    </row>
    <row r="108" spans="44:59" x14ac:dyDescent="0.25">
      <c r="AR108">
        <v>2.9256126880645699E-2</v>
      </c>
      <c r="AS108">
        <v>6.9885975837707504E-2</v>
      </c>
      <c r="AT108">
        <v>58.137342249343803</v>
      </c>
      <c r="AU108" s="1">
        <v>3.5976512774162801E-16</v>
      </c>
      <c r="AV108" s="1">
        <v>7.2421691162476901E-16</v>
      </c>
      <c r="AW108" s="1">
        <v>1.24778001172965E-17</v>
      </c>
      <c r="AZ108" s="27"/>
      <c r="BA108" s="18" t="s">
        <v>5</v>
      </c>
      <c r="BB108" s="16"/>
      <c r="BC108" s="16"/>
      <c r="BD108" s="16"/>
    </row>
    <row r="109" spans="44:59" x14ac:dyDescent="0.25">
      <c r="AZ109" s="18"/>
      <c r="BA109" s="18"/>
      <c r="BB109" s="16"/>
      <c r="BC109" s="16"/>
      <c r="BD109" s="16"/>
    </row>
    <row r="110" spans="44:59" x14ac:dyDescent="0.25">
      <c r="AR110" s="8">
        <v>6.7600404262542699E-2</v>
      </c>
      <c r="AS110">
        <v>0.164555013179779</v>
      </c>
      <c r="AT110">
        <v>58.919267814291203</v>
      </c>
      <c r="AU110" s="1">
        <v>8.5777945593062595E-17</v>
      </c>
      <c r="AV110" s="1">
        <v>1.10117899992016E-16</v>
      </c>
      <c r="AW110" s="1">
        <v>2.15383422499648E-18</v>
      </c>
      <c r="AZ110" s="25" t="s">
        <v>46</v>
      </c>
      <c r="BA110" s="18" t="s">
        <v>37</v>
      </c>
      <c r="BB110" s="16"/>
      <c r="BC110" s="16"/>
      <c r="BD110" s="16"/>
    </row>
    <row r="111" spans="44:59" x14ac:dyDescent="0.25">
      <c r="AR111">
        <v>7.3009177684783905E-2</v>
      </c>
      <c r="AS111">
        <v>0.171610880851745</v>
      </c>
      <c r="AT111">
        <v>57.456556762355603</v>
      </c>
      <c r="AU111" s="1">
        <v>1.47016288032375E-13</v>
      </c>
      <c r="AV111" s="1">
        <v>1.10161452279774E-13</v>
      </c>
      <c r="AW111" s="1">
        <v>2.8347055996971002E-15</v>
      </c>
      <c r="AZ111" s="26"/>
      <c r="BA111" s="18" t="s">
        <v>38</v>
      </c>
      <c r="BB111" s="16"/>
      <c r="BC111" s="16"/>
      <c r="BD111" s="16"/>
    </row>
    <row r="112" spans="44:59" x14ac:dyDescent="0.25">
      <c r="AR112">
        <v>6.6592535018920804E-2</v>
      </c>
      <c r="AS112">
        <v>0.159452551364898</v>
      </c>
      <c r="AT112">
        <v>58.236770469399701</v>
      </c>
      <c r="AU112" s="1">
        <v>8.5698643948446604E-17</v>
      </c>
      <c r="AV112" s="1">
        <v>1.09952987760955E-16</v>
      </c>
      <c r="AW112" s="1">
        <v>2.1510748748432199E-18</v>
      </c>
      <c r="AZ112" s="26"/>
      <c r="BA112" s="18" t="s">
        <v>39</v>
      </c>
      <c r="BB112" s="16"/>
      <c r="BC112" s="16"/>
      <c r="BD112" s="16"/>
    </row>
    <row r="113" spans="44:56" x14ac:dyDescent="0.25">
      <c r="AR113">
        <v>7.3580433845520002E-2</v>
      </c>
      <c r="AS113">
        <v>0.165217884540557</v>
      </c>
      <c r="AT113">
        <v>55.464607206335799</v>
      </c>
      <c r="AU113" s="1">
        <v>1.4701663167283501E-13</v>
      </c>
      <c r="AV113" s="1">
        <v>1.10159952513998E-13</v>
      </c>
      <c r="AW113" s="1">
        <v>2.83469596615767E-15</v>
      </c>
      <c r="AZ113" s="27"/>
      <c r="BA113" s="18" t="s">
        <v>5</v>
      </c>
      <c r="BB113" s="16"/>
      <c r="BC113" s="16"/>
      <c r="BD113" s="16"/>
    </row>
  </sheetData>
  <mergeCells count="53">
    <mergeCell ref="AZ95:AZ98"/>
    <mergeCell ref="AZ100:AZ103"/>
    <mergeCell ref="AZ105:AZ108"/>
    <mergeCell ref="AZ110:AZ113"/>
    <mergeCell ref="AZ92:AZ94"/>
    <mergeCell ref="BA92:BA94"/>
    <mergeCell ref="BB92:BD92"/>
    <mergeCell ref="BB93:BD93"/>
    <mergeCell ref="BO44:BO47"/>
    <mergeCell ref="BO49:BO52"/>
    <mergeCell ref="BO54:BO57"/>
    <mergeCell ref="BO59:BO62"/>
    <mergeCell ref="BH67:BJ67"/>
    <mergeCell ref="BH68:BJ68"/>
    <mergeCell ref="BO41:BO43"/>
    <mergeCell ref="BP41:BP43"/>
    <mergeCell ref="BQ41:BV41"/>
    <mergeCell ref="BQ42:BQ43"/>
    <mergeCell ref="BR42:BT42"/>
    <mergeCell ref="BU42:BU43"/>
    <mergeCell ref="BV42:BV43"/>
    <mergeCell ref="BF70:BF73"/>
    <mergeCell ref="BB67:BD67"/>
    <mergeCell ref="BB68:BD68"/>
    <mergeCell ref="BF67:BF69"/>
    <mergeCell ref="BG67:BG69"/>
    <mergeCell ref="AZ70:AZ73"/>
    <mergeCell ref="AZ75:AZ78"/>
    <mergeCell ref="AZ80:AZ83"/>
    <mergeCell ref="AZ85:AZ88"/>
    <mergeCell ref="AZ44:AZ47"/>
    <mergeCell ref="BB41:BG41"/>
    <mergeCell ref="AZ41:AZ43"/>
    <mergeCell ref="BA41:BA43"/>
    <mergeCell ref="AZ67:AZ69"/>
    <mergeCell ref="BA67:BA69"/>
    <mergeCell ref="AE22:AE25"/>
    <mergeCell ref="BC42:BE42"/>
    <mergeCell ref="BB42:BB43"/>
    <mergeCell ref="BF42:BF43"/>
    <mergeCell ref="BG42:BG43"/>
    <mergeCell ref="AZ59:AZ62"/>
    <mergeCell ref="AZ54:AZ57"/>
    <mergeCell ref="AZ49:AZ52"/>
    <mergeCell ref="B7:B12"/>
    <mergeCell ref="B16:B21"/>
    <mergeCell ref="AF4:AH4"/>
    <mergeCell ref="AJ4:AL4"/>
    <mergeCell ref="AN4:AQ4"/>
    <mergeCell ref="AR4:AS4"/>
    <mergeCell ref="AE7:AE10"/>
    <mergeCell ref="AE12:AE15"/>
    <mergeCell ref="AE17:AE20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Shirantha Welikala</dc:creator>
  <cp:lastModifiedBy>Shirantha Welikala</cp:lastModifiedBy>
  <dcterms:created xsi:type="dcterms:W3CDTF">2015-06-05T18:17:20Z</dcterms:created>
  <dcterms:modified xsi:type="dcterms:W3CDTF">2021-09-07T22:55:47Z</dcterms:modified>
</cp:coreProperties>
</file>