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Desktop\Excel\Project\Air Cargo Analysis\"/>
    </mc:Choice>
  </mc:AlternateContent>
  <xr:revisionPtr revIDLastSave="0" documentId="13_ncr:1_{CAD771F1-ABAD-4725-B839-966FC3A8C2E8}" xr6:coauthVersionLast="47" xr6:coauthVersionMax="47" xr10:uidLastSave="{00000000-0000-0000-0000-000000000000}"/>
  <bookViews>
    <workbookView xWindow="-120" yWindow="-120" windowWidth="29040" windowHeight="16440" xr2:uid="{00000000-000D-0000-FFFF-FFFF00000000}"/>
  </bookViews>
  <sheets>
    <sheet name="CUSTOMER" sheetId="2" r:id="rId1"/>
    <sheet name="PASSENGERS_ON_FLIGHT" sheetId="3" r:id="rId2"/>
    <sheet name="ROUTES" sheetId="4" r:id="rId3"/>
    <sheet name="TICKET_DETAILS" sheetId="5" r:id="rId4"/>
    <sheet name="ANALYSIS" sheetId="8" r:id="rId5"/>
    <sheet name="SUMMARY" sheetId="6" r:id="rId6"/>
    <sheet name="REVENUE ANALYSIS DASHBOARD" sheetId="7" r:id="rId7"/>
  </sheets>
  <definedNames>
    <definedName name="_xlnm._FilterDatabase" localSheetId="0" hidden="1">CUSTOMER!$A$1:$G$51</definedName>
    <definedName name="_xlcn.WorksheetConnection_AirCargoAnalysis.xlsxTable11" hidden="1">Table1[]</definedName>
    <definedName name="_xlcn.WorksheetConnection_AirCargoAnalysis.xlsxTable21" hidden="1">Table2[]</definedName>
    <definedName name="_xlcn.WorksheetConnection_AirCargoAnalysis.xlsxTable31" hidden="1">Table3[]</definedName>
    <definedName name="_xlcn.WorksheetConnection_AirCargoAnalysis.xlsxTable41" hidden="1">Table4[]</definedName>
    <definedName name="Slicer_A_CODE">#N/A</definedName>
    <definedName name="Slicer_GENDER">#N/A</definedName>
    <definedName name="Slicer_GENDER1">#N/A</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pivotCache cacheId="4" r:id="rId12"/>
        <pivotCache cacheId="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ICKET_DETAILS" connection="WorksheetConnection_Air Cargo Analysis.xlsx!Table4"/>
          <x15:modelTable id="Table3" name="ROUTES" connection="WorksheetConnection_Air Cargo Analysis.xlsx!Table3"/>
          <x15:modelTable id="Table2" name="PASSENGER_ON_FLIGHT" connection="WorksheetConnection_Air Cargo Analysis.xlsx!Table2"/>
          <x15:modelTable id="Table1" name="CUSTOMER" connection="WorksheetConnection_Air Cargo Analysis.xlsx!Table1"/>
        </x15:modelTables>
        <x15:modelRelationships>
          <x15:modelRelationship fromTable="PASSENGER_ON_FLIGHT" fromColumn="CUSTOMER_ID" toTable="CUSTOMER" toColumn="CUSTOMER_ID"/>
          <x15:modelRelationship fromTable="PASSENGER_ON_FLIGHT" fromColumn="ROUTE_ID" toTable="ROUTES" toColumn="ROUTE_ID"/>
          <x15:modelRelationship fromTable="TICKET_DETAILS" fromColumn="CUSTOMER_ID" toTable="CUSTOMER" toColumn="CUSTOMER_ID"/>
        </x15:modelRelationships>
      </x15:dataModel>
    </ext>
  </extLst>
</workbook>
</file>

<file path=xl/calcChain.xml><?xml version="1.0" encoding="utf-8"?>
<calcChain xmlns="http://schemas.openxmlformats.org/spreadsheetml/2006/main">
  <c r="B15" i="6" l="1"/>
  <c r="B13" i="6"/>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B11" i="6"/>
  <c r="G51"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2" i="2"/>
  <c r="B7" i="6"/>
  <c r="B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D73555-7A1A-49D8-AE8C-031942099AA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3E4A6AB0-B35F-4993-9083-333D53F57423}" name="WorksheetConnection_Air Cargo Analysis.xlsx!Table1" type="102" refreshedVersion="8" minRefreshableVersion="5">
    <extLst>
      <ext xmlns:x15="http://schemas.microsoft.com/office/spreadsheetml/2010/11/main" uri="{DE250136-89BD-433C-8126-D09CA5730AF9}">
        <x15:connection id="Table1">
          <x15:rangePr sourceName="_xlcn.WorksheetConnection_AirCargoAnalysis.xlsxTable11"/>
        </x15:connection>
      </ext>
    </extLst>
  </connection>
  <connection id="3" xr16:uid="{A1193866-0E99-4E6B-A6DB-EB3270E6A37F}" name="WorksheetConnection_Air Cargo Analysis.xlsx!Table2" type="102" refreshedVersion="8" minRefreshableVersion="5">
    <extLst>
      <ext xmlns:x15="http://schemas.microsoft.com/office/spreadsheetml/2010/11/main" uri="{DE250136-89BD-433C-8126-D09CA5730AF9}">
        <x15:connection id="Table2">
          <x15:rangePr sourceName="_xlcn.WorksheetConnection_AirCargoAnalysis.xlsxTable21"/>
        </x15:connection>
      </ext>
    </extLst>
  </connection>
  <connection id="4" xr16:uid="{6CBA5C76-203F-43FE-B484-A819FDAFA727}" name="WorksheetConnection_Air Cargo Analysis.xlsx!Table3" type="102" refreshedVersion="8" minRefreshableVersion="5">
    <extLst>
      <ext xmlns:x15="http://schemas.microsoft.com/office/spreadsheetml/2010/11/main" uri="{DE250136-89BD-433C-8126-D09CA5730AF9}">
        <x15:connection id="Table3">
          <x15:rangePr sourceName="_xlcn.WorksheetConnection_AirCargoAnalysis.xlsxTable31"/>
        </x15:connection>
      </ext>
    </extLst>
  </connection>
  <connection id="5" xr16:uid="{5B0280BC-9FD9-429C-81AB-426E5B9B159B}" name="WorksheetConnection_Air Cargo Analysis.xlsx!Table4" type="102" refreshedVersion="8" minRefreshableVersion="5">
    <extLst>
      <ext xmlns:x15="http://schemas.microsoft.com/office/spreadsheetml/2010/11/main" uri="{DE250136-89BD-433C-8126-D09CA5730AF9}">
        <x15:connection id="Table4">
          <x15:rangePr sourceName="_xlcn.WorksheetConnection_AirCargoAnalysis.xlsxTable41"/>
        </x15:connection>
      </ext>
    </extLst>
  </connection>
</connections>
</file>

<file path=xl/sharedStrings.xml><?xml version="1.0" encoding="utf-8"?>
<sst xmlns="http://schemas.openxmlformats.org/spreadsheetml/2006/main" count="811" uniqueCount="256">
  <si>
    <t>Julie</t>
  </si>
  <si>
    <t>Sam</t>
  </si>
  <si>
    <t>F</t>
  </si>
  <si>
    <t>Steve</t>
  </si>
  <si>
    <t>Ryan</t>
  </si>
  <si>
    <t>M</t>
  </si>
  <si>
    <t>Morris</t>
  </si>
  <si>
    <t>Lois</t>
  </si>
  <si>
    <t>Cathenna</t>
  </si>
  <si>
    <t>Emily</t>
  </si>
  <si>
    <t>Aaron</t>
  </si>
  <si>
    <t>Kim</t>
  </si>
  <si>
    <t>Alexander</t>
  </si>
  <si>
    <t>Scot</t>
  </si>
  <si>
    <t>Anderson</t>
  </si>
  <si>
    <t>Stewart</t>
  </si>
  <si>
    <t>Floyd</t>
  </si>
  <si>
    <t>Ted</t>
  </si>
  <si>
    <t>Leo</t>
  </si>
  <si>
    <t>Travis</t>
  </si>
  <si>
    <t>Melvin</t>
  </si>
  <si>
    <t>Tracy</t>
  </si>
  <si>
    <t>Roger</t>
  </si>
  <si>
    <t>Walson</t>
  </si>
  <si>
    <t>Shirley</t>
  </si>
  <si>
    <t>Wally</t>
  </si>
  <si>
    <t>Solomon</t>
  </si>
  <si>
    <t>Walter</t>
  </si>
  <si>
    <t>Carol</t>
  </si>
  <si>
    <t>Vernon</t>
  </si>
  <si>
    <t>Linda</t>
  </si>
  <si>
    <t>William</t>
  </si>
  <si>
    <t>Chirstine</t>
  </si>
  <si>
    <t>Willis</t>
  </si>
  <si>
    <t>Catherine</t>
  </si>
  <si>
    <t>Shad</t>
  </si>
  <si>
    <t>Gloria</t>
  </si>
  <si>
    <t>Richie</t>
  </si>
  <si>
    <t>Joyce</t>
  </si>
  <si>
    <t>Paul</t>
  </si>
  <si>
    <t>Sara</t>
  </si>
  <si>
    <t>Oliver</t>
  </si>
  <si>
    <t>Chirsty</t>
  </si>
  <si>
    <t>Josh</t>
  </si>
  <si>
    <t>Pheny</t>
  </si>
  <si>
    <t>Eri</t>
  </si>
  <si>
    <t>Erwin</t>
  </si>
  <si>
    <t>Tosh</t>
  </si>
  <si>
    <t>Calvin</t>
  </si>
  <si>
    <t>Moss</t>
  </si>
  <si>
    <t>Bryan</t>
  </si>
  <si>
    <t>Collin</t>
  </si>
  <si>
    <t>Cherly</t>
  </si>
  <si>
    <t>Du plesis</t>
  </si>
  <si>
    <t>Chris</t>
  </si>
  <si>
    <t>Watson</t>
  </si>
  <si>
    <t>Ronald</t>
  </si>
  <si>
    <t>Donack</t>
  </si>
  <si>
    <t>Dukins</t>
  </si>
  <si>
    <t>James</t>
  </si>
  <si>
    <t>Robert</t>
  </si>
  <si>
    <t>Chirstoper</t>
  </si>
  <si>
    <t>Sean</t>
  </si>
  <si>
    <t>Mark</t>
  </si>
  <si>
    <t>Ethan</t>
  </si>
  <si>
    <t>Jacqueline</t>
  </si>
  <si>
    <t>Keith</t>
  </si>
  <si>
    <t>Jeffrey</t>
  </si>
  <si>
    <t>Kayla</t>
  </si>
  <si>
    <t>Patrick</t>
  </si>
  <si>
    <t>Samuel</t>
  </si>
  <si>
    <t>Scott</t>
  </si>
  <si>
    <t>Alexis</t>
  </si>
  <si>
    <t>Tyler</t>
  </si>
  <si>
    <t>Edward</t>
  </si>
  <si>
    <t>Adam</t>
  </si>
  <si>
    <t>Kyle</t>
  </si>
  <si>
    <t>Mattew</t>
  </si>
  <si>
    <t>Joe</t>
  </si>
  <si>
    <t>Daniel</t>
  </si>
  <si>
    <t>Bily</t>
  </si>
  <si>
    <t>Brian</t>
  </si>
  <si>
    <t>Doris</t>
  </si>
  <si>
    <t>Louis</t>
  </si>
  <si>
    <t>Douglas</t>
  </si>
  <si>
    <t>Sophia</t>
  </si>
  <si>
    <t>Carl</t>
  </si>
  <si>
    <t>Wayne</t>
  </si>
  <si>
    <t>Noah</t>
  </si>
  <si>
    <t>Russell</t>
  </si>
  <si>
    <t>Peter</t>
  </si>
  <si>
    <t>Rose</t>
  </si>
  <si>
    <t>Arthur</t>
  </si>
  <si>
    <t>A321</t>
  </si>
  <si>
    <t>CRW</t>
  </si>
  <si>
    <t>COD</t>
  </si>
  <si>
    <t>01B</t>
  </si>
  <si>
    <t>Bussiness</t>
  </si>
  <si>
    <t>767-301ER</t>
  </si>
  <si>
    <t>JFK</t>
  </si>
  <si>
    <t>LAX</t>
  </si>
  <si>
    <t>01E</t>
  </si>
  <si>
    <t>Economy</t>
  </si>
  <si>
    <t>ERJ142</t>
  </si>
  <si>
    <t>DEN</t>
  </si>
  <si>
    <t>01EP</t>
  </si>
  <si>
    <t>Economy Plus</t>
  </si>
  <si>
    <t>CRJ900</t>
  </si>
  <si>
    <t>BUR</t>
  </si>
  <si>
    <t>STT</t>
  </si>
  <si>
    <t>01FC</t>
  </si>
  <si>
    <t>First Class</t>
  </si>
  <si>
    <t>ABI</t>
  </si>
  <si>
    <t>ADK</t>
  </si>
  <si>
    <t>02B</t>
  </si>
  <si>
    <t>ANI</t>
  </si>
  <si>
    <t>BGR</t>
  </si>
  <si>
    <t>02E</t>
  </si>
  <si>
    <t>CST</t>
  </si>
  <si>
    <t>DAL</t>
  </si>
  <si>
    <t>02EP</t>
  </si>
  <si>
    <t>JFX</t>
  </si>
  <si>
    <t>02FC</t>
  </si>
  <si>
    <t>AVL</t>
  </si>
  <si>
    <t>BOI</t>
  </si>
  <si>
    <t>03B</t>
  </si>
  <si>
    <t>BJI</t>
  </si>
  <si>
    <t>03E</t>
  </si>
  <si>
    <t>BTM</t>
  </si>
  <si>
    <t>CHA</t>
  </si>
  <si>
    <t>03EP</t>
  </si>
  <si>
    <t>03FC</t>
  </si>
  <si>
    <t>04B</t>
  </si>
  <si>
    <t>CBM</t>
  </si>
  <si>
    <t>04E</t>
  </si>
  <si>
    <t>04EP</t>
  </si>
  <si>
    <t>CAK</t>
  </si>
  <si>
    <t>04FC</t>
  </si>
  <si>
    <t>05B</t>
  </si>
  <si>
    <t>HNL</t>
  </si>
  <si>
    <t>05E</t>
  </si>
  <si>
    <t>05EP</t>
  </si>
  <si>
    <t>CDC</t>
  </si>
  <si>
    <t>05FC</t>
  </si>
  <si>
    <t>BQN</t>
  </si>
  <si>
    <t>06B</t>
  </si>
  <si>
    <t>CDB</t>
  </si>
  <si>
    <t>06E</t>
  </si>
  <si>
    <t>06EP</t>
  </si>
  <si>
    <t>06FC</t>
  </si>
  <si>
    <t>CCR</t>
  </si>
  <si>
    <t>EWR</t>
  </si>
  <si>
    <t>07B</t>
  </si>
  <si>
    <t>CSG</t>
  </si>
  <si>
    <t>BOS</t>
  </si>
  <si>
    <t>07E</t>
  </si>
  <si>
    <t>07EP</t>
  </si>
  <si>
    <t>SCC</t>
  </si>
  <si>
    <t>07FC</t>
  </si>
  <si>
    <t>08B</t>
  </si>
  <si>
    <t>CDV</t>
  </si>
  <si>
    <t>08E</t>
  </si>
  <si>
    <t>08EP</t>
  </si>
  <si>
    <t>COU</t>
  </si>
  <si>
    <t>08FC</t>
  </si>
  <si>
    <t>BLV</t>
  </si>
  <si>
    <t>BFL</t>
  </si>
  <si>
    <t>09B</t>
  </si>
  <si>
    <t>CLD</t>
  </si>
  <si>
    <t>CHI</t>
  </si>
  <si>
    <t>09E</t>
  </si>
  <si>
    <t>09EP</t>
  </si>
  <si>
    <t>09FC</t>
  </si>
  <si>
    <t>10B</t>
  </si>
  <si>
    <t>10E</t>
  </si>
  <si>
    <t>BET</t>
  </si>
  <si>
    <t>10EP</t>
  </si>
  <si>
    <t>10FC</t>
  </si>
  <si>
    <t>11B</t>
  </si>
  <si>
    <t>11E</t>
  </si>
  <si>
    <t>11FC</t>
  </si>
  <si>
    <t>12B</t>
  </si>
  <si>
    <t>12E</t>
  </si>
  <si>
    <t>ORD</t>
  </si>
  <si>
    <t>12FC</t>
  </si>
  <si>
    <t>13B</t>
  </si>
  <si>
    <t>13E</t>
  </si>
  <si>
    <t>13FC</t>
  </si>
  <si>
    <t>RDM</t>
  </si>
  <si>
    <t>14E</t>
  </si>
  <si>
    <t>LHR</t>
  </si>
  <si>
    <t>ALB</t>
  </si>
  <si>
    <t>APN</t>
  </si>
  <si>
    <t>ATW</t>
  </si>
  <si>
    <t>BKG</t>
  </si>
  <si>
    <t>DEC</t>
  </si>
  <si>
    <t>CAE</t>
  </si>
  <si>
    <t>DRT</t>
  </si>
  <si>
    <t>Emirates</t>
  </si>
  <si>
    <t>AGB</t>
  </si>
  <si>
    <t>Jet Airways</t>
  </si>
  <si>
    <t>BOH</t>
  </si>
  <si>
    <t>Bristish Airways</t>
  </si>
  <si>
    <t>CTM</t>
  </si>
  <si>
    <t>BFS</t>
  </si>
  <si>
    <t>Qatar Airways</t>
  </si>
  <si>
    <t>MCO</t>
  </si>
  <si>
    <t>YVR</t>
  </si>
  <si>
    <t>BHX</t>
  </si>
  <si>
    <t>PEK</t>
  </si>
  <si>
    <t>British Airways</t>
  </si>
  <si>
    <t>EME</t>
  </si>
  <si>
    <t>CUSTOMER_ID</t>
  </si>
  <si>
    <t>FIRST_NAME</t>
  </si>
  <si>
    <t>LAST_NAME</t>
  </si>
  <si>
    <t>DATE_OF_BIRTH</t>
  </si>
  <si>
    <t>GENDER</t>
  </si>
  <si>
    <t>AIRCRAFT_ID</t>
  </si>
  <si>
    <t>ROUTE_ID</t>
  </si>
  <si>
    <t>DEPART</t>
  </si>
  <si>
    <t>ARRIVAL</t>
  </si>
  <si>
    <t>SEAT_NUM</t>
  </si>
  <si>
    <t>CLASS_ID</t>
  </si>
  <si>
    <t>TRAVEL_DATE</t>
  </si>
  <si>
    <t>FLIGHT_NUM</t>
  </si>
  <si>
    <t>ORIGIN_AIRPORT</t>
  </si>
  <si>
    <t>DESTINATION_AIRPORT</t>
  </si>
  <si>
    <t>DISTANCE_MILES</t>
  </si>
  <si>
    <t>P_DATE</t>
  </si>
  <si>
    <t>NO_OF_TICKETS</t>
  </si>
  <si>
    <t>A_CODE</t>
  </si>
  <si>
    <t>PRICE_PER_TICKET</t>
  </si>
  <si>
    <t>BRAND</t>
  </si>
  <si>
    <t>SUMMARY</t>
  </si>
  <si>
    <t>No of Unique Customers</t>
  </si>
  <si>
    <t>Total Revenue</t>
  </si>
  <si>
    <t>NO OF TICKETS</t>
  </si>
  <si>
    <t>Customers with Highest bookings</t>
  </si>
  <si>
    <t>Roger Walson</t>
  </si>
  <si>
    <t>Aaron Kim,
Roger Walson,
Joyce Paul</t>
  </si>
  <si>
    <t>Average ticket price</t>
  </si>
  <si>
    <t>Row Labels</t>
  </si>
  <si>
    <t>Grand Total</t>
  </si>
  <si>
    <t>FULL_NAME</t>
  </si>
  <si>
    <t>Cathenna Emily</t>
  </si>
  <si>
    <t>Leo Travis</t>
  </si>
  <si>
    <t>Sara Oliver</t>
  </si>
  <si>
    <t>Watson Ronald</t>
  </si>
  <si>
    <t>Sum of PRICE_PER_TICKET</t>
  </si>
  <si>
    <t>Most Profitable Customers</t>
  </si>
  <si>
    <t>Number of Male Customers</t>
  </si>
  <si>
    <t>Number of Female Customers</t>
  </si>
  <si>
    <t>Revenue Distribution wrt Aircraft</t>
  </si>
  <si>
    <t>Revenue Distribution wrt Ticket type</t>
  </si>
  <si>
    <t>Revenue</t>
  </si>
  <si>
    <t>No of Tickets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</si>
</sst>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4" x14ac:knownFonts="1">
    <font>
      <sz val="11"/>
      <color theme="1"/>
      <name val="Calibri"/>
      <family val="2"/>
      <scheme val="minor"/>
    </font>
    <font>
      <b/>
      <sz val="11"/>
      <color theme="1"/>
      <name val="Calibri"/>
      <family val="2"/>
      <scheme val="minor"/>
    </font>
    <font>
      <b/>
      <sz val="24"/>
      <color theme="1"/>
      <name val="Calibri"/>
      <family val="2"/>
      <scheme val="minor"/>
    </font>
    <font>
      <sz val="20"/>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2">
    <xf numFmtId="0" fontId="0" fillId="0" borderId="0" xfId="0"/>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xf numFmtId="0" fontId="0" fillId="3" borderId="1" xfId="0" applyFill="1" applyBorder="1"/>
    <xf numFmtId="164" fontId="0" fillId="0" borderId="1" xfId="0" applyNumberFormat="1" applyBorder="1"/>
    <xf numFmtId="0" fontId="1" fillId="0" borderId="0" xfId="0" applyFont="1"/>
    <xf numFmtId="0" fontId="0" fillId="3" borderId="1" xfId="0" applyFill="1" applyBorder="1" applyAlignment="1">
      <alignment horizontal="center" vertical="center"/>
    </xf>
    <xf numFmtId="164" fontId="0" fillId="0" borderId="1" xfId="0" applyNumberFormat="1" applyBorder="1" applyAlignment="1">
      <alignment horizontal="center" vertical="center" wrapText="1"/>
    </xf>
    <xf numFmtId="164" fontId="0" fillId="0" borderId="0" xfId="0" applyNumberFormat="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 fillId="2" borderId="7"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14" fontId="0" fillId="0" borderId="8" xfId="0" applyNumberFormat="1" applyBorder="1" applyAlignment="1">
      <alignment horizontal="center" vertical="center" wrapText="1"/>
    </xf>
    <xf numFmtId="0" fontId="0" fillId="0" borderId="2" xfId="0" applyBorder="1" applyAlignment="1">
      <alignment horizontal="center" vertical="center" wrapText="1"/>
    </xf>
    <xf numFmtId="14" fontId="1" fillId="2" borderId="9"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14" fontId="0" fillId="0" borderId="10" xfId="0" applyNumberFormat="1" applyBorder="1" applyAlignment="1">
      <alignment horizontal="center" vertical="center" wrapText="1"/>
    </xf>
    <xf numFmtId="14" fontId="1" fillId="2" borderId="7" xfId="0" applyNumberFormat="1" applyFont="1" applyFill="1" applyBorder="1" applyAlignment="1">
      <alignment horizontal="center" vertical="center" wrapText="1"/>
    </xf>
    <xf numFmtId="164" fontId="1" fillId="2" borderId="9" xfId="0" applyNumberFormat="1" applyFont="1" applyFill="1" applyBorder="1" applyAlignment="1">
      <alignment horizontal="center" vertical="center" wrapText="1"/>
    </xf>
    <xf numFmtId="14" fontId="0" fillId="0" borderId="4" xfId="0" applyNumberFormat="1" applyBorder="1" applyAlignment="1">
      <alignment horizontal="center" vertical="center" wrapText="1"/>
    </xf>
    <xf numFmtId="164" fontId="0" fillId="0" borderId="8" xfId="0" applyNumberFormat="1" applyBorder="1" applyAlignment="1">
      <alignment horizontal="center" vertical="center" wrapText="1"/>
    </xf>
    <xf numFmtId="0" fontId="0" fillId="0" borderId="0" xfId="0" pivotButton="1"/>
    <xf numFmtId="0" fontId="0" fillId="0" borderId="0" xfId="0" applyAlignment="1">
      <alignment horizontal="left"/>
    </xf>
    <xf numFmtId="0" fontId="1" fillId="3" borderId="9" xfId="0" applyFont="1" applyFill="1" applyBorder="1" applyAlignment="1">
      <alignment horizontal="center" vertical="center" wrapText="1"/>
    </xf>
    <xf numFmtId="164" fontId="0" fillId="0" borderId="0" xfId="0" applyNumberFormat="1"/>
    <xf numFmtId="0" fontId="0" fillId="5" borderId="12" xfId="0" applyFill="1" applyBorder="1"/>
    <xf numFmtId="0" fontId="0" fillId="5" borderId="13" xfId="0" applyFill="1" applyBorder="1"/>
    <xf numFmtId="0" fontId="0" fillId="5" borderId="14" xfId="0" applyFill="1" applyBorder="1"/>
    <xf numFmtId="0" fontId="0" fillId="5" borderId="15" xfId="0" applyFill="1" applyBorder="1"/>
    <xf numFmtId="0" fontId="0" fillId="5" borderId="0" xfId="0" applyFill="1"/>
    <xf numFmtId="0" fontId="0" fillId="5" borderId="16" xfId="0" applyFill="1" applyBorder="1"/>
    <xf numFmtId="0" fontId="0" fillId="5" borderId="17" xfId="0" applyFill="1" applyBorder="1"/>
    <xf numFmtId="0" fontId="0" fillId="5" borderId="18" xfId="0" applyFill="1" applyBorder="1"/>
    <xf numFmtId="0" fontId="0" fillId="5" borderId="19" xfId="0" applyFill="1" applyBorder="1"/>
    <xf numFmtId="0" fontId="0" fillId="7" borderId="12" xfId="0" applyFill="1" applyBorder="1"/>
    <xf numFmtId="0" fontId="0" fillId="7" borderId="13" xfId="0" applyFill="1" applyBorder="1"/>
    <xf numFmtId="0" fontId="0" fillId="7" borderId="14" xfId="0" applyFill="1" applyBorder="1"/>
    <xf numFmtId="0" fontId="0" fillId="7" borderId="15" xfId="0" applyFill="1" applyBorder="1"/>
    <xf numFmtId="0" fontId="0" fillId="7" borderId="0" xfId="0" applyFill="1"/>
    <xf numFmtId="0" fontId="0" fillId="7" borderId="16" xfId="0" applyFill="1" applyBorder="1"/>
    <xf numFmtId="0" fontId="0" fillId="7" borderId="17" xfId="0" applyFill="1" applyBorder="1"/>
    <xf numFmtId="0" fontId="0" fillId="7" borderId="18" xfId="0" applyFill="1" applyBorder="1"/>
    <xf numFmtId="0" fontId="0" fillId="7" borderId="19" xfId="0" applyFill="1" applyBorder="1"/>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3" fillId="6" borderId="6" xfId="0" applyFont="1" applyFill="1" applyBorder="1" applyAlignment="1">
      <alignment horizontal="center"/>
    </xf>
    <xf numFmtId="0" fontId="3" fillId="6" borderId="7" xfId="0" applyFont="1" applyFill="1" applyBorder="1" applyAlignment="1">
      <alignment horizontal="center"/>
    </xf>
  </cellXfs>
  <cellStyles count="1">
    <cellStyle name="Normal" xfId="0" builtinId="0"/>
  </cellStyles>
  <dxfs count="52">
    <dxf>
      <numFmt numFmtId="164" formatCode="[$$-409]#,##0.00"/>
    </dxf>
    <dxf>
      <numFmt numFmtId="164" formatCode="[$$-409]#,##0.00"/>
    </dxf>
    <dxf>
      <numFmt numFmtId="164" formatCode="[$$-409]#,##0.0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19" formatCode="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Cargo Analysis.xlsx]ANALYSIS!PivotTable2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ANALYSIS!$S$38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B4-446C-8C63-BA686F38C04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B4-446C-8C63-BA686F38C04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B4-446C-8C63-BA686F38C04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B4-446C-8C63-BA686F38C0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ANALYSIS!$R$39:$R$43</c:f>
              <c:strCache>
                <c:ptCount val="4"/>
                <c:pt idx="0">
                  <c:v>767-301ER</c:v>
                </c:pt>
                <c:pt idx="1">
                  <c:v>A321</c:v>
                </c:pt>
                <c:pt idx="2">
                  <c:v>CRJ900</c:v>
                </c:pt>
                <c:pt idx="3">
                  <c:v>ERJ142</c:v>
                </c:pt>
              </c:strCache>
            </c:strRef>
          </c:cat>
          <c:val>
            <c:numRef>
              <c:f>ANALYSIS!$S$39:$S$43</c:f>
              <c:numCache>
                <c:formatCode>[$$-409]#,##0.00</c:formatCode>
                <c:ptCount val="4"/>
                <c:pt idx="0">
                  <c:v>5634</c:v>
                </c:pt>
                <c:pt idx="1">
                  <c:v>4270</c:v>
                </c:pt>
                <c:pt idx="2">
                  <c:v>3440</c:v>
                </c:pt>
                <c:pt idx="3">
                  <c:v>2025</c:v>
                </c:pt>
              </c:numCache>
            </c:numRef>
          </c:val>
          <c:extLst>
            <c:ext xmlns:c16="http://schemas.microsoft.com/office/drawing/2014/chart" uri="{C3380CC4-5D6E-409C-BE32-E72D297353CC}">
              <c16:uniqueId val="{00000008-D3B4-446C-8C63-BA686F38C04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Cargo Analysis.xlsx]ANALYSIS!PivotTable3</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ANALYSIS!$F$4:$F$8</c:f>
              <c:strCache>
                <c:ptCount val="4"/>
                <c:pt idx="0">
                  <c:v>Bussiness</c:v>
                </c:pt>
                <c:pt idx="1">
                  <c:v>Economy</c:v>
                </c:pt>
                <c:pt idx="2">
                  <c:v>Economy Plus</c:v>
                </c:pt>
                <c:pt idx="3">
                  <c:v>First Class</c:v>
                </c:pt>
              </c:strCache>
            </c:strRef>
          </c:cat>
          <c:val>
            <c:numRef>
              <c:f>ANALYSIS!$G$4:$G$8</c:f>
              <c:numCache>
                <c:formatCode>[$$-409]#,##0.00</c:formatCode>
                <c:ptCount val="4"/>
                <c:pt idx="0">
                  <c:v>6034</c:v>
                </c:pt>
                <c:pt idx="1">
                  <c:v>1990</c:v>
                </c:pt>
                <c:pt idx="2">
                  <c:v>2460</c:v>
                </c:pt>
                <c:pt idx="3">
                  <c:v>4885</c:v>
                </c:pt>
              </c:numCache>
            </c:numRef>
          </c:val>
          <c:extLst>
            <c:ext xmlns:c16="http://schemas.microsoft.com/office/drawing/2014/chart" uri="{C3380CC4-5D6E-409C-BE32-E72D297353CC}">
              <c16:uniqueId val="{00000000-0AE4-4265-88FD-BB36B95F8C0C}"/>
            </c:ext>
          </c:extLst>
        </c:ser>
        <c:dLbls>
          <c:showLegendKey val="0"/>
          <c:showVal val="1"/>
          <c:showCatName val="0"/>
          <c:showSerName val="0"/>
          <c:showPercent val="0"/>
          <c:showBubbleSize val="0"/>
        </c:dLbls>
        <c:gapWidth val="150"/>
        <c:axId val="896702048"/>
        <c:axId val="896708768"/>
      </c:barChart>
      <c:lineChart>
        <c:grouping val="standard"/>
        <c:varyColors val="0"/>
        <c:ser>
          <c:idx val="1"/>
          <c:order val="1"/>
          <c:tx>
            <c:strRef>
              <c:f>ANALYSIS!$H$3</c:f>
              <c:strCache>
                <c:ptCount val="1"/>
                <c:pt idx="0">
                  <c:v>No of Tickets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ANALYSIS!$F$4:$F$8</c:f>
              <c:strCache>
                <c:ptCount val="4"/>
                <c:pt idx="0">
                  <c:v>Bussiness</c:v>
                </c:pt>
                <c:pt idx="1">
                  <c:v>Economy</c:v>
                </c:pt>
                <c:pt idx="2">
                  <c:v>Economy Plus</c:v>
                </c:pt>
                <c:pt idx="3">
                  <c:v>First Class</c:v>
                </c:pt>
              </c:strCache>
            </c:strRef>
          </c:cat>
          <c:val>
            <c:numRef>
              <c:f>ANALYSIS!$H$4:$H$8</c:f>
              <c:numCache>
                <c:formatCode>General</c:formatCode>
                <c:ptCount val="4"/>
                <c:pt idx="0">
                  <c:v>13</c:v>
                </c:pt>
                <c:pt idx="1">
                  <c:v>14</c:v>
                </c:pt>
                <c:pt idx="2">
                  <c:v>10</c:v>
                </c:pt>
                <c:pt idx="3">
                  <c:v>13</c:v>
                </c:pt>
              </c:numCache>
            </c:numRef>
          </c:val>
          <c:smooth val="0"/>
          <c:extLst>
            <c:ext xmlns:c16="http://schemas.microsoft.com/office/drawing/2014/chart" uri="{C3380CC4-5D6E-409C-BE32-E72D297353CC}">
              <c16:uniqueId val="{00000001-0AE4-4265-88FD-BB36B95F8C0C}"/>
            </c:ext>
          </c:extLst>
        </c:ser>
        <c:dLbls>
          <c:showLegendKey val="0"/>
          <c:showVal val="1"/>
          <c:showCatName val="0"/>
          <c:showSerName val="0"/>
          <c:showPercent val="0"/>
          <c:showBubbleSize val="0"/>
        </c:dLbls>
        <c:marker val="1"/>
        <c:smooth val="0"/>
        <c:axId val="686206928"/>
        <c:axId val="686204528"/>
      </c:lineChart>
      <c:catAx>
        <c:axId val="896702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708768"/>
        <c:crosses val="autoZero"/>
        <c:auto val="1"/>
        <c:lblAlgn val="ctr"/>
        <c:lblOffset val="100"/>
        <c:noMultiLvlLbl val="0"/>
      </c:catAx>
      <c:valAx>
        <c:axId val="896708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702048"/>
        <c:crosses val="autoZero"/>
        <c:crossBetween val="between"/>
      </c:valAx>
      <c:valAx>
        <c:axId val="68620452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TICKETS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206928"/>
        <c:crosses val="max"/>
        <c:crossBetween val="between"/>
      </c:valAx>
      <c:catAx>
        <c:axId val="686206928"/>
        <c:scaling>
          <c:orientation val="minMax"/>
        </c:scaling>
        <c:delete val="1"/>
        <c:axPos val="b"/>
        <c:numFmt formatCode="General" sourceLinked="1"/>
        <c:majorTickMark val="none"/>
        <c:minorTickMark val="none"/>
        <c:tickLblPos val="nextTo"/>
        <c:crossAx val="686204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Cargo Analysis.xlsx]ANALYSIS!PivotTable1</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ANALYSIS!$B$4:$B$9</c:f>
              <c:strCache>
                <c:ptCount val="5"/>
                <c:pt idx="0">
                  <c:v>Roger Walson</c:v>
                </c:pt>
                <c:pt idx="1">
                  <c:v>Watson Ronald</c:v>
                </c:pt>
                <c:pt idx="2">
                  <c:v>Cathenna Emily</c:v>
                </c:pt>
                <c:pt idx="3">
                  <c:v>Leo Travis</c:v>
                </c:pt>
                <c:pt idx="4">
                  <c:v>Sara Oliver</c:v>
                </c:pt>
              </c:strCache>
            </c:strRef>
          </c:cat>
          <c:val>
            <c:numRef>
              <c:f>ANALYSIS!$C$4:$C$9</c:f>
              <c:numCache>
                <c:formatCode>[$$-409]#,##0.00</c:formatCode>
                <c:ptCount val="5"/>
                <c:pt idx="0">
                  <c:v>1225</c:v>
                </c:pt>
                <c:pt idx="1">
                  <c:v>920</c:v>
                </c:pt>
                <c:pt idx="2">
                  <c:v>780</c:v>
                </c:pt>
                <c:pt idx="3">
                  <c:v>770</c:v>
                </c:pt>
                <c:pt idx="4">
                  <c:v>680</c:v>
                </c:pt>
              </c:numCache>
            </c:numRef>
          </c:val>
          <c:extLst>
            <c:ext xmlns:c16="http://schemas.microsoft.com/office/drawing/2014/chart" uri="{C3380CC4-5D6E-409C-BE32-E72D297353CC}">
              <c16:uniqueId val="{00000000-A1F4-42B0-809D-8B3F72F454E7}"/>
            </c:ext>
          </c:extLst>
        </c:ser>
        <c:dLbls>
          <c:dLblPos val="outEnd"/>
          <c:showLegendKey val="0"/>
          <c:showVal val="1"/>
          <c:showCatName val="0"/>
          <c:showSerName val="0"/>
          <c:showPercent val="0"/>
          <c:showBubbleSize val="0"/>
        </c:dLbls>
        <c:gapWidth val="315"/>
        <c:overlap val="-40"/>
        <c:axId val="896702048"/>
        <c:axId val="896702528"/>
      </c:barChart>
      <c:catAx>
        <c:axId val="896702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6702528"/>
        <c:crosses val="autoZero"/>
        <c:auto val="1"/>
        <c:lblAlgn val="ctr"/>
        <c:lblOffset val="100"/>
        <c:noMultiLvlLbl val="0"/>
      </c:catAx>
      <c:valAx>
        <c:axId val="896702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67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590549</xdr:colOff>
      <xdr:row>4</xdr:row>
      <xdr:rowOff>171449</xdr:rowOff>
    </xdr:from>
    <xdr:to>
      <xdr:col>10</xdr:col>
      <xdr:colOff>9524</xdr:colOff>
      <xdr:row>23</xdr:row>
      <xdr:rowOff>180974</xdr:rowOff>
    </xdr:to>
    <xdr:graphicFrame macro="">
      <xdr:nvGraphicFramePr>
        <xdr:cNvPr id="4" name="Chart 3">
          <a:extLst>
            <a:ext uri="{FF2B5EF4-FFF2-40B4-BE49-F238E27FC236}">
              <a16:creationId xmlns:a16="http://schemas.microsoft.com/office/drawing/2014/main" id="{EAF41809-3542-4E48-A7E4-612BED4BD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238125</xdr:colOff>
      <xdr:row>4</xdr:row>
      <xdr:rowOff>161925</xdr:rowOff>
    </xdr:from>
    <xdr:to>
      <xdr:col>13</xdr:col>
      <xdr:colOff>238125</xdr:colOff>
      <xdr:row>18</xdr:row>
      <xdr:rowOff>19050</xdr:rowOff>
    </xdr:to>
    <mc:AlternateContent xmlns:mc="http://schemas.openxmlformats.org/markup-compatibility/2006" xmlns:a14="http://schemas.microsoft.com/office/drawing/2010/main">
      <mc:Choice Requires="a14">
        <xdr:graphicFrame macro="">
          <xdr:nvGraphicFramePr>
            <xdr:cNvPr id="6" name="ORIGIN_AIRPORT">
              <a:extLst>
                <a:ext uri="{FF2B5EF4-FFF2-40B4-BE49-F238E27FC236}">
                  <a16:creationId xmlns:a16="http://schemas.microsoft.com/office/drawing/2014/main" id="{C239E054-70DF-4C2F-ABF3-B250B9C6412E}"/>
                </a:ext>
              </a:extLst>
            </xdr:cNvPr>
            <xdr:cNvGraphicFramePr/>
          </xdr:nvGraphicFramePr>
          <xdr:xfrm>
            <a:off x="0" y="0"/>
            <a:ext cx="0" cy="0"/>
          </xdr:xfrm>
          <a:graphic>
            <a:graphicData uri="http://schemas.microsoft.com/office/drawing/2010/slicer">
              <sle:slicer xmlns:sle="http://schemas.microsoft.com/office/drawing/2010/slicer" name="ORIGIN_AIRPORT"/>
            </a:graphicData>
          </a:graphic>
        </xdr:graphicFrame>
      </mc:Choice>
      <mc:Fallback xmlns="">
        <xdr:sp macro="" textlink="">
          <xdr:nvSpPr>
            <xdr:cNvPr id="0" name=""/>
            <xdr:cNvSpPr>
              <a:spLocks noTextEdit="1"/>
            </xdr:cNvSpPr>
          </xdr:nvSpPr>
          <xdr:spPr>
            <a:xfrm>
              <a:off x="6334125" y="933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600074</xdr:colOff>
      <xdr:row>4</xdr:row>
      <xdr:rowOff>161924</xdr:rowOff>
    </xdr:from>
    <xdr:to>
      <xdr:col>25</xdr:col>
      <xdr:colOff>38099</xdr:colOff>
      <xdr:row>23</xdr:row>
      <xdr:rowOff>190499</xdr:rowOff>
    </xdr:to>
    <xdr:graphicFrame macro="">
      <xdr:nvGraphicFramePr>
        <xdr:cNvPr id="8" name="Chart 7">
          <a:extLst>
            <a:ext uri="{FF2B5EF4-FFF2-40B4-BE49-F238E27FC236}">
              <a16:creationId xmlns:a16="http://schemas.microsoft.com/office/drawing/2014/main" id="{4D0FB25B-B419-49A4-BFFF-61F27514D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238125</xdr:colOff>
      <xdr:row>4</xdr:row>
      <xdr:rowOff>171450</xdr:rowOff>
    </xdr:from>
    <xdr:to>
      <xdr:col>28</xdr:col>
      <xdr:colOff>238125</xdr:colOff>
      <xdr:row>10</xdr:row>
      <xdr:rowOff>19049</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624063D3-422E-4995-82A1-964419B0B1A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478125" y="942975"/>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9524</xdr:colOff>
      <xdr:row>30</xdr:row>
      <xdr:rowOff>152400</xdr:rowOff>
    </xdr:from>
    <xdr:to>
      <xdr:col>17</xdr:col>
      <xdr:colOff>609599</xdr:colOff>
      <xdr:row>49</xdr:row>
      <xdr:rowOff>19050</xdr:rowOff>
    </xdr:to>
    <xdr:graphicFrame macro="">
      <xdr:nvGraphicFramePr>
        <xdr:cNvPr id="10" name="Chart 9">
          <a:extLst>
            <a:ext uri="{FF2B5EF4-FFF2-40B4-BE49-F238E27FC236}">
              <a16:creationId xmlns:a16="http://schemas.microsoft.com/office/drawing/2014/main" id="{F853C985-F8FF-46DF-BA80-C3A3147C3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18</xdr:col>
      <xdr:colOff>219075</xdr:colOff>
      <xdr:row>32</xdr:row>
      <xdr:rowOff>104775</xdr:rowOff>
    </xdr:from>
    <xdr:ext cx="1819275" cy="914400"/>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A8FE4896-BBAD-4363-BB3C-7E4136CD6F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191875" y="6229350"/>
              <a:ext cx="1819275"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90.817462962965" createdVersion="5" refreshedVersion="8" minRefreshableVersion="3" recordCount="0" supportSubquery="1" supportAdvancedDrill="1" xr:uid="{158F9A52-E78A-484E-B18E-7924CE1F435C}">
  <cacheSource type="external" connectionId="1"/>
  <cacheFields count="3">
    <cacheField name="[TICKET_DETAILS].[AIRCRAFT_ID].[AIRCRAFT_ID]" caption="AIRCRAFT_ID" numFmtId="0" hierarchy="24" level="1">
      <sharedItems count="4">
        <s v="767-301ER"/>
        <s v="A321"/>
        <s v="CRJ900"/>
        <s v="ERJ142"/>
      </sharedItems>
    </cacheField>
    <cacheField name="[Measures].[Sum of PRICE_PER_TICKET]" caption="Sum of PRICE_PER_TICKET" numFmtId="0" hierarchy="36" level="32767"/>
    <cacheField name="[TICKET_DETAILS].[A_CODE].[A_CODE]" caption="A_CODE" numFmtId="0" hierarchy="27" level="1">
      <sharedItems containsSemiMixedTypes="0" containsNonDate="0" containsString="0"/>
    </cacheField>
  </cacheFields>
  <cacheHierarchies count="39">
    <cacheHierarchy uniqueName="[CUSTOMER].[CUSTOMER_ID]" caption="CUSTOMER_ID" attribute="1" defaultMemberUniqueName="[CUSTOMER].[CUSTOMER_ID].[All]" allUniqueName="[CUSTOMER].[CUSTOMER_ID].[All]" dimensionUniqueName="[CUSTOMER]" displayFolder="" count="0" memberValueDatatype="20" unbalanced="0"/>
    <cacheHierarchy uniqueName="[CUSTOMER].[FIRST_NAME]" caption="FIRST_NAME" attribute="1" defaultMemberUniqueName="[CUSTOMER].[FIRST_NAME].[All]" allUniqueName="[CUSTOMER].[FIRST_NAME].[All]" dimensionUniqueName="[CUSTOMER]" displayFolder="" count="0" memberValueDatatype="130" unbalanced="0"/>
    <cacheHierarchy uniqueName="[CUSTOMER].[LAST_NAME]" caption="LAST_NAME" attribute="1" defaultMemberUniqueName="[CUSTOMER].[LAST_NAME].[All]" allUniqueName="[CUSTOMER].[LAST_NAME].[All]" dimensionUniqueName="[CUSTOMER]" displayFolder="" count="0" memberValueDatatype="130" unbalanced="0"/>
    <cacheHierarchy uniqueName="[CUSTOMER].[FULL_NAME]" caption="FULL_NAME" attribute="1" defaultMemberUniqueName="[CUSTOMER].[FULL_NAME].[All]" allUniqueName="[CUSTOMER].[FULL_NAME].[All]" dimensionUniqueName="[CUSTOMER]" displayFolder="" count="0" memberValueDatatype="130" unbalanced="0"/>
    <cacheHierarchy uniqueName="[CUSTOMER].[DATE_OF_BIRTH]" caption="DATE_OF_BIRTH" attribute="1" time="1" defaultMemberUniqueName="[CUSTOMER].[DATE_OF_BIRTH].[All]" allUniqueName="[CUSTOMER].[DATE_OF_BIRTH].[All]" dimensionUniqueName="[CUSTOMER]" displayFolder="" count="0" memberValueDatatype="7" unbalanced="0"/>
    <cacheHierarchy uniqueName="[CUSTOMER].[GENDER]" caption="GENDER" attribute="1" defaultMemberUniqueName="[CUSTOMER].[GENDER].[All]" allUniqueName="[CUSTOMER].[GENDER].[All]" dimensionUniqueName="[CUSTOMER]" displayFolder="" count="0" memberValueDatatype="130" unbalanced="0"/>
    <cacheHierarchy uniqueName="[CUSTOMER].[NO OF TICKETS]" caption="NO OF TICKETS" attribute="1" defaultMemberUniqueName="[CUSTOMER].[NO OF TICKETS].[All]" allUniqueName="[CUSTOMER].[NO OF TICKETS].[All]" dimensionUniqueName="[CUSTOMER]" displayFolder="" count="0" memberValueDatatype="20" unbalanced="0"/>
    <cacheHierarchy uniqueName="[PASSENGER_ON_FLIGHT].[CUSTOMER_ID]" caption="CUSTOMER_ID" attribute="1" defaultMemberUniqueName="[PASSENGER_ON_FLIGHT].[CUSTOMER_ID].[All]" allUniqueName="[PASSENGER_ON_FLIGHT].[CUSTOMER_ID].[All]" dimensionUniqueName="[PASSENGER_ON_FLIGHT]" displayFolder="" count="0" memberValueDatatype="20" unbalanced="0"/>
    <cacheHierarchy uniqueName="[PASSENGER_ON_FLIGHT].[AIRCRAFT_ID]" caption="AIRCRAFT_ID" attribute="1" defaultMemberUniqueName="[PASSENGER_ON_FLIGHT].[AIRCRAFT_ID].[All]" allUniqueName="[PASSENGER_ON_FLIGHT].[AIRCRAFT_ID].[All]" dimensionUniqueName="[PASSENGER_ON_FLIGHT]" displayFolder="" count="0" memberValueDatatype="130" unbalanced="0"/>
    <cacheHierarchy uniqueName="[PASSENGER_ON_FLIGHT].[ROUTE_ID]" caption="ROUTE_ID" attribute="1" defaultMemberUniqueName="[PASSENGER_ON_FLIGHT].[ROUTE_ID].[All]" allUniqueName="[PASSENGER_ON_FLIGHT].[ROUTE_ID].[All]" dimensionUniqueName="[PASSENGER_ON_FLIGHT]" displayFolder="" count="0" memberValueDatatype="20" unbalanced="0"/>
    <cacheHierarchy uniqueName="[PASSENGER_ON_FLIGHT].[DEPART]" caption="DEPART" attribute="1" defaultMemberUniqueName="[PASSENGER_ON_FLIGHT].[DEPART].[All]" allUniqueName="[PASSENGER_ON_FLIGHT].[DEPART].[All]" dimensionUniqueName="[PASSENGER_ON_FLIGHT]" displayFolder="" count="0" memberValueDatatype="130" unbalanced="0"/>
    <cacheHierarchy uniqueName="[PASSENGER_ON_FLIGHT].[ARRIVAL]" caption="ARRIVAL" attribute="1" defaultMemberUniqueName="[PASSENGER_ON_FLIGHT].[ARRIVAL].[All]" allUniqueName="[PASSENGER_ON_FLIGHT].[ARRIVAL].[All]" dimensionUniqueName="[PASSENGER_ON_FLIGHT]" displayFolder="" count="0" memberValueDatatype="130" unbalanced="0"/>
    <cacheHierarchy uniqueName="[PASSENGER_ON_FLIGHT].[SEAT_NUM]" caption="SEAT_NUM" attribute="1" defaultMemberUniqueName="[PASSENGER_ON_FLIGHT].[SEAT_NUM].[All]" allUniqueName="[PASSENGER_ON_FLIGHT].[SEAT_NUM].[All]" dimensionUniqueName="[PASSENGER_ON_FLIGHT]" displayFolder="" count="0" memberValueDatatype="130" unbalanced="0"/>
    <cacheHierarchy uniqueName="[PASSENGER_ON_FLIGHT].[CLASS_ID]" caption="CLASS_ID" attribute="1" defaultMemberUniqueName="[PASSENGER_ON_FLIGHT].[CLASS_ID].[All]" allUniqueName="[PASSENGER_ON_FLIGHT].[CLASS_ID].[All]" dimensionUniqueName="[PASSENGER_ON_FLIGHT]" displayFolder="" count="0" memberValueDatatype="130" unbalanced="0"/>
    <cacheHierarchy uniqueName="[PASSENGER_ON_FLIGHT].[TRAVEL_DATE]" caption="TRAVEL_DATE" attribute="1" time="1" defaultMemberUniqueName="[PASSENGER_ON_FLIGHT].[TRAVEL_DATE].[All]" allUniqueName="[PASSENGER_ON_FLIGHT].[TRAVEL_DATE].[All]" dimensionUniqueName="[PASSENGER_ON_FLIGHT]" displayFolder="" count="0" memberValueDatatype="7" unbalanced="0"/>
    <cacheHierarchy uniqueName="[PASSENGER_ON_FLIGHT].[FLIGHT_NUM]" caption="FLIGHT_NUM" attribute="1" defaultMemberUniqueName="[PASSENGER_ON_FLIGHT].[FLIGHT_NUM].[All]" allUniqueName="[PASSENGER_ON_FLIGHT].[FLIGHT_NUM].[All]" dimensionUniqueName="[PASSENGER_ON_FLIGHT]" displayFolder="" count="0" memberValueDatatype="20" unbalanced="0"/>
    <cacheHierarchy uniqueName="[ROUTES].[ROUTE_ID]" caption="ROUTE_ID" attribute="1" defaultMemberUniqueName="[ROUTES].[ROUTE_ID].[All]" allUniqueName="[ROUTES].[ROUTE_ID].[All]" dimensionUniqueName="[ROUTES]" displayFolder="" count="0" memberValueDatatype="20" unbalanced="0"/>
    <cacheHierarchy uniqueName="[ROUTES].[FLIGHT_NUM]" caption="FLIGHT_NUM" attribute="1" defaultMemberUniqueName="[ROUTES].[FLIGHT_NUM].[All]" allUniqueName="[ROUTES].[FLIGHT_NUM].[All]" dimensionUniqueName="[ROUTES]" displayFolder="" count="0" memberValueDatatype="20" unbalanced="0"/>
    <cacheHierarchy uniqueName="[ROUTES].[ORIGIN_AIRPORT]" caption="ORIGIN_AIRPORT" attribute="1" defaultMemberUniqueName="[ROUTES].[ORIGIN_AIRPORT].[All]" allUniqueName="[ROUTES].[ORIGIN_AIRPORT].[All]" dimensionUniqueName="[ROUTES]" displayFolder="" count="0" memberValueDatatype="130" unbalanced="0"/>
    <cacheHierarchy uniqueName="[ROUTES].[DESTINATION_AIRPORT]" caption="DESTINATION_AIRPORT" attribute="1" defaultMemberUniqueName="[ROUTES].[DESTINATION_AIRPORT].[All]" allUniqueName="[ROUTES].[DESTINATION_AIRPORT].[All]" dimensionUniqueName="[ROUTES]" displayFolder="" count="0" memberValueDatatype="130" unbalanced="0"/>
    <cacheHierarchy uniqueName="[ROUTES].[AIRCRAFT_ID]" caption="AIRCRAFT_ID" attribute="1" defaultMemberUniqueName="[ROUTES].[AIRCRAFT_ID].[All]" allUniqueName="[ROUTES].[AIRCRAFT_ID].[All]" dimensionUniqueName="[ROUTES]" displayFolder="" count="0" memberValueDatatype="130" unbalanced="0"/>
    <cacheHierarchy uniqueName="[ROUTES].[DISTANCE_MILES]" caption="DISTANCE_MILES" attribute="1" defaultMemberUniqueName="[ROUTES].[DISTANCE_MILES].[All]" allUniqueName="[ROUTES].[DISTANCE_MILES].[All]" dimensionUniqueName="[ROUTES]" displayFolder="" count="0" memberValueDatatype="20" unbalanced="0"/>
    <cacheHierarchy uniqueName="[TICKET_DETAILS].[P_DATE]" caption="P_DATE" attribute="1" time="1" defaultMemberUniqueName="[TICKET_DETAILS].[P_DATE].[All]" allUniqueName="[TICKET_DETAILS].[P_DATE].[All]" dimensionUniqueName="[TICKET_DETAILS]" displayFolder="" count="0" memberValueDatatype="7" unbalanced="0"/>
    <cacheHierarchy uniqueName="[TICKET_DETAILS].[CUSTOMER_ID]" caption="CUSTOMER_ID" attribute="1" defaultMemberUniqueName="[TICKET_DETAILS].[CUSTOMER_ID].[All]" allUniqueName="[TICKET_DETAILS].[CUSTOMER_ID].[All]" dimensionUniqueName="[TICKET_DETAILS]" displayFolder="" count="0" memberValueDatatype="20" unbalanced="0"/>
    <cacheHierarchy uniqueName="[TICKET_DETAILS].[AIRCRAFT_ID]" caption="AIRCRAFT_ID" attribute="1" defaultMemberUniqueName="[TICKET_DETAILS].[AIRCRAFT_ID].[All]" allUniqueName="[TICKET_DETAILS].[AIRCRAFT_ID].[All]" dimensionUniqueName="[TICKET_DETAILS]" displayFolder="" count="2" memberValueDatatype="130" unbalanced="0">
      <fieldsUsage count="2">
        <fieldUsage x="-1"/>
        <fieldUsage x="0"/>
      </fieldsUsage>
    </cacheHierarchy>
    <cacheHierarchy uniqueName="[TICKET_DETAILS].[CLASS_ID]" caption="CLASS_ID" attribute="1" defaultMemberUniqueName="[TICKET_DETAILS].[CLASS_ID].[All]" allUniqueName="[TICKET_DETAILS].[CLASS_ID].[All]" dimensionUniqueName="[TICKET_DETAILS]" displayFolder="" count="0" memberValueDatatype="130" unbalanced="0"/>
    <cacheHierarchy uniqueName="[TICKET_DETAILS].[NO_OF_TICKETS]" caption="NO_OF_TICKETS" attribute="1" defaultMemberUniqueName="[TICKET_DETAILS].[NO_OF_TICKETS].[All]" allUniqueName="[TICKET_DETAILS].[NO_OF_TICKETS].[All]" dimensionUniqueName="[TICKET_DETAILS]" displayFolder="" count="0" memberValueDatatype="20" unbalanced="0"/>
    <cacheHierarchy uniqueName="[TICKET_DETAILS].[A_CODE]" caption="A_CODE" attribute="1" defaultMemberUniqueName="[TICKET_DETAILS].[A_CODE].[All]" allUniqueName="[TICKET_DETAILS].[A_CODE].[All]" dimensionUniqueName="[TICKET_DETAILS]" displayFolder="" count="2" memberValueDatatype="130" unbalanced="0">
      <fieldsUsage count="2">
        <fieldUsage x="-1"/>
        <fieldUsage x="2"/>
      </fieldsUsage>
    </cacheHierarchy>
    <cacheHierarchy uniqueName="[TICKET_DETAILS].[PRICE_PER_TICKET]" caption="PRICE_PER_TICKET" attribute="1" defaultMemberUniqueName="[TICKET_DETAILS].[PRICE_PER_TICKET].[All]" allUniqueName="[TICKET_DETAILS].[PRICE_PER_TICKET].[All]" dimensionUniqueName="[TICKET_DETAILS]" displayFolder="" count="0" memberValueDatatype="20" unbalanced="0"/>
    <cacheHierarchy uniqueName="[TICKET_DETAILS].[BRAND]" caption="BRAND" attribute="1" defaultMemberUniqueName="[TICKET_DETAILS].[BRAND].[All]" allUniqueName="[TICKET_DETAILS].[BRAND].[All]" dimensionUniqueName="[TICKET_DETAILS]" displayFolder="" count="0" memberValueDatatype="130" unbalanced="0"/>
    <cacheHierarchy uniqueName="[Measures].[__XL_Count Table1]" caption="__XL_Count Table1" measure="1" displayFolder="" measureGroup="CUSTOMER" count="0" hidden="1"/>
    <cacheHierarchy uniqueName="[Measures].[__XL_Count Table2]" caption="__XL_Count Table2" measure="1" displayFolder="" measureGroup="PASSENGER_ON_FLIGHT" count="0" hidden="1"/>
    <cacheHierarchy uniqueName="[Measures].[__XL_Count Table3]" caption="__XL_Count Table3" measure="1" displayFolder="" measureGroup="ROUTES" count="0" hidden="1"/>
    <cacheHierarchy uniqueName="[Measures].[__XL_Count Table4]" caption="__XL_Count Table4" measure="1" displayFolder="" measureGroup="TICKET_DETAILS" count="0" hidden="1"/>
    <cacheHierarchy uniqueName="[Measures].[__No measures defined]" caption="__No measures defined" measure="1" displayFolder="" count="0" hidden="1"/>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Sum of PRICE_PER_TICKET]" caption="Sum of PRICE_PER_TICKET" measure="1" displayFolder="" measureGroup="TICKET_DETAIL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ROUTE_ID]" caption="Sum of ROUTE_ID" measure="1" displayFolder="" measureGroup="ROUTES" count="0" hidden="1">
      <extLst>
        <ext xmlns:x15="http://schemas.microsoft.com/office/spreadsheetml/2010/11/main" uri="{B97F6D7D-B522-45F9-BDA1-12C45D357490}">
          <x15:cacheHierarchy aggregatedColumn="16"/>
        </ext>
      </extLst>
    </cacheHierarchy>
    <cacheHierarchy uniqueName="[Measures].[Sum of NO_OF_TICKETS]" caption="Sum of NO_OF_TICKETS" measure="1" displayFolder="" measureGroup="TICKET_DETAILS" count="0" hidden="1">
      <extLst>
        <ext xmlns:x15="http://schemas.microsoft.com/office/spreadsheetml/2010/11/main" uri="{B97F6D7D-B522-45F9-BDA1-12C45D357490}">
          <x15:cacheHierarchy aggregatedColumn="26"/>
        </ext>
      </extLst>
    </cacheHierarchy>
  </cacheHierarchies>
  <kpis count="0"/>
  <dimensions count="5">
    <dimension name="CUSTOMER" uniqueName="[CUSTOMER]" caption="CUSTOMER"/>
    <dimension measure="1" name="Measures" uniqueName="[Measures]" caption="Measures"/>
    <dimension name="PASSENGER_ON_FLIGHT" uniqueName="[PASSENGER_ON_FLIGHT]" caption="PASSENGER_ON_FLIGHT"/>
    <dimension name="ROUTES" uniqueName="[ROUTES]" caption="ROUTES"/>
    <dimension name="TICKET_DETAILS" uniqueName="[TICKET_DETAILS]" caption="TICKET_DETAILS"/>
  </dimensions>
  <measureGroups count="4">
    <measureGroup name="CUSTOMER" caption="CUSTOMER"/>
    <measureGroup name="PASSENGER_ON_FLIGHT" caption="PASSENGER_ON_FLIGHT"/>
    <measureGroup name="ROUTES" caption="ROUTES"/>
    <measureGroup name="TICKET_DETAILS" caption="TICKET_DETAILS"/>
  </measureGroups>
  <maps count="7">
    <map measureGroup="0" dimension="0"/>
    <map measureGroup="1" dimension="0"/>
    <map measureGroup="1" dimension="2"/>
    <map measureGroup="1" dimension="3"/>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90.810858449076" createdVersion="5" refreshedVersion="8" minRefreshableVersion="3" recordCount="0" supportSubquery="1" supportAdvancedDrill="1" xr:uid="{B9CCF0E1-4944-474D-9723-8B2AAC5604DD}">
  <cacheSource type="external" connectionId="1"/>
  <cacheFields count="3">
    <cacheField name="[CUSTOMER].[FULL_NAME].[FULL_NAME]" caption="FULL_NAME" numFmtId="0" hierarchy="3" level="1">
      <sharedItems count="5">
        <s v="Cathenna Emily"/>
        <s v="Leo Travis"/>
        <s v="Roger Walson"/>
        <s v="Sara Oliver"/>
        <s v="Watson Ronald"/>
      </sharedItems>
    </cacheField>
    <cacheField name="[Measures].[Sum of PRICE_PER_TICKET]" caption="Sum of PRICE_PER_TICKET" numFmtId="0" hierarchy="36" level="32767"/>
    <cacheField name="[CUSTOMER].[GENDER].[GENDER]" caption="GENDER" numFmtId="0" hierarchy="5" level="1">
      <sharedItems containsSemiMixedTypes="0" containsNonDate="0" containsString="0"/>
    </cacheField>
  </cacheFields>
  <cacheHierarchies count="39">
    <cacheHierarchy uniqueName="[CUSTOMER].[CUSTOMER_ID]" caption="CUSTOMER_ID" attribute="1" defaultMemberUniqueName="[CUSTOMER].[CUSTOMER_ID].[All]" allUniqueName="[CUSTOMER].[CUSTOMER_ID].[All]" dimensionUniqueName="[CUSTOMER]" displayFolder="" count="0" memberValueDatatype="20" unbalanced="0"/>
    <cacheHierarchy uniqueName="[CUSTOMER].[FIRST_NAME]" caption="FIRST_NAME" attribute="1" defaultMemberUniqueName="[CUSTOMER].[FIRST_NAME].[All]" allUniqueName="[CUSTOMER].[FIRST_NAME].[All]" dimensionUniqueName="[CUSTOMER]" displayFolder="" count="0" memberValueDatatype="130" unbalanced="0"/>
    <cacheHierarchy uniqueName="[CUSTOMER].[LAST_NAME]" caption="LAST_NAME" attribute="1" defaultMemberUniqueName="[CUSTOMER].[LAST_NAME].[All]" allUniqueName="[CUSTOMER].[LAST_NAME].[All]" dimensionUniqueName="[CUSTOMER]" displayFolder="" count="0" memberValueDatatype="130" unbalanced="0"/>
    <cacheHierarchy uniqueName="[CUSTOMER].[FULL_NAME]" caption="FULL_NAME" attribute="1" defaultMemberUniqueName="[CUSTOMER].[FULL_NAME].[All]" allUniqueName="[CUSTOMER].[FULL_NAME].[All]" dimensionUniqueName="[CUSTOMER]" displayFolder="" count="2" memberValueDatatype="130" unbalanced="0">
      <fieldsUsage count="2">
        <fieldUsage x="-1"/>
        <fieldUsage x="0"/>
      </fieldsUsage>
    </cacheHierarchy>
    <cacheHierarchy uniqueName="[CUSTOMER].[DATE_OF_BIRTH]" caption="DATE_OF_BIRTH" attribute="1" time="1" defaultMemberUniqueName="[CUSTOMER].[DATE_OF_BIRTH].[All]" allUniqueName="[CUSTOMER].[DATE_OF_BIRTH].[All]" dimensionUniqueName="[CUSTOMER]" displayFolder="" count="0" memberValueDatatype="7" unbalanced="0"/>
    <cacheHierarchy uniqueName="[CUSTOMER].[GENDER]" caption="GENDER" attribute="1" defaultMemberUniqueName="[CUSTOMER].[GENDER].[All]" allUniqueName="[CUSTOMER].[GENDER].[All]" dimensionUniqueName="[CUSTOMER]" displayFolder="" count="2" memberValueDatatype="130" unbalanced="0">
      <fieldsUsage count="2">
        <fieldUsage x="-1"/>
        <fieldUsage x="2"/>
      </fieldsUsage>
    </cacheHierarchy>
    <cacheHierarchy uniqueName="[CUSTOMER].[NO OF TICKETS]" caption="NO OF TICKETS" attribute="1" defaultMemberUniqueName="[CUSTOMER].[NO OF TICKETS].[All]" allUniqueName="[CUSTOMER].[NO OF TICKETS].[All]" dimensionUniqueName="[CUSTOMER]" displayFolder="" count="0" memberValueDatatype="20" unbalanced="0"/>
    <cacheHierarchy uniqueName="[PASSENGER_ON_FLIGHT].[CUSTOMER_ID]" caption="CUSTOMER_ID" attribute="1" defaultMemberUniqueName="[PASSENGER_ON_FLIGHT].[CUSTOMER_ID].[All]" allUniqueName="[PASSENGER_ON_FLIGHT].[CUSTOMER_ID].[All]" dimensionUniqueName="[PASSENGER_ON_FLIGHT]" displayFolder="" count="0" memberValueDatatype="20" unbalanced="0"/>
    <cacheHierarchy uniqueName="[PASSENGER_ON_FLIGHT].[AIRCRAFT_ID]" caption="AIRCRAFT_ID" attribute="1" defaultMemberUniqueName="[PASSENGER_ON_FLIGHT].[AIRCRAFT_ID].[All]" allUniqueName="[PASSENGER_ON_FLIGHT].[AIRCRAFT_ID].[All]" dimensionUniqueName="[PASSENGER_ON_FLIGHT]" displayFolder="" count="0" memberValueDatatype="130" unbalanced="0"/>
    <cacheHierarchy uniqueName="[PASSENGER_ON_FLIGHT].[ROUTE_ID]" caption="ROUTE_ID" attribute="1" defaultMemberUniqueName="[PASSENGER_ON_FLIGHT].[ROUTE_ID].[All]" allUniqueName="[PASSENGER_ON_FLIGHT].[ROUTE_ID].[All]" dimensionUniqueName="[PASSENGER_ON_FLIGHT]" displayFolder="" count="0" memberValueDatatype="20" unbalanced="0"/>
    <cacheHierarchy uniqueName="[PASSENGER_ON_FLIGHT].[DEPART]" caption="DEPART" attribute="1" defaultMemberUniqueName="[PASSENGER_ON_FLIGHT].[DEPART].[All]" allUniqueName="[PASSENGER_ON_FLIGHT].[DEPART].[All]" dimensionUniqueName="[PASSENGER_ON_FLIGHT]" displayFolder="" count="0" memberValueDatatype="130" unbalanced="0"/>
    <cacheHierarchy uniqueName="[PASSENGER_ON_FLIGHT].[ARRIVAL]" caption="ARRIVAL" attribute="1" defaultMemberUniqueName="[PASSENGER_ON_FLIGHT].[ARRIVAL].[All]" allUniqueName="[PASSENGER_ON_FLIGHT].[ARRIVAL].[All]" dimensionUniqueName="[PASSENGER_ON_FLIGHT]" displayFolder="" count="0" memberValueDatatype="130" unbalanced="0"/>
    <cacheHierarchy uniqueName="[PASSENGER_ON_FLIGHT].[SEAT_NUM]" caption="SEAT_NUM" attribute="1" defaultMemberUniqueName="[PASSENGER_ON_FLIGHT].[SEAT_NUM].[All]" allUniqueName="[PASSENGER_ON_FLIGHT].[SEAT_NUM].[All]" dimensionUniqueName="[PASSENGER_ON_FLIGHT]" displayFolder="" count="0" memberValueDatatype="130" unbalanced="0"/>
    <cacheHierarchy uniqueName="[PASSENGER_ON_FLIGHT].[CLASS_ID]" caption="CLASS_ID" attribute="1" defaultMemberUniqueName="[PASSENGER_ON_FLIGHT].[CLASS_ID].[All]" allUniqueName="[PASSENGER_ON_FLIGHT].[CLASS_ID].[All]" dimensionUniqueName="[PASSENGER_ON_FLIGHT]" displayFolder="" count="0" memberValueDatatype="130" unbalanced="0"/>
    <cacheHierarchy uniqueName="[PASSENGER_ON_FLIGHT].[TRAVEL_DATE]" caption="TRAVEL_DATE" attribute="1" time="1" defaultMemberUniqueName="[PASSENGER_ON_FLIGHT].[TRAVEL_DATE].[All]" allUniqueName="[PASSENGER_ON_FLIGHT].[TRAVEL_DATE].[All]" dimensionUniqueName="[PASSENGER_ON_FLIGHT]" displayFolder="" count="0" memberValueDatatype="7" unbalanced="0"/>
    <cacheHierarchy uniqueName="[PASSENGER_ON_FLIGHT].[FLIGHT_NUM]" caption="FLIGHT_NUM" attribute="1" defaultMemberUniqueName="[PASSENGER_ON_FLIGHT].[FLIGHT_NUM].[All]" allUniqueName="[PASSENGER_ON_FLIGHT].[FLIGHT_NUM].[All]" dimensionUniqueName="[PASSENGER_ON_FLIGHT]" displayFolder="" count="0" memberValueDatatype="20" unbalanced="0"/>
    <cacheHierarchy uniqueName="[ROUTES].[ROUTE_ID]" caption="ROUTE_ID" attribute="1" defaultMemberUniqueName="[ROUTES].[ROUTE_ID].[All]" allUniqueName="[ROUTES].[ROUTE_ID].[All]" dimensionUniqueName="[ROUTES]" displayFolder="" count="0" memberValueDatatype="20" unbalanced="0"/>
    <cacheHierarchy uniqueName="[ROUTES].[FLIGHT_NUM]" caption="FLIGHT_NUM" attribute="1" defaultMemberUniqueName="[ROUTES].[FLIGHT_NUM].[All]" allUniqueName="[ROUTES].[FLIGHT_NUM].[All]" dimensionUniqueName="[ROUTES]" displayFolder="" count="0" memberValueDatatype="20" unbalanced="0"/>
    <cacheHierarchy uniqueName="[ROUTES].[ORIGIN_AIRPORT]" caption="ORIGIN_AIRPORT" attribute="1" defaultMemberUniqueName="[ROUTES].[ORIGIN_AIRPORT].[All]" allUniqueName="[ROUTES].[ORIGIN_AIRPORT].[All]" dimensionUniqueName="[ROUTES]" displayFolder="" count="0" memberValueDatatype="130" unbalanced="0"/>
    <cacheHierarchy uniqueName="[ROUTES].[DESTINATION_AIRPORT]" caption="DESTINATION_AIRPORT" attribute="1" defaultMemberUniqueName="[ROUTES].[DESTINATION_AIRPORT].[All]" allUniqueName="[ROUTES].[DESTINATION_AIRPORT].[All]" dimensionUniqueName="[ROUTES]" displayFolder="" count="0" memberValueDatatype="130" unbalanced="0"/>
    <cacheHierarchy uniqueName="[ROUTES].[AIRCRAFT_ID]" caption="AIRCRAFT_ID" attribute="1" defaultMemberUniqueName="[ROUTES].[AIRCRAFT_ID].[All]" allUniqueName="[ROUTES].[AIRCRAFT_ID].[All]" dimensionUniqueName="[ROUTES]" displayFolder="" count="0" memberValueDatatype="130" unbalanced="0"/>
    <cacheHierarchy uniqueName="[ROUTES].[DISTANCE_MILES]" caption="DISTANCE_MILES" attribute="1" defaultMemberUniqueName="[ROUTES].[DISTANCE_MILES].[All]" allUniqueName="[ROUTES].[DISTANCE_MILES].[All]" dimensionUniqueName="[ROUTES]" displayFolder="" count="0" memberValueDatatype="20" unbalanced="0"/>
    <cacheHierarchy uniqueName="[TICKET_DETAILS].[P_DATE]" caption="P_DATE" attribute="1" time="1" defaultMemberUniqueName="[TICKET_DETAILS].[P_DATE].[All]" allUniqueName="[TICKET_DETAILS].[P_DATE].[All]" dimensionUniqueName="[TICKET_DETAILS]" displayFolder="" count="0" memberValueDatatype="7" unbalanced="0"/>
    <cacheHierarchy uniqueName="[TICKET_DETAILS].[CUSTOMER_ID]" caption="CUSTOMER_ID" attribute="1" defaultMemberUniqueName="[TICKET_DETAILS].[CUSTOMER_ID].[All]" allUniqueName="[TICKET_DETAILS].[CUSTOMER_ID].[All]" dimensionUniqueName="[TICKET_DETAILS]" displayFolder="" count="0" memberValueDatatype="20" unbalanced="0"/>
    <cacheHierarchy uniqueName="[TICKET_DETAILS].[AIRCRAFT_ID]" caption="AIRCRAFT_ID" attribute="1" defaultMemberUniqueName="[TICKET_DETAILS].[AIRCRAFT_ID].[All]" allUniqueName="[TICKET_DETAILS].[AIRCRAFT_ID].[All]" dimensionUniqueName="[TICKET_DETAILS]" displayFolder="" count="0" memberValueDatatype="130" unbalanced="0"/>
    <cacheHierarchy uniqueName="[TICKET_DETAILS].[CLASS_ID]" caption="CLASS_ID" attribute="1" defaultMemberUniqueName="[TICKET_DETAILS].[CLASS_ID].[All]" allUniqueName="[TICKET_DETAILS].[CLASS_ID].[All]" dimensionUniqueName="[TICKET_DETAILS]" displayFolder="" count="0" memberValueDatatype="130" unbalanced="0"/>
    <cacheHierarchy uniqueName="[TICKET_DETAILS].[NO_OF_TICKETS]" caption="NO_OF_TICKETS" attribute="1" defaultMemberUniqueName="[TICKET_DETAILS].[NO_OF_TICKETS].[All]" allUniqueName="[TICKET_DETAILS].[NO_OF_TICKETS].[All]" dimensionUniqueName="[TICKET_DETAILS]" displayFolder="" count="0" memberValueDatatype="20" unbalanced="0"/>
    <cacheHierarchy uniqueName="[TICKET_DETAILS].[A_CODE]" caption="A_CODE" attribute="1" defaultMemberUniqueName="[TICKET_DETAILS].[A_CODE].[All]" allUniqueName="[TICKET_DETAILS].[A_CODE].[All]" dimensionUniqueName="[TICKET_DETAILS]" displayFolder="" count="0" memberValueDatatype="130" unbalanced="0"/>
    <cacheHierarchy uniqueName="[TICKET_DETAILS].[PRICE_PER_TICKET]" caption="PRICE_PER_TICKET" attribute="1" defaultMemberUniqueName="[TICKET_DETAILS].[PRICE_PER_TICKET].[All]" allUniqueName="[TICKET_DETAILS].[PRICE_PER_TICKET].[All]" dimensionUniqueName="[TICKET_DETAILS]" displayFolder="" count="0" memberValueDatatype="20" unbalanced="0"/>
    <cacheHierarchy uniqueName="[TICKET_DETAILS].[BRAND]" caption="BRAND" attribute="1" defaultMemberUniqueName="[TICKET_DETAILS].[BRAND].[All]" allUniqueName="[TICKET_DETAILS].[BRAND].[All]" dimensionUniqueName="[TICKET_DETAILS]" displayFolder="" count="0" memberValueDatatype="130" unbalanced="0"/>
    <cacheHierarchy uniqueName="[Measures].[__XL_Count Table1]" caption="__XL_Count Table1" measure="1" displayFolder="" measureGroup="CUSTOMER" count="0" hidden="1"/>
    <cacheHierarchy uniqueName="[Measures].[__XL_Count Table2]" caption="__XL_Count Table2" measure="1" displayFolder="" measureGroup="PASSENGER_ON_FLIGHT" count="0" hidden="1"/>
    <cacheHierarchy uniqueName="[Measures].[__XL_Count Table3]" caption="__XL_Count Table3" measure="1" displayFolder="" measureGroup="ROUTES" count="0" hidden="1"/>
    <cacheHierarchy uniqueName="[Measures].[__XL_Count Table4]" caption="__XL_Count Table4" measure="1" displayFolder="" measureGroup="TICKET_DETAILS" count="0" hidden="1"/>
    <cacheHierarchy uniqueName="[Measures].[__No measures defined]" caption="__No measures defined" measure="1" displayFolder="" count="0" hidden="1"/>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Sum of PRICE_PER_TICKET]" caption="Sum of PRICE_PER_TICKET" measure="1" displayFolder="" measureGroup="TICKET_DETAIL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ROUTE_ID]" caption="Sum of ROUTE_ID" measure="1" displayFolder="" measureGroup="ROUTES" count="0" hidden="1">
      <extLst>
        <ext xmlns:x15="http://schemas.microsoft.com/office/spreadsheetml/2010/11/main" uri="{B97F6D7D-B522-45F9-BDA1-12C45D357490}">
          <x15:cacheHierarchy aggregatedColumn="16"/>
        </ext>
      </extLst>
    </cacheHierarchy>
    <cacheHierarchy uniqueName="[Measures].[Sum of NO_OF_TICKETS]" caption="Sum of NO_OF_TICKETS" measure="1" displayFolder="" measureGroup="TICKET_DETAILS" count="0" hidden="1">
      <extLst>
        <ext xmlns:x15="http://schemas.microsoft.com/office/spreadsheetml/2010/11/main" uri="{B97F6D7D-B522-45F9-BDA1-12C45D357490}">
          <x15:cacheHierarchy aggregatedColumn="26"/>
        </ext>
      </extLst>
    </cacheHierarchy>
  </cacheHierarchies>
  <kpis count="0"/>
  <dimensions count="5">
    <dimension name="CUSTOMER" uniqueName="[CUSTOMER]" caption="CUSTOMER"/>
    <dimension measure="1" name="Measures" uniqueName="[Measures]" caption="Measures"/>
    <dimension name="PASSENGER_ON_FLIGHT" uniqueName="[PASSENGER_ON_FLIGHT]" caption="PASSENGER_ON_FLIGHT"/>
    <dimension name="ROUTES" uniqueName="[ROUTES]" caption="ROUTES"/>
    <dimension name="TICKET_DETAILS" uniqueName="[TICKET_DETAILS]" caption="TICKET_DETAILS"/>
  </dimensions>
  <measureGroups count="4">
    <measureGroup name="CUSTOMER" caption="CUSTOMER"/>
    <measureGroup name="PASSENGER_ON_FLIGHT" caption="PASSENGER_ON_FLIGHT"/>
    <measureGroup name="ROUTES" caption="ROUTES"/>
    <measureGroup name="TICKET_DETAILS" caption="TICKET_DETAILS"/>
  </measureGroups>
  <maps count="7">
    <map measureGroup="0" dimension="0"/>
    <map measureGroup="1" dimension="0"/>
    <map measureGroup="1" dimension="2"/>
    <map measureGroup="1" dimension="3"/>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90.825907638886" createdVersion="5" refreshedVersion="8" minRefreshableVersion="3" recordCount="0" supportSubquery="1" supportAdvancedDrill="1" xr:uid="{51EFEA1D-07D0-4FB8-82D8-49F39C49508A}">
  <cacheSource type="external" connectionId="1"/>
  <cacheFields count="4">
    <cacheField name="[Measures].[Sum of PRICE_PER_TICKET]" caption="Sum of PRICE_PER_TICKET" numFmtId="0" hierarchy="36" level="32767"/>
    <cacheField name="[TICKET_DETAILS].[CLASS_ID].[CLASS_ID]" caption="CLASS_ID" numFmtId="0" hierarchy="25" level="1">
      <sharedItems count="4">
        <s v="Bussiness"/>
        <s v="Economy"/>
        <s v="Economy Plus"/>
        <s v="First Class"/>
      </sharedItems>
    </cacheField>
    <cacheField name="[Measures].[Sum of NO_OF_TICKETS]" caption="Sum of NO_OF_TICKETS" numFmtId="0" hierarchy="38" level="32767"/>
    <cacheField name="[CUSTOMER].[GENDER].[GENDER]" caption="GENDER" numFmtId="0" hierarchy="5" level="1">
      <sharedItems containsSemiMixedTypes="0" containsNonDate="0" containsString="0"/>
    </cacheField>
  </cacheFields>
  <cacheHierarchies count="39">
    <cacheHierarchy uniqueName="[CUSTOMER].[CUSTOMER_ID]" caption="CUSTOMER_ID" attribute="1" defaultMemberUniqueName="[CUSTOMER].[CUSTOMER_ID].[All]" allUniqueName="[CUSTOMER].[CUSTOMER_ID].[All]" dimensionUniqueName="[CUSTOMER]" displayFolder="" count="2" memberValueDatatype="20" unbalanced="0"/>
    <cacheHierarchy uniqueName="[CUSTOMER].[FIRST_NAME]" caption="FIRST_NAME" attribute="1" defaultMemberUniqueName="[CUSTOMER].[FIRST_NAME].[All]" allUniqueName="[CUSTOMER].[FIRST_NAME].[All]" dimensionUniqueName="[CUSTOMER]" displayFolder="" count="2" memberValueDatatype="130" unbalanced="0"/>
    <cacheHierarchy uniqueName="[CUSTOMER].[LAST_NAME]" caption="LAST_NAME" attribute="1" defaultMemberUniqueName="[CUSTOMER].[LAST_NAME].[All]" allUniqueName="[CUSTOMER].[LAST_NAME].[All]" dimensionUniqueName="[CUSTOMER]" displayFolder="" count="2" memberValueDatatype="130" unbalanced="0"/>
    <cacheHierarchy uniqueName="[CUSTOMER].[FULL_NAME]" caption="FULL_NAME" attribute="1" defaultMemberUniqueName="[CUSTOMER].[FULL_NAME].[All]" allUniqueName="[CUSTOMER].[FULL_NAME].[All]" dimensionUniqueName="[CUSTOMER]" displayFolder="" count="2" memberValueDatatype="130" unbalanced="0"/>
    <cacheHierarchy uniqueName="[CUSTOMER].[DATE_OF_BIRTH]" caption="DATE_OF_BIRTH" attribute="1" time="1" defaultMemberUniqueName="[CUSTOMER].[DATE_OF_BIRTH].[All]" allUniqueName="[CUSTOMER].[DATE_OF_BIRTH].[All]" dimensionUniqueName="[CUSTOMER]" displayFolder="" count="2" memberValueDatatype="7" unbalanced="0"/>
    <cacheHierarchy uniqueName="[CUSTOMER].[GENDER]" caption="GENDER" attribute="1" defaultMemberUniqueName="[CUSTOMER].[GENDER].[All]" allUniqueName="[CUSTOMER].[GENDER].[All]" dimensionUniqueName="[CUSTOMER]" displayFolder="" count="2" memberValueDatatype="130" unbalanced="0">
      <fieldsUsage count="2">
        <fieldUsage x="-1"/>
        <fieldUsage x="3"/>
      </fieldsUsage>
    </cacheHierarchy>
    <cacheHierarchy uniqueName="[CUSTOMER].[NO OF TICKETS]" caption="NO OF TICKETS" attribute="1" defaultMemberUniqueName="[CUSTOMER].[NO OF TICKETS].[All]" allUniqueName="[CUSTOMER].[NO OF TICKETS].[All]" dimensionUniqueName="[CUSTOMER]" displayFolder="" count="2" memberValueDatatype="20" unbalanced="0"/>
    <cacheHierarchy uniqueName="[PASSENGER_ON_FLIGHT].[CUSTOMER_ID]" caption="CUSTOMER_ID" attribute="1" defaultMemberUniqueName="[PASSENGER_ON_FLIGHT].[CUSTOMER_ID].[All]" allUniqueName="[PASSENGER_ON_FLIGHT].[CUSTOMER_ID].[All]" dimensionUniqueName="[PASSENGER_ON_FLIGHT]" displayFolder="" count="2" memberValueDatatype="20" unbalanced="0"/>
    <cacheHierarchy uniqueName="[PASSENGER_ON_FLIGHT].[AIRCRAFT_ID]" caption="AIRCRAFT_ID" attribute="1" defaultMemberUniqueName="[PASSENGER_ON_FLIGHT].[AIRCRAFT_ID].[All]" allUniqueName="[PASSENGER_ON_FLIGHT].[AIRCRAFT_ID].[All]" dimensionUniqueName="[PASSENGER_ON_FLIGHT]" displayFolder="" count="2" memberValueDatatype="130" unbalanced="0"/>
    <cacheHierarchy uniqueName="[PASSENGER_ON_FLIGHT].[ROUTE_ID]" caption="ROUTE_ID" attribute="1" defaultMemberUniqueName="[PASSENGER_ON_FLIGHT].[ROUTE_ID].[All]" allUniqueName="[PASSENGER_ON_FLIGHT].[ROUTE_ID].[All]" dimensionUniqueName="[PASSENGER_ON_FLIGHT]" displayFolder="" count="2" memberValueDatatype="20" unbalanced="0"/>
    <cacheHierarchy uniqueName="[PASSENGER_ON_FLIGHT].[DEPART]" caption="DEPART" attribute="1" defaultMemberUniqueName="[PASSENGER_ON_FLIGHT].[DEPART].[All]" allUniqueName="[PASSENGER_ON_FLIGHT].[DEPART].[All]" dimensionUniqueName="[PASSENGER_ON_FLIGHT]" displayFolder="" count="2" memberValueDatatype="130" unbalanced="0"/>
    <cacheHierarchy uniqueName="[PASSENGER_ON_FLIGHT].[ARRIVAL]" caption="ARRIVAL" attribute="1" defaultMemberUniqueName="[PASSENGER_ON_FLIGHT].[ARRIVAL].[All]" allUniqueName="[PASSENGER_ON_FLIGHT].[ARRIVAL].[All]" dimensionUniqueName="[PASSENGER_ON_FLIGHT]" displayFolder="" count="2" memberValueDatatype="130" unbalanced="0"/>
    <cacheHierarchy uniqueName="[PASSENGER_ON_FLIGHT].[SEAT_NUM]" caption="SEAT_NUM" attribute="1" defaultMemberUniqueName="[PASSENGER_ON_FLIGHT].[SEAT_NUM].[All]" allUniqueName="[PASSENGER_ON_FLIGHT].[SEAT_NUM].[All]" dimensionUniqueName="[PASSENGER_ON_FLIGHT]" displayFolder="" count="2" memberValueDatatype="130" unbalanced="0"/>
    <cacheHierarchy uniqueName="[PASSENGER_ON_FLIGHT].[CLASS_ID]" caption="CLASS_ID" attribute="1" defaultMemberUniqueName="[PASSENGER_ON_FLIGHT].[CLASS_ID].[All]" allUniqueName="[PASSENGER_ON_FLIGHT].[CLASS_ID].[All]" dimensionUniqueName="[PASSENGER_ON_FLIGHT]" displayFolder="" count="2" memberValueDatatype="130" unbalanced="0"/>
    <cacheHierarchy uniqueName="[PASSENGER_ON_FLIGHT].[TRAVEL_DATE]" caption="TRAVEL_DATE" attribute="1" time="1" defaultMemberUniqueName="[PASSENGER_ON_FLIGHT].[TRAVEL_DATE].[All]" allUniqueName="[PASSENGER_ON_FLIGHT].[TRAVEL_DATE].[All]" dimensionUniqueName="[PASSENGER_ON_FLIGHT]" displayFolder="" count="2" memberValueDatatype="7" unbalanced="0"/>
    <cacheHierarchy uniqueName="[PASSENGER_ON_FLIGHT].[FLIGHT_NUM]" caption="FLIGHT_NUM" attribute="1" defaultMemberUniqueName="[PASSENGER_ON_FLIGHT].[FLIGHT_NUM].[All]" allUniqueName="[PASSENGER_ON_FLIGHT].[FLIGHT_NUM].[All]" dimensionUniqueName="[PASSENGER_ON_FLIGHT]" displayFolder="" count="2" memberValueDatatype="20" unbalanced="0"/>
    <cacheHierarchy uniqueName="[ROUTES].[ROUTE_ID]" caption="ROUTE_ID" attribute="1" defaultMemberUniqueName="[ROUTES].[ROUTE_ID].[All]" allUniqueName="[ROUTES].[ROUTE_ID].[All]" dimensionUniqueName="[ROUTES]" displayFolder="" count="2" memberValueDatatype="20" unbalanced="0"/>
    <cacheHierarchy uniqueName="[ROUTES].[FLIGHT_NUM]" caption="FLIGHT_NUM" attribute="1" defaultMemberUniqueName="[ROUTES].[FLIGHT_NUM].[All]" allUniqueName="[ROUTES].[FLIGHT_NUM].[All]" dimensionUniqueName="[ROUTES]" displayFolder="" count="2" memberValueDatatype="20" unbalanced="0"/>
    <cacheHierarchy uniqueName="[ROUTES].[ORIGIN_AIRPORT]" caption="ORIGIN_AIRPORT" attribute="1" defaultMemberUniqueName="[ROUTES].[ORIGIN_AIRPORT].[All]" allUniqueName="[ROUTES].[ORIGIN_AIRPORT].[All]" dimensionUniqueName="[ROUTES]" displayFolder="" count="2" memberValueDatatype="130" unbalanced="0"/>
    <cacheHierarchy uniqueName="[ROUTES].[DESTINATION_AIRPORT]" caption="DESTINATION_AIRPORT" attribute="1" defaultMemberUniqueName="[ROUTES].[DESTINATION_AIRPORT].[All]" allUniqueName="[ROUTES].[DESTINATION_AIRPORT].[All]" dimensionUniqueName="[ROUTES]" displayFolder="" count="2" memberValueDatatype="130" unbalanced="0"/>
    <cacheHierarchy uniqueName="[ROUTES].[AIRCRAFT_ID]" caption="AIRCRAFT_ID" attribute="1" defaultMemberUniqueName="[ROUTES].[AIRCRAFT_ID].[All]" allUniqueName="[ROUTES].[AIRCRAFT_ID].[All]" dimensionUniqueName="[ROUTES]" displayFolder="" count="2" memberValueDatatype="130" unbalanced="0"/>
    <cacheHierarchy uniqueName="[ROUTES].[DISTANCE_MILES]" caption="DISTANCE_MILES" attribute="1" defaultMemberUniqueName="[ROUTES].[DISTANCE_MILES].[All]" allUniqueName="[ROUTES].[DISTANCE_MILES].[All]" dimensionUniqueName="[ROUTES]" displayFolder="" count="2" memberValueDatatype="20" unbalanced="0"/>
    <cacheHierarchy uniqueName="[TICKET_DETAILS].[P_DATE]" caption="P_DATE" attribute="1" time="1" defaultMemberUniqueName="[TICKET_DETAILS].[P_DATE].[All]" allUniqueName="[TICKET_DETAILS].[P_DATE].[All]" dimensionUniqueName="[TICKET_DETAILS]" displayFolder="" count="2" memberValueDatatype="7" unbalanced="0"/>
    <cacheHierarchy uniqueName="[TICKET_DETAILS].[CUSTOMER_ID]" caption="CUSTOMER_ID" attribute="1" defaultMemberUniqueName="[TICKET_DETAILS].[CUSTOMER_ID].[All]" allUniqueName="[TICKET_DETAILS].[CUSTOMER_ID].[All]" dimensionUniqueName="[TICKET_DETAILS]" displayFolder="" count="2" memberValueDatatype="20" unbalanced="0"/>
    <cacheHierarchy uniqueName="[TICKET_DETAILS].[AIRCRAFT_ID]" caption="AIRCRAFT_ID" attribute="1" defaultMemberUniqueName="[TICKET_DETAILS].[AIRCRAFT_ID].[All]" allUniqueName="[TICKET_DETAILS].[AIRCRAFT_ID].[All]" dimensionUniqueName="[TICKET_DETAILS]" displayFolder="" count="2" memberValueDatatype="130" unbalanced="0"/>
    <cacheHierarchy uniqueName="[TICKET_DETAILS].[CLASS_ID]" caption="CLASS_ID" attribute="1" defaultMemberUniqueName="[TICKET_DETAILS].[CLASS_ID].[All]" allUniqueName="[TICKET_DETAILS].[CLASS_ID].[All]" dimensionUniqueName="[TICKET_DETAILS]" displayFolder="" count="2" memberValueDatatype="130" unbalanced="0">
      <fieldsUsage count="2">
        <fieldUsage x="-1"/>
        <fieldUsage x="1"/>
      </fieldsUsage>
    </cacheHierarchy>
    <cacheHierarchy uniqueName="[TICKET_DETAILS].[NO_OF_TICKETS]" caption="NO_OF_TICKETS" attribute="1" defaultMemberUniqueName="[TICKET_DETAILS].[NO_OF_TICKETS].[All]" allUniqueName="[TICKET_DETAILS].[NO_OF_TICKETS].[All]" dimensionUniqueName="[TICKET_DETAILS]" displayFolder="" count="2" memberValueDatatype="20" unbalanced="0"/>
    <cacheHierarchy uniqueName="[TICKET_DETAILS].[A_CODE]" caption="A_CODE" attribute="1" defaultMemberUniqueName="[TICKET_DETAILS].[A_CODE].[All]" allUniqueName="[TICKET_DETAILS].[A_CODE].[All]" dimensionUniqueName="[TICKET_DETAILS]" displayFolder="" count="2" memberValueDatatype="130" unbalanced="0"/>
    <cacheHierarchy uniqueName="[TICKET_DETAILS].[PRICE_PER_TICKET]" caption="PRICE_PER_TICKET" attribute="1" defaultMemberUniqueName="[TICKET_DETAILS].[PRICE_PER_TICKET].[All]" allUniqueName="[TICKET_DETAILS].[PRICE_PER_TICKET].[All]" dimensionUniqueName="[TICKET_DETAILS]" displayFolder="" count="2" memberValueDatatype="20" unbalanced="0"/>
    <cacheHierarchy uniqueName="[TICKET_DETAILS].[BRAND]" caption="BRAND" attribute="1" defaultMemberUniqueName="[TICKET_DETAILS].[BRAND].[All]" allUniqueName="[TICKET_DETAILS].[BRAND].[All]" dimensionUniqueName="[TICKET_DETAILS]" displayFolder="" count="2" memberValueDatatype="130" unbalanced="0"/>
    <cacheHierarchy uniqueName="[Measures].[__XL_Count Table1]" caption="__XL_Count Table1" measure="1" displayFolder="" measureGroup="CUSTOMER" count="0" hidden="1"/>
    <cacheHierarchy uniqueName="[Measures].[__XL_Count Table2]" caption="__XL_Count Table2" measure="1" displayFolder="" measureGroup="PASSENGER_ON_FLIGHT" count="0" hidden="1"/>
    <cacheHierarchy uniqueName="[Measures].[__XL_Count Table3]" caption="__XL_Count Table3" measure="1" displayFolder="" measureGroup="ROUTES" count="0" hidden="1"/>
    <cacheHierarchy uniqueName="[Measures].[__XL_Count Table4]" caption="__XL_Count Table4" measure="1" displayFolder="" measureGroup="TICKET_DETAILS" count="0" hidden="1"/>
    <cacheHierarchy uniqueName="[Measures].[__No measures defined]" caption="__No measures defined" measure="1" displayFolder="" count="0" hidden="1"/>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Sum of PRICE_PER_TICKET]" caption="Sum of PRICE_PER_TICKET" measure="1" displayFolder="" measureGroup="TICKET_DETAIL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ROUTE_ID]" caption="Sum of ROUTE_ID" measure="1" displayFolder="" measureGroup="ROUTES" count="0" hidden="1">
      <extLst>
        <ext xmlns:x15="http://schemas.microsoft.com/office/spreadsheetml/2010/11/main" uri="{B97F6D7D-B522-45F9-BDA1-12C45D357490}">
          <x15:cacheHierarchy aggregatedColumn="16"/>
        </ext>
      </extLst>
    </cacheHierarchy>
    <cacheHierarchy uniqueName="[Measures].[Sum of NO_OF_TICKETS]" caption="Sum of NO_OF_TICKETS" measure="1" displayFolder="" measureGroup="TICKET_DETAILS" count="0" oneField="1" hidden="1">
      <fieldsUsage count="1">
        <fieldUsage x="2"/>
      </fieldsUsage>
      <extLst>
        <ext xmlns:x15="http://schemas.microsoft.com/office/spreadsheetml/2010/11/main" uri="{B97F6D7D-B522-45F9-BDA1-12C45D357490}">
          <x15:cacheHierarchy aggregatedColumn="26"/>
        </ext>
      </extLst>
    </cacheHierarchy>
  </cacheHierarchies>
  <kpis count="0"/>
  <dimensions count="5">
    <dimension name="CUSTOMER" uniqueName="[CUSTOMER]" caption="CUSTOMER"/>
    <dimension measure="1" name="Measures" uniqueName="[Measures]" caption="Measures"/>
    <dimension name="PASSENGER_ON_FLIGHT" uniqueName="[PASSENGER_ON_FLIGHT]" caption="PASSENGER_ON_FLIGHT"/>
    <dimension name="ROUTES" uniqueName="[ROUTES]" caption="ROUTES"/>
    <dimension name="TICKET_DETAILS" uniqueName="[TICKET_DETAILS]" caption="TICKET_DETAILS"/>
  </dimensions>
  <measureGroups count="4">
    <measureGroup name="CUSTOMER" caption="CUSTOMER"/>
    <measureGroup name="PASSENGER_ON_FLIGHT" caption="PASSENGER_ON_FLIGHT"/>
    <measureGroup name="ROUTES" caption="ROUTES"/>
    <measureGroup name="TICKET_DETAILS" caption="TICKET_DETAILS"/>
  </measureGroups>
  <maps count="7">
    <map measureGroup="0" dimension="0"/>
    <map measureGroup="1" dimension="0"/>
    <map measureGroup="1" dimension="2"/>
    <map measureGroup="1" dimension="3"/>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90.810857638891" createdVersion="3" refreshedVersion="8" minRefreshableVersion="3" recordCount="0" supportSubquery="1" supportAdvancedDrill="1" xr:uid="{CBA4E7BF-C9BB-4A65-91D3-FF1A6C081E84}">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CUSTOMER].[CUSTOMER_ID]" caption="CUSTOMER_ID" attribute="1" defaultMemberUniqueName="[CUSTOMER].[CUSTOMER_ID].[All]" allUniqueName="[CUSTOMER].[CUSTOMER_ID].[All]" dimensionUniqueName="[CUSTOMER]" displayFolder="" count="0" memberValueDatatype="20" unbalanced="0"/>
    <cacheHierarchy uniqueName="[CUSTOMER].[FIRST_NAME]" caption="FIRST_NAME" attribute="1" defaultMemberUniqueName="[CUSTOMER].[FIRST_NAME].[All]" allUniqueName="[CUSTOMER].[FIRST_NAME].[All]" dimensionUniqueName="[CUSTOMER]" displayFolder="" count="0" memberValueDatatype="130" unbalanced="0"/>
    <cacheHierarchy uniqueName="[CUSTOMER].[LAST_NAME]" caption="LAST_NAME" attribute="1" defaultMemberUniqueName="[CUSTOMER].[LAST_NAME].[All]" allUniqueName="[CUSTOMER].[LAST_NAME].[All]" dimensionUniqueName="[CUSTOMER]" displayFolder="" count="0" memberValueDatatype="130" unbalanced="0"/>
    <cacheHierarchy uniqueName="[CUSTOMER].[FULL_NAME]" caption="FULL_NAME" attribute="1" defaultMemberUniqueName="[CUSTOMER].[FULL_NAME].[All]" allUniqueName="[CUSTOMER].[FULL_NAME].[All]" dimensionUniqueName="[CUSTOMER]" displayFolder="" count="0" memberValueDatatype="130" unbalanced="0"/>
    <cacheHierarchy uniqueName="[CUSTOMER].[DATE_OF_BIRTH]" caption="DATE_OF_BIRTH" attribute="1" time="1" defaultMemberUniqueName="[CUSTOMER].[DATE_OF_BIRTH].[All]" allUniqueName="[CUSTOMER].[DATE_OF_BIRTH].[All]" dimensionUniqueName="[CUSTOMER]" displayFolder="" count="0" memberValueDatatype="7" unbalanced="0"/>
    <cacheHierarchy uniqueName="[CUSTOMER].[GENDER]" caption="GENDER" attribute="1" defaultMemberUniqueName="[CUSTOMER].[GENDER].[All]" allUniqueName="[CUSTOMER].[GENDER].[All]" dimensionUniqueName="[CUSTOMER]" displayFolder="" count="2" memberValueDatatype="130" unbalanced="0"/>
    <cacheHierarchy uniqueName="[CUSTOMER].[NO OF TICKETS]" caption="NO OF TICKETS" attribute="1" defaultMemberUniqueName="[CUSTOMER].[NO OF TICKETS].[All]" allUniqueName="[CUSTOMER].[NO OF TICKETS].[All]" dimensionUniqueName="[CUSTOMER]" displayFolder="" count="0" memberValueDatatype="20" unbalanced="0"/>
    <cacheHierarchy uniqueName="[PASSENGER_ON_FLIGHT].[CUSTOMER_ID]" caption="CUSTOMER_ID" attribute="1" defaultMemberUniqueName="[PASSENGER_ON_FLIGHT].[CUSTOMER_ID].[All]" allUniqueName="[PASSENGER_ON_FLIGHT].[CUSTOMER_ID].[All]" dimensionUniqueName="[PASSENGER_ON_FLIGHT]" displayFolder="" count="0" memberValueDatatype="20" unbalanced="0"/>
    <cacheHierarchy uniqueName="[PASSENGER_ON_FLIGHT].[AIRCRAFT_ID]" caption="AIRCRAFT_ID" attribute="1" defaultMemberUniqueName="[PASSENGER_ON_FLIGHT].[AIRCRAFT_ID].[All]" allUniqueName="[PASSENGER_ON_FLIGHT].[AIRCRAFT_ID].[All]" dimensionUniqueName="[PASSENGER_ON_FLIGHT]" displayFolder="" count="0" memberValueDatatype="130" unbalanced="0"/>
    <cacheHierarchy uniqueName="[PASSENGER_ON_FLIGHT].[ROUTE_ID]" caption="ROUTE_ID" attribute="1" defaultMemberUniqueName="[PASSENGER_ON_FLIGHT].[ROUTE_ID].[All]" allUniqueName="[PASSENGER_ON_FLIGHT].[ROUTE_ID].[All]" dimensionUniqueName="[PASSENGER_ON_FLIGHT]" displayFolder="" count="0" memberValueDatatype="20" unbalanced="0"/>
    <cacheHierarchy uniqueName="[PASSENGER_ON_FLIGHT].[DEPART]" caption="DEPART" attribute="1" defaultMemberUniqueName="[PASSENGER_ON_FLIGHT].[DEPART].[All]" allUniqueName="[PASSENGER_ON_FLIGHT].[DEPART].[All]" dimensionUniqueName="[PASSENGER_ON_FLIGHT]" displayFolder="" count="0" memberValueDatatype="130" unbalanced="0"/>
    <cacheHierarchy uniqueName="[PASSENGER_ON_FLIGHT].[ARRIVAL]" caption="ARRIVAL" attribute="1" defaultMemberUniqueName="[PASSENGER_ON_FLIGHT].[ARRIVAL].[All]" allUniqueName="[PASSENGER_ON_FLIGHT].[ARRIVAL].[All]" dimensionUniqueName="[PASSENGER_ON_FLIGHT]" displayFolder="" count="0" memberValueDatatype="130" unbalanced="0"/>
    <cacheHierarchy uniqueName="[PASSENGER_ON_FLIGHT].[SEAT_NUM]" caption="SEAT_NUM" attribute="1" defaultMemberUniqueName="[PASSENGER_ON_FLIGHT].[SEAT_NUM].[All]" allUniqueName="[PASSENGER_ON_FLIGHT].[SEAT_NUM].[All]" dimensionUniqueName="[PASSENGER_ON_FLIGHT]" displayFolder="" count="0" memberValueDatatype="130" unbalanced="0"/>
    <cacheHierarchy uniqueName="[PASSENGER_ON_FLIGHT].[CLASS_ID]" caption="CLASS_ID" attribute="1" defaultMemberUniqueName="[PASSENGER_ON_FLIGHT].[CLASS_ID].[All]" allUniqueName="[PASSENGER_ON_FLIGHT].[CLASS_ID].[All]" dimensionUniqueName="[PASSENGER_ON_FLIGHT]" displayFolder="" count="0" memberValueDatatype="130" unbalanced="0"/>
    <cacheHierarchy uniqueName="[PASSENGER_ON_FLIGHT].[TRAVEL_DATE]" caption="TRAVEL_DATE" attribute="1" time="1" defaultMemberUniqueName="[PASSENGER_ON_FLIGHT].[TRAVEL_DATE].[All]" allUniqueName="[PASSENGER_ON_FLIGHT].[TRAVEL_DATE].[All]" dimensionUniqueName="[PASSENGER_ON_FLIGHT]" displayFolder="" count="0" memberValueDatatype="7" unbalanced="0"/>
    <cacheHierarchy uniqueName="[PASSENGER_ON_FLIGHT].[FLIGHT_NUM]" caption="FLIGHT_NUM" attribute="1" defaultMemberUniqueName="[PASSENGER_ON_FLIGHT].[FLIGHT_NUM].[All]" allUniqueName="[PASSENGER_ON_FLIGHT].[FLIGHT_NUM].[All]" dimensionUniqueName="[PASSENGER_ON_FLIGHT]" displayFolder="" count="0" memberValueDatatype="20" unbalanced="0"/>
    <cacheHierarchy uniqueName="[ROUTES].[ROUTE_ID]" caption="ROUTE_ID" attribute="1" defaultMemberUniqueName="[ROUTES].[ROUTE_ID].[All]" allUniqueName="[ROUTES].[ROUTE_ID].[All]" dimensionUniqueName="[ROUTES]" displayFolder="" count="0" memberValueDatatype="20" unbalanced="0"/>
    <cacheHierarchy uniqueName="[ROUTES].[FLIGHT_NUM]" caption="FLIGHT_NUM" attribute="1" defaultMemberUniqueName="[ROUTES].[FLIGHT_NUM].[All]" allUniqueName="[ROUTES].[FLIGHT_NUM].[All]" dimensionUniqueName="[ROUTES]" displayFolder="" count="0" memberValueDatatype="20" unbalanced="0"/>
    <cacheHierarchy uniqueName="[ROUTES].[ORIGIN_AIRPORT]" caption="ORIGIN_AIRPORT" attribute="1" defaultMemberUniqueName="[ROUTES].[ORIGIN_AIRPORT].[All]" allUniqueName="[ROUTES].[ORIGIN_AIRPORT].[All]" dimensionUniqueName="[ROUTES]" displayFolder="" count="0" memberValueDatatype="130" unbalanced="0"/>
    <cacheHierarchy uniqueName="[ROUTES].[DESTINATION_AIRPORT]" caption="DESTINATION_AIRPORT" attribute="1" defaultMemberUniqueName="[ROUTES].[DESTINATION_AIRPORT].[All]" allUniqueName="[ROUTES].[DESTINATION_AIRPORT].[All]" dimensionUniqueName="[ROUTES]" displayFolder="" count="0" memberValueDatatype="130" unbalanced="0"/>
    <cacheHierarchy uniqueName="[ROUTES].[AIRCRAFT_ID]" caption="AIRCRAFT_ID" attribute="1" defaultMemberUniqueName="[ROUTES].[AIRCRAFT_ID].[All]" allUniqueName="[ROUTES].[AIRCRAFT_ID].[All]" dimensionUniqueName="[ROUTES]" displayFolder="" count="0" memberValueDatatype="130" unbalanced="0"/>
    <cacheHierarchy uniqueName="[ROUTES].[DISTANCE_MILES]" caption="DISTANCE_MILES" attribute="1" defaultMemberUniqueName="[ROUTES].[DISTANCE_MILES].[All]" allUniqueName="[ROUTES].[DISTANCE_MILES].[All]" dimensionUniqueName="[ROUTES]" displayFolder="" count="0" memberValueDatatype="20" unbalanced="0"/>
    <cacheHierarchy uniqueName="[TICKET_DETAILS].[P_DATE]" caption="P_DATE" attribute="1" time="1" defaultMemberUniqueName="[TICKET_DETAILS].[P_DATE].[All]" allUniqueName="[TICKET_DETAILS].[P_DATE].[All]" dimensionUniqueName="[TICKET_DETAILS]" displayFolder="" count="0" memberValueDatatype="7" unbalanced="0"/>
    <cacheHierarchy uniqueName="[TICKET_DETAILS].[CUSTOMER_ID]" caption="CUSTOMER_ID" attribute="1" defaultMemberUniqueName="[TICKET_DETAILS].[CUSTOMER_ID].[All]" allUniqueName="[TICKET_DETAILS].[CUSTOMER_ID].[All]" dimensionUniqueName="[TICKET_DETAILS]" displayFolder="" count="0" memberValueDatatype="20" unbalanced="0"/>
    <cacheHierarchy uniqueName="[TICKET_DETAILS].[AIRCRAFT_ID]" caption="AIRCRAFT_ID" attribute="1" defaultMemberUniqueName="[TICKET_DETAILS].[AIRCRAFT_ID].[All]" allUniqueName="[TICKET_DETAILS].[AIRCRAFT_ID].[All]" dimensionUniqueName="[TICKET_DETAILS]" displayFolder="" count="0" memberValueDatatype="130" unbalanced="0"/>
    <cacheHierarchy uniqueName="[TICKET_DETAILS].[CLASS_ID]" caption="CLASS_ID" attribute="1" defaultMemberUniqueName="[TICKET_DETAILS].[CLASS_ID].[All]" allUniqueName="[TICKET_DETAILS].[CLASS_ID].[All]" dimensionUniqueName="[TICKET_DETAILS]" displayFolder="" count="0" memberValueDatatype="130" unbalanced="0"/>
    <cacheHierarchy uniqueName="[TICKET_DETAILS].[NO_OF_TICKETS]" caption="NO_OF_TICKETS" attribute="1" defaultMemberUniqueName="[TICKET_DETAILS].[NO_OF_TICKETS].[All]" allUniqueName="[TICKET_DETAILS].[NO_OF_TICKETS].[All]" dimensionUniqueName="[TICKET_DETAILS]" displayFolder="" count="0" memberValueDatatype="20" unbalanced="0"/>
    <cacheHierarchy uniqueName="[TICKET_DETAILS].[A_CODE]" caption="A_CODE" attribute="1" defaultMemberUniqueName="[TICKET_DETAILS].[A_CODE].[All]" allUniqueName="[TICKET_DETAILS].[A_CODE].[All]" dimensionUniqueName="[TICKET_DETAILS]" displayFolder="" count="0" memberValueDatatype="130" unbalanced="0"/>
    <cacheHierarchy uniqueName="[TICKET_DETAILS].[PRICE_PER_TICKET]" caption="PRICE_PER_TICKET" attribute="1" defaultMemberUniqueName="[TICKET_DETAILS].[PRICE_PER_TICKET].[All]" allUniqueName="[TICKET_DETAILS].[PRICE_PER_TICKET].[All]" dimensionUniqueName="[TICKET_DETAILS]" displayFolder="" count="0" memberValueDatatype="20" unbalanced="0"/>
    <cacheHierarchy uniqueName="[TICKET_DETAILS].[BRAND]" caption="BRAND" attribute="1" defaultMemberUniqueName="[TICKET_DETAILS].[BRAND].[All]" allUniqueName="[TICKET_DETAILS].[BRAND].[All]" dimensionUniqueName="[TICKET_DETAILS]" displayFolder="" count="0" memberValueDatatype="130" unbalanced="0"/>
    <cacheHierarchy uniqueName="[Measures].[__XL_Count Table1]" caption="__XL_Count Table1" measure="1" displayFolder="" measureGroup="CUSTOMER" count="0" hidden="1"/>
    <cacheHierarchy uniqueName="[Measures].[__XL_Count Table2]" caption="__XL_Count Table2" measure="1" displayFolder="" measureGroup="PASSENGER_ON_FLIGHT" count="0" hidden="1"/>
    <cacheHierarchy uniqueName="[Measures].[__XL_Count Table3]" caption="__XL_Count Table3" measure="1" displayFolder="" measureGroup="ROUTES" count="0" hidden="1"/>
    <cacheHierarchy uniqueName="[Measures].[__XL_Count Table4]" caption="__XL_Count Table4" measure="1" displayFolder="" measureGroup="TICKET_DETAILS" count="0" hidden="1"/>
    <cacheHierarchy uniqueName="[Measures].[__No measures defined]" caption="__No measures defined" measure="1" displayFolder="" count="0" hidden="1"/>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Sum of PRICE_PER_TICKET]" caption="Sum of PRICE_PER_TICKET" measure="1" displayFolder="" measureGroup="TICKET_DETAILS" count="0" hidden="1">
      <extLst>
        <ext xmlns:x15="http://schemas.microsoft.com/office/spreadsheetml/2010/11/main" uri="{B97F6D7D-B522-45F9-BDA1-12C45D357490}">
          <x15:cacheHierarchy aggregatedColumn="28"/>
        </ext>
      </extLst>
    </cacheHierarchy>
    <cacheHierarchy uniqueName="[Measures].[Sum of ROUTE_ID]" caption="Sum of ROUTE_ID" measure="1" displayFolder="" measureGroup="ROUT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51768318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90.816447453704" createdVersion="3" refreshedVersion="8" minRefreshableVersion="3" recordCount="0" supportSubquery="1" supportAdvancedDrill="1" xr:uid="{2542099C-9D7F-467D-939F-90CA4D482270}">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CUSTOMER].[CUSTOMER_ID]" caption="CUSTOMER_ID" attribute="1" defaultMemberUniqueName="[CUSTOMER].[CUSTOMER_ID].[All]" allUniqueName="[CUSTOMER].[CUSTOMER_ID].[All]" dimensionUniqueName="[CUSTOMER]" displayFolder="" count="0" memberValueDatatype="20" unbalanced="0"/>
    <cacheHierarchy uniqueName="[CUSTOMER].[FIRST_NAME]" caption="FIRST_NAME" attribute="1" defaultMemberUniqueName="[CUSTOMER].[FIRST_NAME].[All]" allUniqueName="[CUSTOMER].[FIRST_NAME].[All]" dimensionUniqueName="[CUSTOMER]" displayFolder="" count="0" memberValueDatatype="130" unbalanced="0"/>
    <cacheHierarchy uniqueName="[CUSTOMER].[LAST_NAME]" caption="LAST_NAME" attribute="1" defaultMemberUniqueName="[CUSTOMER].[LAST_NAME].[All]" allUniqueName="[CUSTOMER].[LAST_NAME].[All]" dimensionUniqueName="[CUSTOMER]" displayFolder="" count="0" memberValueDatatype="130" unbalanced="0"/>
    <cacheHierarchy uniqueName="[CUSTOMER].[FULL_NAME]" caption="FULL_NAME" attribute="1" defaultMemberUniqueName="[CUSTOMER].[FULL_NAME].[All]" allUniqueName="[CUSTOMER].[FULL_NAME].[All]" dimensionUniqueName="[CUSTOMER]" displayFolder="" count="0" memberValueDatatype="130" unbalanced="0"/>
    <cacheHierarchy uniqueName="[CUSTOMER].[DATE_OF_BIRTH]" caption="DATE_OF_BIRTH" attribute="1" time="1" defaultMemberUniqueName="[CUSTOMER].[DATE_OF_BIRTH].[All]" allUniqueName="[CUSTOMER].[DATE_OF_BIRTH].[All]" dimensionUniqueName="[CUSTOMER]" displayFolder="" count="0" memberValueDatatype="7" unbalanced="0"/>
    <cacheHierarchy uniqueName="[CUSTOMER].[GENDER]" caption="GENDER" attribute="1" defaultMemberUniqueName="[CUSTOMER].[GENDER].[All]" allUniqueName="[CUSTOMER].[GENDER].[All]" dimensionUniqueName="[CUSTOMER]" displayFolder="" count="0" memberValueDatatype="130" unbalanced="0"/>
    <cacheHierarchy uniqueName="[CUSTOMER].[NO OF TICKETS]" caption="NO OF TICKETS" attribute="1" defaultMemberUniqueName="[CUSTOMER].[NO OF TICKETS].[All]" allUniqueName="[CUSTOMER].[NO OF TICKETS].[All]" dimensionUniqueName="[CUSTOMER]" displayFolder="" count="0" memberValueDatatype="20" unbalanced="0"/>
    <cacheHierarchy uniqueName="[PASSENGER_ON_FLIGHT].[CUSTOMER_ID]" caption="CUSTOMER_ID" attribute="1" defaultMemberUniqueName="[PASSENGER_ON_FLIGHT].[CUSTOMER_ID].[All]" allUniqueName="[PASSENGER_ON_FLIGHT].[CUSTOMER_ID].[All]" dimensionUniqueName="[PASSENGER_ON_FLIGHT]" displayFolder="" count="0" memberValueDatatype="20" unbalanced="0"/>
    <cacheHierarchy uniqueName="[PASSENGER_ON_FLIGHT].[AIRCRAFT_ID]" caption="AIRCRAFT_ID" attribute="1" defaultMemberUniqueName="[PASSENGER_ON_FLIGHT].[AIRCRAFT_ID].[All]" allUniqueName="[PASSENGER_ON_FLIGHT].[AIRCRAFT_ID].[All]" dimensionUniqueName="[PASSENGER_ON_FLIGHT]" displayFolder="" count="0" memberValueDatatype="130" unbalanced="0"/>
    <cacheHierarchy uniqueName="[PASSENGER_ON_FLIGHT].[ROUTE_ID]" caption="ROUTE_ID" attribute="1" defaultMemberUniqueName="[PASSENGER_ON_FLIGHT].[ROUTE_ID].[All]" allUniqueName="[PASSENGER_ON_FLIGHT].[ROUTE_ID].[All]" dimensionUniqueName="[PASSENGER_ON_FLIGHT]" displayFolder="" count="0" memberValueDatatype="20" unbalanced="0"/>
    <cacheHierarchy uniqueName="[PASSENGER_ON_FLIGHT].[DEPART]" caption="DEPART" attribute="1" defaultMemberUniqueName="[PASSENGER_ON_FLIGHT].[DEPART].[All]" allUniqueName="[PASSENGER_ON_FLIGHT].[DEPART].[All]" dimensionUniqueName="[PASSENGER_ON_FLIGHT]" displayFolder="" count="0" memberValueDatatype="130" unbalanced="0"/>
    <cacheHierarchy uniqueName="[PASSENGER_ON_FLIGHT].[ARRIVAL]" caption="ARRIVAL" attribute="1" defaultMemberUniqueName="[PASSENGER_ON_FLIGHT].[ARRIVAL].[All]" allUniqueName="[PASSENGER_ON_FLIGHT].[ARRIVAL].[All]" dimensionUniqueName="[PASSENGER_ON_FLIGHT]" displayFolder="" count="0" memberValueDatatype="130" unbalanced="0"/>
    <cacheHierarchy uniqueName="[PASSENGER_ON_FLIGHT].[SEAT_NUM]" caption="SEAT_NUM" attribute="1" defaultMemberUniqueName="[PASSENGER_ON_FLIGHT].[SEAT_NUM].[All]" allUniqueName="[PASSENGER_ON_FLIGHT].[SEAT_NUM].[All]" dimensionUniqueName="[PASSENGER_ON_FLIGHT]" displayFolder="" count="0" memberValueDatatype="130" unbalanced="0"/>
    <cacheHierarchy uniqueName="[PASSENGER_ON_FLIGHT].[CLASS_ID]" caption="CLASS_ID" attribute="1" defaultMemberUniqueName="[PASSENGER_ON_FLIGHT].[CLASS_ID].[All]" allUniqueName="[PASSENGER_ON_FLIGHT].[CLASS_ID].[All]" dimensionUniqueName="[PASSENGER_ON_FLIGHT]" displayFolder="" count="0" memberValueDatatype="130" unbalanced="0"/>
    <cacheHierarchy uniqueName="[PASSENGER_ON_FLIGHT].[TRAVEL_DATE]" caption="TRAVEL_DATE" attribute="1" time="1" defaultMemberUniqueName="[PASSENGER_ON_FLIGHT].[TRAVEL_DATE].[All]" allUniqueName="[PASSENGER_ON_FLIGHT].[TRAVEL_DATE].[All]" dimensionUniqueName="[PASSENGER_ON_FLIGHT]" displayFolder="" count="0" memberValueDatatype="7" unbalanced="0"/>
    <cacheHierarchy uniqueName="[PASSENGER_ON_FLIGHT].[FLIGHT_NUM]" caption="FLIGHT_NUM" attribute="1" defaultMemberUniqueName="[PASSENGER_ON_FLIGHT].[FLIGHT_NUM].[All]" allUniqueName="[PASSENGER_ON_FLIGHT].[FLIGHT_NUM].[All]" dimensionUniqueName="[PASSENGER_ON_FLIGHT]" displayFolder="" count="0" memberValueDatatype="20" unbalanced="0"/>
    <cacheHierarchy uniqueName="[ROUTES].[ROUTE_ID]" caption="ROUTE_ID" attribute="1" defaultMemberUniqueName="[ROUTES].[ROUTE_ID].[All]" allUniqueName="[ROUTES].[ROUTE_ID].[All]" dimensionUniqueName="[ROUTES]" displayFolder="" count="0" memberValueDatatype="20" unbalanced="0"/>
    <cacheHierarchy uniqueName="[ROUTES].[FLIGHT_NUM]" caption="FLIGHT_NUM" attribute="1" defaultMemberUniqueName="[ROUTES].[FLIGHT_NUM].[All]" allUniqueName="[ROUTES].[FLIGHT_NUM].[All]" dimensionUniqueName="[ROUTES]" displayFolder="" count="0" memberValueDatatype="20" unbalanced="0"/>
    <cacheHierarchy uniqueName="[ROUTES].[ORIGIN_AIRPORT]" caption="ORIGIN_AIRPORT" attribute="1" defaultMemberUniqueName="[ROUTES].[ORIGIN_AIRPORT].[All]" allUniqueName="[ROUTES].[ORIGIN_AIRPORT].[All]" dimensionUniqueName="[ROUTES]" displayFolder="" count="0" memberValueDatatype="130" unbalanced="0"/>
    <cacheHierarchy uniqueName="[ROUTES].[DESTINATION_AIRPORT]" caption="DESTINATION_AIRPORT" attribute="1" defaultMemberUniqueName="[ROUTES].[DESTINATION_AIRPORT].[All]" allUniqueName="[ROUTES].[DESTINATION_AIRPORT].[All]" dimensionUniqueName="[ROUTES]" displayFolder="" count="0" memberValueDatatype="130" unbalanced="0"/>
    <cacheHierarchy uniqueName="[ROUTES].[AIRCRAFT_ID]" caption="AIRCRAFT_ID" attribute="1" defaultMemberUniqueName="[ROUTES].[AIRCRAFT_ID].[All]" allUniqueName="[ROUTES].[AIRCRAFT_ID].[All]" dimensionUniqueName="[ROUTES]" displayFolder="" count="0" memberValueDatatype="130" unbalanced="0"/>
    <cacheHierarchy uniqueName="[ROUTES].[DISTANCE_MILES]" caption="DISTANCE_MILES" attribute="1" defaultMemberUniqueName="[ROUTES].[DISTANCE_MILES].[All]" allUniqueName="[ROUTES].[DISTANCE_MILES].[All]" dimensionUniqueName="[ROUTES]" displayFolder="" count="0" memberValueDatatype="20" unbalanced="0"/>
    <cacheHierarchy uniqueName="[TICKET_DETAILS].[P_DATE]" caption="P_DATE" attribute="1" time="1" defaultMemberUniqueName="[TICKET_DETAILS].[P_DATE].[All]" allUniqueName="[TICKET_DETAILS].[P_DATE].[All]" dimensionUniqueName="[TICKET_DETAILS]" displayFolder="" count="0" memberValueDatatype="7" unbalanced="0"/>
    <cacheHierarchy uniqueName="[TICKET_DETAILS].[CUSTOMER_ID]" caption="CUSTOMER_ID" attribute="1" defaultMemberUniqueName="[TICKET_DETAILS].[CUSTOMER_ID].[All]" allUniqueName="[TICKET_DETAILS].[CUSTOMER_ID].[All]" dimensionUniqueName="[TICKET_DETAILS]" displayFolder="" count="0" memberValueDatatype="20" unbalanced="0"/>
    <cacheHierarchy uniqueName="[TICKET_DETAILS].[AIRCRAFT_ID]" caption="AIRCRAFT_ID" attribute="1" defaultMemberUniqueName="[TICKET_DETAILS].[AIRCRAFT_ID].[All]" allUniqueName="[TICKET_DETAILS].[AIRCRAFT_ID].[All]" dimensionUniqueName="[TICKET_DETAILS]" displayFolder="" count="0" memberValueDatatype="130" unbalanced="0"/>
    <cacheHierarchy uniqueName="[TICKET_DETAILS].[CLASS_ID]" caption="CLASS_ID" attribute="1" defaultMemberUniqueName="[TICKET_DETAILS].[CLASS_ID].[All]" allUniqueName="[TICKET_DETAILS].[CLASS_ID].[All]" dimensionUniqueName="[TICKET_DETAILS]" displayFolder="" count="0" memberValueDatatype="130" unbalanced="0"/>
    <cacheHierarchy uniqueName="[TICKET_DETAILS].[NO_OF_TICKETS]" caption="NO_OF_TICKETS" attribute="1" defaultMemberUniqueName="[TICKET_DETAILS].[NO_OF_TICKETS].[All]" allUniqueName="[TICKET_DETAILS].[NO_OF_TICKETS].[All]" dimensionUniqueName="[TICKET_DETAILS]" displayFolder="" count="0" memberValueDatatype="20" unbalanced="0"/>
    <cacheHierarchy uniqueName="[TICKET_DETAILS].[A_CODE]" caption="A_CODE" attribute="1" defaultMemberUniqueName="[TICKET_DETAILS].[A_CODE].[All]" allUniqueName="[TICKET_DETAILS].[A_CODE].[All]" dimensionUniqueName="[TICKET_DETAILS]" displayFolder="" count="2" memberValueDatatype="130" unbalanced="0"/>
    <cacheHierarchy uniqueName="[TICKET_DETAILS].[PRICE_PER_TICKET]" caption="PRICE_PER_TICKET" attribute="1" defaultMemberUniqueName="[TICKET_DETAILS].[PRICE_PER_TICKET].[All]" allUniqueName="[TICKET_DETAILS].[PRICE_PER_TICKET].[All]" dimensionUniqueName="[TICKET_DETAILS]" displayFolder="" count="0" memberValueDatatype="20" unbalanced="0"/>
    <cacheHierarchy uniqueName="[TICKET_DETAILS].[BRAND]" caption="BRAND" attribute="1" defaultMemberUniqueName="[TICKET_DETAILS].[BRAND].[All]" allUniqueName="[TICKET_DETAILS].[BRAND].[All]" dimensionUniqueName="[TICKET_DETAILS]" displayFolder="" count="0" memberValueDatatype="130" unbalanced="0"/>
    <cacheHierarchy uniqueName="[Measures].[__XL_Count Table1]" caption="__XL_Count Table1" measure="1" displayFolder="" measureGroup="CUSTOMER" count="0" hidden="1"/>
    <cacheHierarchy uniqueName="[Measures].[__XL_Count Table2]" caption="__XL_Count Table2" measure="1" displayFolder="" measureGroup="PASSENGER_ON_FLIGHT" count="0" hidden="1"/>
    <cacheHierarchy uniqueName="[Measures].[__XL_Count Table3]" caption="__XL_Count Table3" measure="1" displayFolder="" measureGroup="ROUTES" count="0" hidden="1"/>
    <cacheHierarchy uniqueName="[Measures].[__XL_Count Table4]" caption="__XL_Count Table4" measure="1" displayFolder="" measureGroup="TICKET_DETAILS" count="0" hidden="1"/>
    <cacheHierarchy uniqueName="[Measures].[__No measures defined]" caption="__No measures defined" measure="1" displayFolder="" count="0" hidden="1"/>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Sum of PRICE_PER_TICKET]" caption="Sum of PRICE_PER_TICKET" measure="1" displayFolder="" measureGroup="TICKET_DETAILS" count="0" hidden="1">
      <extLst>
        <ext xmlns:x15="http://schemas.microsoft.com/office/spreadsheetml/2010/11/main" uri="{B97F6D7D-B522-45F9-BDA1-12C45D357490}">
          <x15:cacheHierarchy aggregatedColumn="28"/>
        </ext>
      </extLst>
    </cacheHierarchy>
    <cacheHierarchy uniqueName="[Measures].[Sum of ROUTE_ID]" caption="Sum of ROUTE_ID" measure="1" displayFolder="" measureGroup="ROUT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36968519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090.825590162036" createdVersion="3" refreshedVersion="8" minRefreshableVersion="3" recordCount="0" supportSubquery="1" supportAdvancedDrill="1" xr:uid="{CBF5CC0C-67B9-44E9-A638-FCEA7DDDB287}">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CUSTOMER].[CUSTOMER_ID]" caption="CUSTOMER_ID" attribute="1" defaultMemberUniqueName="[CUSTOMER].[CUSTOMER_ID].[All]" allUniqueName="[CUSTOMER].[CUSTOMER_ID].[All]" dimensionUniqueName="[CUSTOMER]" displayFolder="" count="0" memberValueDatatype="20" unbalanced="0"/>
    <cacheHierarchy uniqueName="[CUSTOMER].[FIRST_NAME]" caption="FIRST_NAME" attribute="1" defaultMemberUniqueName="[CUSTOMER].[FIRST_NAME].[All]" allUniqueName="[CUSTOMER].[FIRST_NAME].[All]" dimensionUniqueName="[CUSTOMER]" displayFolder="" count="0" memberValueDatatype="130" unbalanced="0"/>
    <cacheHierarchy uniqueName="[CUSTOMER].[LAST_NAME]" caption="LAST_NAME" attribute="1" defaultMemberUniqueName="[CUSTOMER].[LAST_NAME].[All]" allUniqueName="[CUSTOMER].[LAST_NAME].[All]" dimensionUniqueName="[CUSTOMER]" displayFolder="" count="0" memberValueDatatype="130" unbalanced="0"/>
    <cacheHierarchy uniqueName="[CUSTOMER].[FULL_NAME]" caption="FULL_NAME" attribute="1" defaultMemberUniqueName="[CUSTOMER].[FULL_NAME].[All]" allUniqueName="[CUSTOMER].[FULL_NAME].[All]" dimensionUniqueName="[CUSTOMER]" displayFolder="" count="0" memberValueDatatype="130" unbalanced="0"/>
    <cacheHierarchy uniqueName="[CUSTOMER].[DATE_OF_BIRTH]" caption="DATE_OF_BIRTH" attribute="1" time="1" defaultMemberUniqueName="[CUSTOMER].[DATE_OF_BIRTH].[All]" allUniqueName="[CUSTOMER].[DATE_OF_BIRTH].[All]" dimensionUniqueName="[CUSTOMER]" displayFolder="" count="0" memberValueDatatype="7" unbalanced="0"/>
    <cacheHierarchy uniqueName="[CUSTOMER].[GENDER]" caption="GENDER" attribute="1" defaultMemberUniqueName="[CUSTOMER].[GENDER].[All]" allUniqueName="[CUSTOMER].[GENDER].[All]" dimensionUniqueName="[CUSTOMER]" displayFolder="" count="2" memberValueDatatype="130" unbalanced="0"/>
    <cacheHierarchy uniqueName="[CUSTOMER].[NO OF TICKETS]" caption="NO OF TICKETS" attribute="1" defaultMemberUniqueName="[CUSTOMER].[NO OF TICKETS].[All]" allUniqueName="[CUSTOMER].[NO OF TICKETS].[All]" dimensionUniqueName="[CUSTOMER]" displayFolder="" count="0" memberValueDatatype="20" unbalanced="0"/>
    <cacheHierarchy uniqueName="[PASSENGER_ON_FLIGHT].[CUSTOMER_ID]" caption="CUSTOMER_ID" attribute="1" defaultMemberUniqueName="[PASSENGER_ON_FLIGHT].[CUSTOMER_ID].[All]" allUniqueName="[PASSENGER_ON_FLIGHT].[CUSTOMER_ID].[All]" dimensionUniqueName="[PASSENGER_ON_FLIGHT]" displayFolder="" count="0" memberValueDatatype="20" unbalanced="0"/>
    <cacheHierarchy uniqueName="[PASSENGER_ON_FLIGHT].[AIRCRAFT_ID]" caption="AIRCRAFT_ID" attribute="1" defaultMemberUniqueName="[PASSENGER_ON_FLIGHT].[AIRCRAFT_ID].[All]" allUniqueName="[PASSENGER_ON_FLIGHT].[AIRCRAFT_ID].[All]" dimensionUniqueName="[PASSENGER_ON_FLIGHT]" displayFolder="" count="0" memberValueDatatype="130" unbalanced="0"/>
    <cacheHierarchy uniqueName="[PASSENGER_ON_FLIGHT].[ROUTE_ID]" caption="ROUTE_ID" attribute="1" defaultMemberUniqueName="[PASSENGER_ON_FLIGHT].[ROUTE_ID].[All]" allUniqueName="[PASSENGER_ON_FLIGHT].[ROUTE_ID].[All]" dimensionUniqueName="[PASSENGER_ON_FLIGHT]" displayFolder="" count="0" memberValueDatatype="20" unbalanced="0"/>
    <cacheHierarchy uniqueName="[PASSENGER_ON_FLIGHT].[DEPART]" caption="DEPART" attribute="1" defaultMemberUniqueName="[PASSENGER_ON_FLIGHT].[DEPART].[All]" allUniqueName="[PASSENGER_ON_FLIGHT].[DEPART].[All]" dimensionUniqueName="[PASSENGER_ON_FLIGHT]" displayFolder="" count="0" memberValueDatatype="130" unbalanced="0"/>
    <cacheHierarchy uniqueName="[PASSENGER_ON_FLIGHT].[ARRIVAL]" caption="ARRIVAL" attribute="1" defaultMemberUniqueName="[PASSENGER_ON_FLIGHT].[ARRIVAL].[All]" allUniqueName="[PASSENGER_ON_FLIGHT].[ARRIVAL].[All]" dimensionUniqueName="[PASSENGER_ON_FLIGHT]" displayFolder="" count="0" memberValueDatatype="130" unbalanced="0"/>
    <cacheHierarchy uniqueName="[PASSENGER_ON_FLIGHT].[SEAT_NUM]" caption="SEAT_NUM" attribute="1" defaultMemberUniqueName="[PASSENGER_ON_FLIGHT].[SEAT_NUM].[All]" allUniqueName="[PASSENGER_ON_FLIGHT].[SEAT_NUM].[All]" dimensionUniqueName="[PASSENGER_ON_FLIGHT]" displayFolder="" count="0" memberValueDatatype="130" unbalanced="0"/>
    <cacheHierarchy uniqueName="[PASSENGER_ON_FLIGHT].[CLASS_ID]" caption="CLASS_ID" attribute="1" defaultMemberUniqueName="[PASSENGER_ON_FLIGHT].[CLASS_ID].[All]" allUniqueName="[PASSENGER_ON_FLIGHT].[CLASS_ID].[All]" dimensionUniqueName="[PASSENGER_ON_FLIGHT]" displayFolder="" count="0" memberValueDatatype="130" unbalanced="0"/>
    <cacheHierarchy uniqueName="[PASSENGER_ON_FLIGHT].[TRAVEL_DATE]" caption="TRAVEL_DATE" attribute="1" time="1" defaultMemberUniqueName="[PASSENGER_ON_FLIGHT].[TRAVEL_DATE].[All]" allUniqueName="[PASSENGER_ON_FLIGHT].[TRAVEL_DATE].[All]" dimensionUniqueName="[PASSENGER_ON_FLIGHT]" displayFolder="" count="0" memberValueDatatype="7" unbalanced="0"/>
    <cacheHierarchy uniqueName="[PASSENGER_ON_FLIGHT].[FLIGHT_NUM]" caption="FLIGHT_NUM" attribute="1" defaultMemberUniqueName="[PASSENGER_ON_FLIGHT].[FLIGHT_NUM].[All]" allUniqueName="[PASSENGER_ON_FLIGHT].[FLIGHT_NUM].[All]" dimensionUniqueName="[PASSENGER_ON_FLIGHT]" displayFolder="" count="0" memberValueDatatype="20" unbalanced="0"/>
    <cacheHierarchy uniqueName="[ROUTES].[ROUTE_ID]" caption="ROUTE_ID" attribute="1" defaultMemberUniqueName="[ROUTES].[ROUTE_ID].[All]" allUniqueName="[ROUTES].[ROUTE_ID].[All]" dimensionUniqueName="[ROUTES]" displayFolder="" count="0" memberValueDatatype="20" unbalanced="0"/>
    <cacheHierarchy uniqueName="[ROUTES].[FLIGHT_NUM]" caption="FLIGHT_NUM" attribute="1" defaultMemberUniqueName="[ROUTES].[FLIGHT_NUM].[All]" allUniqueName="[ROUTES].[FLIGHT_NUM].[All]" dimensionUniqueName="[ROUTES]" displayFolder="" count="0" memberValueDatatype="20" unbalanced="0"/>
    <cacheHierarchy uniqueName="[ROUTES].[ORIGIN_AIRPORT]" caption="ORIGIN_AIRPORT" attribute="1" defaultMemberUniqueName="[ROUTES].[ORIGIN_AIRPORT].[All]" allUniqueName="[ROUTES].[ORIGIN_AIRPORT].[All]" dimensionUniqueName="[ROUTES]" displayFolder="" count="0" memberValueDatatype="130" unbalanced="0"/>
    <cacheHierarchy uniqueName="[ROUTES].[DESTINATION_AIRPORT]" caption="DESTINATION_AIRPORT" attribute="1" defaultMemberUniqueName="[ROUTES].[DESTINATION_AIRPORT].[All]" allUniqueName="[ROUTES].[DESTINATION_AIRPORT].[All]" dimensionUniqueName="[ROUTES]" displayFolder="" count="0" memberValueDatatype="130" unbalanced="0"/>
    <cacheHierarchy uniqueName="[ROUTES].[AIRCRAFT_ID]" caption="AIRCRAFT_ID" attribute="1" defaultMemberUniqueName="[ROUTES].[AIRCRAFT_ID].[All]" allUniqueName="[ROUTES].[AIRCRAFT_ID].[All]" dimensionUniqueName="[ROUTES]" displayFolder="" count="0" memberValueDatatype="130" unbalanced="0"/>
    <cacheHierarchy uniqueName="[ROUTES].[DISTANCE_MILES]" caption="DISTANCE_MILES" attribute="1" defaultMemberUniqueName="[ROUTES].[DISTANCE_MILES].[All]" allUniqueName="[ROUTES].[DISTANCE_MILES].[All]" dimensionUniqueName="[ROUTES]" displayFolder="" count="0" memberValueDatatype="20" unbalanced="0"/>
    <cacheHierarchy uniqueName="[TICKET_DETAILS].[P_DATE]" caption="P_DATE" attribute="1" time="1" defaultMemberUniqueName="[TICKET_DETAILS].[P_DATE].[All]" allUniqueName="[TICKET_DETAILS].[P_DATE].[All]" dimensionUniqueName="[TICKET_DETAILS]" displayFolder="" count="0" memberValueDatatype="7" unbalanced="0"/>
    <cacheHierarchy uniqueName="[TICKET_DETAILS].[CUSTOMER_ID]" caption="CUSTOMER_ID" attribute="1" defaultMemberUniqueName="[TICKET_DETAILS].[CUSTOMER_ID].[All]" allUniqueName="[TICKET_DETAILS].[CUSTOMER_ID].[All]" dimensionUniqueName="[TICKET_DETAILS]" displayFolder="" count="0" memberValueDatatype="20" unbalanced="0"/>
    <cacheHierarchy uniqueName="[TICKET_DETAILS].[AIRCRAFT_ID]" caption="AIRCRAFT_ID" attribute="1" defaultMemberUniqueName="[TICKET_DETAILS].[AIRCRAFT_ID].[All]" allUniqueName="[TICKET_DETAILS].[AIRCRAFT_ID].[All]" dimensionUniqueName="[TICKET_DETAILS]" displayFolder="" count="0" memberValueDatatype="130" unbalanced="0"/>
    <cacheHierarchy uniqueName="[TICKET_DETAILS].[CLASS_ID]" caption="CLASS_ID" attribute="1" defaultMemberUniqueName="[TICKET_DETAILS].[CLASS_ID].[All]" allUniqueName="[TICKET_DETAILS].[CLASS_ID].[All]" dimensionUniqueName="[TICKET_DETAILS]" displayFolder="" count="0" memberValueDatatype="130" unbalanced="0"/>
    <cacheHierarchy uniqueName="[TICKET_DETAILS].[NO_OF_TICKETS]" caption="NO_OF_TICKETS" attribute="1" defaultMemberUniqueName="[TICKET_DETAILS].[NO_OF_TICKETS].[All]" allUniqueName="[TICKET_DETAILS].[NO_OF_TICKETS].[All]" dimensionUniqueName="[TICKET_DETAILS]" displayFolder="" count="0" memberValueDatatype="20" unbalanced="0"/>
    <cacheHierarchy uniqueName="[TICKET_DETAILS].[A_CODE]" caption="A_CODE" attribute="1" defaultMemberUniqueName="[TICKET_DETAILS].[A_CODE].[All]" allUniqueName="[TICKET_DETAILS].[A_CODE].[All]" dimensionUniqueName="[TICKET_DETAILS]" displayFolder="" count="0" memberValueDatatype="130" unbalanced="0"/>
    <cacheHierarchy uniqueName="[TICKET_DETAILS].[PRICE_PER_TICKET]" caption="PRICE_PER_TICKET" attribute="1" defaultMemberUniqueName="[TICKET_DETAILS].[PRICE_PER_TICKET].[All]" allUniqueName="[TICKET_DETAILS].[PRICE_PER_TICKET].[All]" dimensionUniqueName="[TICKET_DETAILS]" displayFolder="" count="0" memberValueDatatype="20" unbalanced="0"/>
    <cacheHierarchy uniqueName="[TICKET_DETAILS].[BRAND]" caption="BRAND" attribute="1" defaultMemberUniqueName="[TICKET_DETAILS].[BRAND].[All]" allUniqueName="[TICKET_DETAILS].[BRAND].[All]" dimensionUniqueName="[TICKET_DETAILS]" displayFolder="" count="0" memberValueDatatype="130" unbalanced="0"/>
    <cacheHierarchy uniqueName="[Measures].[__XL_Count Table1]" caption="__XL_Count Table1" measure="1" displayFolder="" measureGroup="CUSTOMER" count="0" hidden="1"/>
    <cacheHierarchy uniqueName="[Measures].[__XL_Count Table2]" caption="__XL_Count Table2" measure="1" displayFolder="" measureGroup="PASSENGER_ON_FLIGHT" count="0" hidden="1"/>
    <cacheHierarchy uniqueName="[Measures].[__XL_Count Table3]" caption="__XL_Count Table3" measure="1" displayFolder="" measureGroup="ROUTES" count="0" hidden="1"/>
    <cacheHierarchy uniqueName="[Measures].[__XL_Count Table4]" caption="__XL_Count Table4" measure="1" displayFolder="" measureGroup="TICKET_DETAILS" count="0" hidden="1"/>
    <cacheHierarchy uniqueName="[Measures].[__No measures defined]" caption="__No measures defined" measure="1" displayFolder="" count="0" hidden="1"/>
    <cacheHierarchy uniqueName="[Measures].[Sum of CUSTOMER_ID]" caption="Sum of CUSTOMER_ID" measure="1" displayFolder="" measureGroup="CUSTOMER" count="0" hidden="1">
      <extLst>
        <ext xmlns:x15="http://schemas.microsoft.com/office/spreadsheetml/2010/11/main" uri="{B97F6D7D-B522-45F9-BDA1-12C45D357490}">
          <x15:cacheHierarchy aggregatedColumn="0"/>
        </ext>
      </extLst>
    </cacheHierarchy>
    <cacheHierarchy uniqueName="[Measures].[Sum of PRICE_PER_TICKET]" caption="Sum of PRICE_PER_TICKET" measure="1" displayFolder="" measureGroup="TICKET_DETAILS" count="0" hidden="1">
      <extLst>
        <ext xmlns:x15="http://schemas.microsoft.com/office/spreadsheetml/2010/11/main" uri="{B97F6D7D-B522-45F9-BDA1-12C45D357490}">
          <x15:cacheHierarchy aggregatedColumn="28"/>
        </ext>
      </extLst>
    </cacheHierarchy>
    <cacheHierarchy uniqueName="[Measures].[Sum of ROUTE_ID]" caption="Sum of ROUTE_ID" measure="1" displayFolder="" measureGroup="ROUTES" count="0" hidden="1">
      <extLst>
        <ext xmlns:x15="http://schemas.microsoft.com/office/spreadsheetml/2010/11/main" uri="{B97F6D7D-B522-45F9-BDA1-12C45D357490}">
          <x15:cacheHierarchy aggregatedColumn="16"/>
        </ext>
      </extLst>
    </cacheHierarchy>
    <cacheHierarchy uniqueName="[Measures].[Sum of NO_OF_TICKETS]" caption="Sum of NO_OF_TICKETS" measure="1" displayFolder="" measureGroup="TICKET_DETAIL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9319488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152ED4-9D73-447A-9630-6E346D29ED5F}" name="PivotTable1" cacheId="1" applyNumberFormats="0" applyBorderFormats="0" applyFontFormats="0" applyPatternFormats="0" applyAlignmentFormats="0" applyWidthHeightFormats="1" dataCaption="Values" tag="5fb5e83b-7170-466d-9e1f-71e42935fdf2" updatedVersion="8" minRefreshableVersion="3" useAutoFormatting="1" itemPrintTitles="1" createdVersion="5" indent="0" outline="1" outlineData="1" multipleFieldFilters="0" chartFormat="9">
  <location ref="B3:C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4"/>
    </i>
    <i>
      <x/>
    </i>
    <i>
      <x v="1"/>
    </i>
    <i>
      <x v="3"/>
    </i>
    <i t="grand">
      <x/>
    </i>
  </rowItems>
  <colItems count="1">
    <i/>
  </colItems>
  <dataFields count="1">
    <dataField name="Sum of PRICE_PER_TICKET" fld="1" baseField="0" baseItem="0" numFmtId="164"/>
  </dataFields>
  <formats count="1">
    <format dxfId="0">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6">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TICKE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89B2C7-54AC-40D4-B4B2-B26A50EBC28F}" name="PivotTable3" cacheId="2" applyNumberFormats="0" applyBorderFormats="0" applyFontFormats="0" applyPatternFormats="0" applyAlignmentFormats="0" applyWidthHeightFormats="1" dataCaption="Values" tag="5b324179-b136-4dae-bae3-9e760f73fbf3" updatedVersion="8" minRefreshableVersion="3" useAutoFormatting="1" itemPrintTitles="1" createdVersion="5" indent="0" outline="1" outlineData="1" multipleFieldFilters="0" chartFormat="9">
  <location ref="F3:H8" firstHeaderRow="0" firstDataRow="1" firstDataCol="1"/>
  <pivotFields count="4">
    <pivotField dataField="1" subtotalTop="0" showAll="0" defaultSubtotal="0"/>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Revenue" fld="0" baseField="1" baseItem="0" numFmtId="164"/>
    <dataField name="No of Tickets" fld="2" baseField="1" baseItem="0"/>
  </dataFields>
  <formats count="1">
    <format dxfId="1">
      <pivotArea outline="0" collapsedLevelsAreSubtotals="1" fieldPosition="0">
        <references count="1">
          <reference field="4294967294" count="1" selected="0">
            <x v="0"/>
          </reference>
        </references>
      </pivotArea>
    </format>
  </formats>
  <chartFormats count="1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caption="No of Tickets"/>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CKET_DETAIL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20B59-6F0D-42F2-80D5-E5F6879460CD}" name="PivotTable2" cacheId="0" applyNumberFormats="0" applyBorderFormats="0" applyFontFormats="0" applyPatternFormats="0" applyAlignmentFormats="0" applyWidthHeightFormats="1" dataCaption="Values" tag="c9d982cb-57e9-4ad0-b63e-4e4196941e66" updatedVersion="8" minRefreshableVersion="3" useAutoFormatting="1" subtotalHiddenItems="1" itemPrintTitles="1" createdVersion="5" indent="0" outline="1" outlineData="1" multipleFieldFilters="0" chartFormat="3">
  <location ref="R38:S43"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ICE_PER_TICKET" fld="1" baseField="0" baseItem="0" numFmtId="164"/>
  </dataFields>
  <formats count="1">
    <format dxfId="2">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UTES]"/>
        <x15:activeTabTopLevelEntity name="[TICKET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BBAB061-10E6-4317-BFF8-C5E6D7ADBFF7}" sourceName="[CUSTOMER].[GENDER]">
  <pivotTables>
    <pivotTable tabId="8" name="PivotTable1"/>
  </pivotTables>
  <data>
    <olap pivotCacheId="1517683182">
      <levels count="2">
        <level uniqueName="[CUSTOMER].[GENDER].[(All)]" sourceCaption="(All)" count="0"/>
        <level uniqueName="[CUSTOMER].[GENDER].[GENDER]" sourceCaption="GENDER" count="2">
          <ranges>
            <range startItem="0">
              <i n="[CUSTOMER].[GENDER].&amp;[F]" c="F"/>
              <i n="[CUSTOMER].[GENDER].&amp;[M]" c="M"/>
            </range>
          </ranges>
        </level>
      </levels>
      <selections count="1">
        <selection n="[CUSTOMER].[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_CODE" xr10:uid="{00D9A813-F11D-48A3-B5D2-F4CCC68BCD56}" sourceName="[TICKET_DETAILS].[A_CODE]">
  <pivotTables>
    <pivotTable tabId="8" name="PivotTable2"/>
  </pivotTables>
  <data>
    <olap pivotCacheId="369685195">
      <levels count="2">
        <level uniqueName="[TICKET_DETAILS].[A_CODE].[(All)]" sourceCaption="(All)" count="0"/>
        <level uniqueName="[TICKET_DETAILS].[A_CODE].[A_CODE]" sourceCaption="A_CODE" count="11">
          <ranges>
            <range startItem="0">
              <i n="[TICKET_DETAILS].[A_CODE].&amp;[AGB]" c="AGB"/>
              <i n="[TICKET_DETAILS].[A_CODE].&amp;[BFS]" c="BFS"/>
              <i n="[TICKET_DETAILS].[A_CODE].&amp;[BHX]" c="BHX"/>
              <i n="[TICKET_DETAILS].[A_CODE].&amp;[BOH]" c="BOH"/>
              <i n="[TICKET_DETAILS].[A_CODE].&amp;[CTM]" c="CTM"/>
              <i n="[TICKET_DETAILS].[A_CODE].&amp;[DAL]" c="DAL"/>
              <i n="[TICKET_DETAILS].[A_CODE].&amp;[DEN]" c="DEN"/>
              <i n="[TICKET_DETAILS].[A_CODE].&amp;[EME]" c="EME"/>
              <i n="[TICKET_DETAILS].[A_CODE].&amp;[MCO]" c="MCO"/>
              <i n="[TICKET_DETAILS].[A_CODE].&amp;[PEK]" c="PEK"/>
              <i n="[TICKET_DETAILS].[A_CODE].&amp;[YVR]" c="YVR"/>
            </range>
          </ranges>
        </level>
      </levels>
      <selections count="1">
        <selection n="[TICKET_DETAILS].[A_C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8B6197B-1305-4885-8871-8E668AAE832A}" sourceName="[CUSTOMER].[GENDER]">
  <pivotTables>
    <pivotTable tabId="8" name="PivotTable3"/>
  </pivotTables>
  <data>
    <olap pivotCacheId="931948871">
      <levels count="2">
        <level uniqueName="[CUSTOMER].[GENDER].[(All)]" sourceCaption="(All)" count="0"/>
        <level uniqueName="[CUSTOMER].[GENDER].[GENDER]" sourceCaption="GENDER" count="2">
          <ranges>
            <range startItem="0">
              <i n="[CUSTOMER].[GENDER].&amp;[F]" c="F"/>
              <i n="[CUSTOMER].[GENDER].&amp;[M]" c="M"/>
            </range>
          </ranges>
        </level>
      </levels>
      <selections count="1">
        <selection n="[CUSTOMER].[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68087E6-6F25-47C7-9FB6-C196DD23DFEE}" cache="Slicer_GENDER" caption="GENDER" level="1" style="SlicerStyleDark3" rowHeight="241300"/>
  <slicer name="ORIGIN_AIRPORT" xr10:uid="{76290E86-406A-4F87-A9EA-703B781CBECD}" cache="Slicer_A_CODE" caption="ORIGIN_AIRPORT" level="1" style="SlicerStyleDark3" rowHeight="241300"/>
  <slicer name="GENDER 1" xr10:uid="{FC8DA97D-A2F6-4459-B8D0-BE0E2CF391C4}" cache="Slicer_GENDER1" caption="GENDER" level="1"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1EDF0C-65BC-4123-A2CB-C2DD4F38CFF2}" name="Table1" displayName="Table1" ref="A1:G51" totalsRowShown="0" headerRowDxfId="51" dataDxfId="49" headerRowBorderDxfId="50" tableBorderDxfId="48" totalsRowBorderDxfId="47">
  <autoFilter ref="A1:G51" xr:uid="{EBDD168E-1379-497E-9ADF-8823F04DD3C8}"/>
  <tableColumns count="7">
    <tableColumn id="1" xr3:uid="{450C2C9B-D6E1-4059-9E68-B111B76F3FD7}" name="CUSTOMER_ID" dataDxfId="46"/>
    <tableColumn id="2" xr3:uid="{ED478A0D-4B33-4035-AFE9-01167008F0AF}" name="FIRST_NAME" dataDxfId="45"/>
    <tableColumn id="3" xr3:uid="{FA4598EB-0E61-460C-9700-EA01F005034E}" name="LAST_NAME" dataDxfId="44"/>
    <tableColumn id="7" xr3:uid="{A4D73099-650D-46B3-BCA6-F12D80C6AE29}" name="FULL_NAME" dataDxfId="43">
      <calculatedColumnFormula>_xlfn.CONCAT(Table1[[#This Row],[FIRST_NAME]]," ",Table1[[#This Row],[LAST_NAME]])</calculatedColumnFormula>
    </tableColumn>
    <tableColumn id="4" xr3:uid="{BCD463FF-91D1-40A2-B51B-FC6DB9E3DB95}" name="DATE_OF_BIRTH" dataDxfId="42"/>
    <tableColumn id="5" xr3:uid="{2A0FC9E3-FD5C-4163-BFF9-D52CD16F87EC}" name="GENDER" dataDxfId="41"/>
    <tableColumn id="6" xr3:uid="{5F9E2632-D70A-49A5-A745-1EADF2609DA8}" name="NO OF TICKETS" dataDxfId="40">
      <calculatedColumnFormula>COUNTIF(TICKET_DETAILS!$B:$B,CUSTOMER!A2)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FEA836-A4E0-426F-94A3-B133A9D43502}" name="Table2" displayName="Table2" ref="A1:I51" totalsRowShown="0" headerRowDxfId="39" dataDxfId="37" headerRowBorderDxfId="38" tableBorderDxfId="36" totalsRowBorderDxfId="35">
  <autoFilter ref="A1:I51" xr:uid="{A9FEA836-A4E0-426F-94A3-B133A9D43502}"/>
  <tableColumns count="9">
    <tableColumn id="1" xr3:uid="{DF36F363-3ED2-4F08-8282-8855D379DE7D}" name="CUSTOMER_ID" dataDxfId="34"/>
    <tableColumn id="2" xr3:uid="{3B1FE023-E71C-44C7-81C6-DED20A8690E5}" name="AIRCRAFT_ID" dataDxfId="33"/>
    <tableColumn id="3" xr3:uid="{68E6FD20-381D-465F-871D-DC06902199A8}" name="ROUTE_ID" dataDxfId="32"/>
    <tableColumn id="4" xr3:uid="{CE212BAB-A884-4757-8C23-3C088BB3AE3E}" name="DEPART" dataDxfId="31"/>
    <tableColumn id="5" xr3:uid="{420A3079-E581-471A-BF03-7A088C5DD57E}" name="ARRIVAL" dataDxfId="30"/>
    <tableColumn id="6" xr3:uid="{D287AFCE-A2EC-479C-BBF9-51059D271CF3}" name="SEAT_NUM" dataDxfId="29"/>
    <tableColumn id="7" xr3:uid="{12BEB61D-7091-487E-8941-81C729BCA9B6}" name="CLASS_ID" dataDxfId="28"/>
    <tableColumn id="8" xr3:uid="{EF07B87B-AFFF-43E6-B88C-FF8C0413F959}" name="TRAVEL_DATE" dataDxfId="27"/>
    <tableColumn id="9" xr3:uid="{4F5271D3-E70C-41EB-992A-77EFC8F27006}" name="FLIGHT_NUM" dataDxfId="2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5A9681-E43B-4D69-9628-93327B44F576}" name="Table3" displayName="Table3" ref="A1:F50" totalsRowShown="0" headerRowDxfId="25" dataDxfId="23" headerRowBorderDxfId="24" tableBorderDxfId="22" totalsRowBorderDxfId="21">
  <autoFilter ref="A1:F50" xr:uid="{235A9681-E43B-4D69-9628-93327B44F576}"/>
  <tableColumns count="6">
    <tableColumn id="1" xr3:uid="{EEB5E9C7-AB9B-46A9-96C2-2A0776A0AFAE}" name="ROUTE_ID" dataDxfId="20"/>
    <tableColumn id="2" xr3:uid="{15A025F6-A32D-4E21-B4D9-211A906D38BA}" name="FLIGHT_NUM" dataDxfId="19"/>
    <tableColumn id="3" xr3:uid="{ADF1FC1B-B66B-4AB7-8B4C-BD54A29CC928}" name="ORIGIN_AIRPORT" dataDxfId="18"/>
    <tableColumn id="4" xr3:uid="{92FFDA0A-04E4-4F9C-84FE-22A83C50D780}" name="DESTINATION_AIRPORT" dataDxfId="17"/>
    <tableColumn id="5" xr3:uid="{AB210E50-C257-44DF-9715-621BBEE09857}" name="AIRCRAFT_ID" dataDxfId="16"/>
    <tableColumn id="6" xr3:uid="{423AE17D-C76D-4C66-9AD3-EEB76392EBBD}" name="DISTANCE_MILES"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DA2FB0-DBC3-4F55-B303-522EC583B123}" name="Table4" displayName="Table4" ref="A1:H51" totalsRowShown="0" headerRowDxfId="14" headerRowBorderDxfId="13" tableBorderDxfId="12" totalsRowBorderDxfId="11">
  <autoFilter ref="A1:H51" xr:uid="{10DA2FB0-DBC3-4F55-B303-522EC583B123}"/>
  <tableColumns count="8">
    <tableColumn id="1" xr3:uid="{61071F18-C0F2-486D-90B1-7A86E9419CE2}" name="P_DATE" dataDxfId="10"/>
    <tableColumn id="2" xr3:uid="{33475BFF-93A2-4B80-83E4-8D02E43474E0}" name="CUSTOMER_ID" dataDxfId="9"/>
    <tableColumn id="3" xr3:uid="{A58C51CA-167F-47C7-A854-6860151740EA}" name="AIRCRAFT_ID" dataDxfId="8"/>
    <tableColumn id="4" xr3:uid="{0C50F28F-7BC5-4046-8E38-B583A7B9C452}" name="CLASS_ID" dataDxfId="7"/>
    <tableColumn id="5" xr3:uid="{8A0FDEF0-9E28-44DA-990A-106741689B49}" name="NO_OF_TICKETS" dataDxfId="6"/>
    <tableColumn id="6" xr3:uid="{3C55FA2A-9168-4025-9DF6-8CB76A715424}" name="A_CODE" dataDxfId="5"/>
    <tableColumn id="7" xr3:uid="{6E88A846-B6A4-46F6-875C-411D91C1E0C4}" name="PRICE_PER_TICKET" dataDxfId="4"/>
    <tableColumn id="8" xr3:uid="{FACC0FA4-C566-4533-8E17-4FDCF5027E88}" name="BRAND"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168E-1379-497E-9ADF-8823F04DD3C8}">
  <dimension ref="A1:G51"/>
  <sheetViews>
    <sheetView showGridLines="0" tabSelected="1" workbookViewId="0"/>
  </sheetViews>
  <sheetFormatPr defaultColWidth="13.7109375" defaultRowHeight="45" customHeight="1" x14ac:dyDescent="0.25"/>
  <cols>
    <col min="1" max="1" width="16" style="1" customWidth="1"/>
    <col min="2" max="2" width="14.42578125" style="1" customWidth="1"/>
    <col min="3" max="4" width="13.85546875" style="1" customWidth="1"/>
    <col min="5" max="5" width="17.28515625" style="1" customWidth="1"/>
    <col min="6" max="6" width="13.7109375" style="1"/>
    <col min="7" max="7" width="16.140625" style="1" customWidth="1"/>
    <col min="8" max="16384" width="13.7109375" style="1"/>
  </cols>
  <sheetData>
    <row r="1" spans="1:7" ht="44.25" customHeight="1" x14ac:dyDescent="0.25">
      <c r="A1" s="14" t="s">
        <v>212</v>
      </c>
      <c r="B1" s="15" t="s">
        <v>213</v>
      </c>
      <c r="C1" s="15" t="s">
        <v>214</v>
      </c>
      <c r="D1" s="30" t="s">
        <v>243</v>
      </c>
      <c r="E1" s="15" t="s">
        <v>215</v>
      </c>
      <c r="F1" s="15" t="s">
        <v>216</v>
      </c>
      <c r="G1" s="16" t="s">
        <v>236</v>
      </c>
    </row>
    <row r="2" spans="1:7" ht="45" customHeight="1" x14ac:dyDescent="0.25">
      <c r="A2" s="12">
        <v>1</v>
      </c>
      <c r="B2" s="3" t="s">
        <v>0</v>
      </c>
      <c r="C2" s="3" t="s">
        <v>1</v>
      </c>
      <c r="D2" s="3" t="str">
        <f>_xlfn.CONCAT(Table1[[#This Row],[FIRST_NAME]]," ",Table1[[#This Row],[LAST_NAME]])</f>
        <v>Julie Sam</v>
      </c>
      <c r="E2" s="4">
        <v>32520</v>
      </c>
      <c r="F2" s="3" t="s">
        <v>2</v>
      </c>
      <c r="G2" s="13">
        <f>COUNTIF(TICKET_DETAILS!$B:$B,CUSTOMER!A2)</f>
        <v>2</v>
      </c>
    </row>
    <row r="3" spans="1:7" ht="45" customHeight="1" x14ac:dyDescent="0.25">
      <c r="A3" s="12">
        <v>2</v>
      </c>
      <c r="B3" s="3" t="s">
        <v>3</v>
      </c>
      <c r="C3" s="3" t="s">
        <v>4</v>
      </c>
      <c r="D3" s="3" t="str">
        <f>_xlfn.CONCAT(Table1[[#This Row],[FIRST_NAME]]," ",Table1[[#This Row],[LAST_NAME]])</f>
        <v>Steve Ryan</v>
      </c>
      <c r="E3" s="4">
        <v>30409</v>
      </c>
      <c r="F3" s="3" t="s">
        <v>5</v>
      </c>
      <c r="G3" s="13">
        <f>COUNTIF(TICKET_DETAILS!$B:$B,CUSTOMER!A3)</f>
        <v>2</v>
      </c>
    </row>
    <row r="4" spans="1:7" ht="45" customHeight="1" x14ac:dyDescent="0.25">
      <c r="A4" s="12">
        <v>3</v>
      </c>
      <c r="B4" s="3" t="s">
        <v>6</v>
      </c>
      <c r="C4" s="3" t="s">
        <v>7</v>
      </c>
      <c r="D4" s="3" t="str">
        <f>_xlfn.CONCAT(Table1[[#This Row],[FIRST_NAME]]," ",Table1[[#This Row],[LAST_NAME]])</f>
        <v>Morris Lois</v>
      </c>
      <c r="E4" s="4">
        <v>34312</v>
      </c>
      <c r="F4" s="3" t="s">
        <v>5</v>
      </c>
      <c r="G4" s="13">
        <f>COUNTIF(TICKET_DETAILS!$B:$B,CUSTOMER!A4)</f>
        <v>0</v>
      </c>
    </row>
    <row r="5" spans="1:7" ht="45" customHeight="1" x14ac:dyDescent="0.25">
      <c r="A5" s="12">
        <v>4</v>
      </c>
      <c r="B5" s="3" t="s">
        <v>8</v>
      </c>
      <c r="C5" s="3" t="s">
        <v>9</v>
      </c>
      <c r="D5" s="3" t="str">
        <f>_xlfn.CONCAT(Table1[[#This Row],[FIRST_NAME]]," ",Table1[[#This Row],[LAST_NAME]])</f>
        <v>Cathenna Emily</v>
      </c>
      <c r="E5" s="4">
        <v>28382</v>
      </c>
      <c r="F5" s="3" t="s">
        <v>2</v>
      </c>
      <c r="G5" s="13">
        <f>COUNTIF(TICKET_DETAILS!$B:$B,CUSTOMER!A5)</f>
        <v>2</v>
      </c>
    </row>
    <row r="6" spans="1:7" ht="45" customHeight="1" x14ac:dyDescent="0.25">
      <c r="A6" s="12">
        <v>5</v>
      </c>
      <c r="B6" s="3" t="s">
        <v>10</v>
      </c>
      <c r="C6" s="3" t="s">
        <v>11</v>
      </c>
      <c r="D6" s="3" t="str">
        <f>_xlfn.CONCAT(Table1[[#This Row],[FIRST_NAME]]," ",Table1[[#This Row],[LAST_NAME]])</f>
        <v>Aaron Kim</v>
      </c>
      <c r="E6" s="4">
        <v>33287</v>
      </c>
      <c r="F6" s="3" t="s">
        <v>5</v>
      </c>
      <c r="G6" s="13">
        <f>COUNTIF(TICKET_DETAILS!$B:$B,CUSTOMER!A6)</f>
        <v>3</v>
      </c>
    </row>
    <row r="7" spans="1:7" ht="45" customHeight="1" x14ac:dyDescent="0.25">
      <c r="A7" s="12">
        <v>6</v>
      </c>
      <c r="B7" s="3" t="s">
        <v>12</v>
      </c>
      <c r="C7" s="3" t="s">
        <v>13</v>
      </c>
      <c r="D7" s="3" t="str">
        <f>_xlfn.CONCAT(Table1[[#This Row],[FIRST_NAME]]," ",Table1[[#This Row],[LAST_NAME]])</f>
        <v>Alexander Scot</v>
      </c>
      <c r="E7" s="4">
        <v>31090</v>
      </c>
      <c r="F7" s="3" t="s">
        <v>5</v>
      </c>
      <c r="G7" s="13">
        <f>COUNTIF(TICKET_DETAILS!$B:$B,CUSTOMER!A7)</f>
        <v>0</v>
      </c>
    </row>
    <row r="8" spans="1:7" ht="45" customHeight="1" x14ac:dyDescent="0.25">
      <c r="A8" s="12">
        <v>7</v>
      </c>
      <c r="B8" s="3" t="s">
        <v>14</v>
      </c>
      <c r="C8" s="3" t="s">
        <v>15</v>
      </c>
      <c r="D8" s="3" t="str">
        <f>_xlfn.CONCAT(Table1[[#This Row],[FIRST_NAME]]," ",Table1[[#This Row],[LAST_NAME]])</f>
        <v>Anderson Stewart</v>
      </c>
      <c r="E8" s="4">
        <v>33614</v>
      </c>
      <c r="F8" s="3" t="s">
        <v>5</v>
      </c>
      <c r="G8" s="13">
        <f>COUNTIF(TICKET_DETAILS!$B:$B,CUSTOMER!A8)</f>
        <v>1</v>
      </c>
    </row>
    <row r="9" spans="1:7" ht="45" customHeight="1" x14ac:dyDescent="0.25">
      <c r="A9" s="12">
        <v>8</v>
      </c>
      <c r="B9" s="3" t="s">
        <v>16</v>
      </c>
      <c r="C9" s="3" t="s">
        <v>17</v>
      </c>
      <c r="D9" s="3" t="str">
        <f>_xlfn.CONCAT(Table1[[#This Row],[FIRST_NAME]]," ",Table1[[#This Row],[LAST_NAME]])</f>
        <v>Floyd Ted</v>
      </c>
      <c r="E9" s="4">
        <v>34021</v>
      </c>
      <c r="F9" s="3" t="s">
        <v>5</v>
      </c>
      <c r="G9" s="13">
        <f>COUNTIF(TICKET_DETAILS!$B:$B,CUSTOMER!A9)</f>
        <v>2</v>
      </c>
    </row>
    <row r="10" spans="1:7" ht="45" customHeight="1" x14ac:dyDescent="0.25">
      <c r="A10" s="12">
        <v>9</v>
      </c>
      <c r="B10" s="3" t="s">
        <v>18</v>
      </c>
      <c r="C10" s="3" t="s">
        <v>19</v>
      </c>
      <c r="D10" s="3" t="str">
        <f>_xlfn.CONCAT(Table1[[#This Row],[FIRST_NAME]]," ",Table1[[#This Row],[LAST_NAME]])</f>
        <v>Leo Travis</v>
      </c>
      <c r="E10" s="4">
        <v>34415</v>
      </c>
      <c r="F10" s="3" t="s">
        <v>5</v>
      </c>
      <c r="G10" s="13">
        <f>COUNTIF(TICKET_DETAILS!$B:$B,CUSTOMER!A10)</f>
        <v>2</v>
      </c>
    </row>
    <row r="11" spans="1:7" ht="45" customHeight="1" x14ac:dyDescent="0.25">
      <c r="A11" s="12">
        <v>10</v>
      </c>
      <c r="B11" s="3" t="s">
        <v>20</v>
      </c>
      <c r="C11" s="3" t="s">
        <v>21</v>
      </c>
      <c r="D11" s="3" t="str">
        <f>_xlfn.CONCAT(Table1[[#This Row],[FIRST_NAME]]," ",Table1[[#This Row],[LAST_NAME]])</f>
        <v>Melvin Tracy</v>
      </c>
      <c r="E11" s="4">
        <v>34812</v>
      </c>
      <c r="F11" s="3" t="s">
        <v>5</v>
      </c>
      <c r="G11" s="13">
        <f>COUNTIF(TICKET_DETAILS!$B:$B,CUSTOMER!A11)</f>
        <v>1</v>
      </c>
    </row>
    <row r="12" spans="1:7" ht="45" customHeight="1" x14ac:dyDescent="0.25">
      <c r="A12" s="12">
        <v>11</v>
      </c>
      <c r="B12" s="3" t="s">
        <v>22</v>
      </c>
      <c r="C12" s="3" t="s">
        <v>23</v>
      </c>
      <c r="D12" s="3" t="str">
        <f>_xlfn.CONCAT(Table1[[#This Row],[FIRST_NAME]]," ",Table1[[#This Row],[LAST_NAME]])</f>
        <v>Roger Walson</v>
      </c>
      <c r="E12" s="4">
        <v>35209</v>
      </c>
      <c r="F12" s="3" t="s">
        <v>5</v>
      </c>
      <c r="G12" s="13">
        <f>COUNTIF(TICKET_DETAILS!$B:$B,CUSTOMER!A12)</f>
        <v>3</v>
      </c>
    </row>
    <row r="13" spans="1:7" ht="45" customHeight="1" x14ac:dyDescent="0.25">
      <c r="A13" s="12">
        <v>12</v>
      </c>
      <c r="B13" s="3" t="s">
        <v>24</v>
      </c>
      <c r="C13" s="3" t="s">
        <v>25</v>
      </c>
      <c r="D13" s="3" t="str">
        <f>_xlfn.CONCAT(Table1[[#This Row],[FIRST_NAME]]," ",Table1[[#This Row],[LAST_NAME]])</f>
        <v>Shirley Wally</v>
      </c>
      <c r="E13" s="4">
        <v>35606</v>
      </c>
      <c r="F13" s="3" t="s">
        <v>2</v>
      </c>
      <c r="G13" s="13">
        <f>COUNTIF(TICKET_DETAILS!$B:$B,CUSTOMER!A13)</f>
        <v>0</v>
      </c>
    </row>
    <row r="14" spans="1:7" ht="45" customHeight="1" x14ac:dyDescent="0.25">
      <c r="A14" s="12">
        <v>13</v>
      </c>
      <c r="B14" s="3" t="s">
        <v>26</v>
      </c>
      <c r="C14" s="3" t="s">
        <v>27</v>
      </c>
      <c r="D14" s="3" t="str">
        <f>_xlfn.CONCAT(Table1[[#This Row],[FIRST_NAME]]," ",Table1[[#This Row],[LAST_NAME]])</f>
        <v>Solomon Walter</v>
      </c>
      <c r="E14" s="4">
        <v>36002</v>
      </c>
      <c r="F14" s="3" t="s">
        <v>5</v>
      </c>
      <c r="G14" s="13">
        <f>COUNTIF(TICKET_DETAILS!$B:$B,CUSTOMER!A14)</f>
        <v>1</v>
      </c>
    </row>
    <row r="15" spans="1:7" ht="45" customHeight="1" x14ac:dyDescent="0.25">
      <c r="A15" s="12">
        <v>14</v>
      </c>
      <c r="B15" s="3" t="s">
        <v>28</v>
      </c>
      <c r="C15" s="3" t="s">
        <v>29</v>
      </c>
      <c r="D15" s="3" t="str">
        <f>_xlfn.CONCAT(Table1[[#This Row],[FIRST_NAME]]," ",Table1[[#This Row],[LAST_NAME]])</f>
        <v>Carol Vernon</v>
      </c>
      <c r="E15" s="4">
        <v>36399</v>
      </c>
      <c r="F15" s="3" t="s">
        <v>2</v>
      </c>
      <c r="G15" s="13">
        <f>COUNTIF(TICKET_DETAILS!$B:$B,CUSTOMER!A15)</f>
        <v>2</v>
      </c>
    </row>
    <row r="16" spans="1:7" ht="45" customHeight="1" x14ac:dyDescent="0.25">
      <c r="A16" s="12">
        <v>15</v>
      </c>
      <c r="B16" s="3" t="s">
        <v>30</v>
      </c>
      <c r="C16" s="3" t="s">
        <v>31</v>
      </c>
      <c r="D16" s="3" t="str">
        <f>_xlfn.CONCAT(Table1[[#This Row],[FIRST_NAME]]," ",Table1[[#This Row],[LAST_NAME]])</f>
        <v>Linda William</v>
      </c>
      <c r="E16" s="4">
        <v>31683</v>
      </c>
      <c r="F16" s="3" t="s">
        <v>2</v>
      </c>
      <c r="G16" s="13">
        <f>COUNTIF(TICKET_DETAILS!$B:$B,CUSTOMER!A16)</f>
        <v>1</v>
      </c>
    </row>
    <row r="17" spans="1:7" ht="45" customHeight="1" x14ac:dyDescent="0.25">
      <c r="A17" s="12">
        <v>16</v>
      </c>
      <c r="B17" s="3" t="s">
        <v>32</v>
      </c>
      <c r="C17" s="3" t="s">
        <v>33</v>
      </c>
      <c r="D17" s="3" t="str">
        <f>_xlfn.CONCAT(Table1[[#This Row],[FIRST_NAME]]," ",Table1[[#This Row],[LAST_NAME]])</f>
        <v>Chirstine Willis</v>
      </c>
      <c r="E17" s="4">
        <v>32056</v>
      </c>
      <c r="F17" s="3" t="s">
        <v>2</v>
      </c>
      <c r="G17" s="13">
        <f>COUNTIF(TICKET_DETAILS!$B:$B,CUSTOMER!A17)</f>
        <v>1</v>
      </c>
    </row>
    <row r="18" spans="1:7" ht="45" customHeight="1" x14ac:dyDescent="0.25">
      <c r="A18" s="12">
        <v>17</v>
      </c>
      <c r="B18" s="3" t="s">
        <v>34</v>
      </c>
      <c r="C18" s="3" t="s">
        <v>35</v>
      </c>
      <c r="D18" s="3" t="str">
        <f>_xlfn.CONCAT(Table1[[#This Row],[FIRST_NAME]]," ",Table1[[#This Row],[LAST_NAME]])</f>
        <v>Catherine Shad</v>
      </c>
      <c r="E18" s="4">
        <v>32456</v>
      </c>
      <c r="F18" s="3" t="s">
        <v>2</v>
      </c>
      <c r="G18" s="13">
        <f>COUNTIF(TICKET_DETAILS!$B:$B,CUSTOMER!A18)</f>
        <v>1</v>
      </c>
    </row>
    <row r="19" spans="1:7" ht="45" customHeight="1" x14ac:dyDescent="0.25">
      <c r="A19" s="12">
        <v>18</v>
      </c>
      <c r="B19" s="3" t="s">
        <v>36</v>
      </c>
      <c r="C19" s="3" t="s">
        <v>37</v>
      </c>
      <c r="D19" s="3" t="str">
        <f>_xlfn.CONCAT(Table1[[#This Row],[FIRST_NAME]]," ",Table1[[#This Row],[LAST_NAME]])</f>
        <v>Gloria Richie</v>
      </c>
      <c r="E19" s="4">
        <v>32846</v>
      </c>
      <c r="F19" s="3" t="s">
        <v>2</v>
      </c>
      <c r="G19" s="13">
        <f>COUNTIF(TICKET_DETAILS!$B:$B,CUSTOMER!A19)</f>
        <v>2</v>
      </c>
    </row>
    <row r="20" spans="1:7" ht="45" customHeight="1" x14ac:dyDescent="0.25">
      <c r="A20" s="12">
        <v>19</v>
      </c>
      <c r="B20" s="3" t="s">
        <v>38</v>
      </c>
      <c r="C20" s="3" t="s">
        <v>39</v>
      </c>
      <c r="D20" s="3" t="str">
        <f>_xlfn.CONCAT(Table1[[#This Row],[FIRST_NAME]]," ",Table1[[#This Row],[LAST_NAME]])</f>
        <v>Joyce Paul</v>
      </c>
      <c r="E20" s="4">
        <v>33026</v>
      </c>
      <c r="F20" s="3" t="s">
        <v>2</v>
      </c>
      <c r="G20" s="13">
        <f>COUNTIF(TICKET_DETAILS!$B:$B,CUSTOMER!A20)</f>
        <v>3</v>
      </c>
    </row>
    <row r="21" spans="1:7" ht="45" customHeight="1" x14ac:dyDescent="0.25">
      <c r="A21" s="12">
        <v>20</v>
      </c>
      <c r="B21" s="3" t="s">
        <v>40</v>
      </c>
      <c r="C21" s="3" t="s">
        <v>41</v>
      </c>
      <c r="D21" s="3" t="str">
        <f>_xlfn.CONCAT(Table1[[#This Row],[FIRST_NAME]]," ",Table1[[#This Row],[LAST_NAME]])</f>
        <v>Sara Oliver</v>
      </c>
      <c r="E21" s="4">
        <v>33239</v>
      </c>
      <c r="F21" s="3" t="s">
        <v>2</v>
      </c>
      <c r="G21" s="13">
        <f>COUNTIF(TICKET_DETAILS!$B:$B,CUSTOMER!A21)</f>
        <v>2</v>
      </c>
    </row>
    <row r="22" spans="1:7" ht="45" customHeight="1" x14ac:dyDescent="0.25">
      <c r="A22" s="12">
        <v>21</v>
      </c>
      <c r="B22" s="3" t="s">
        <v>42</v>
      </c>
      <c r="C22" s="3" t="s">
        <v>43</v>
      </c>
      <c r="D22" s="3" t="str">
        <f>_xlfn.CONCAT(Table1[[#This Row],[FIRST_NAME]]," ",Table1[[#This Row],[LAST_NAME]])</f>
        <v>Chirsty Josh</v>
      </c>
      <c r="E22" s="4">
        <v>37996</v>
      </c>
      <c r="F22" s="3" t="s">
        <v>5</v>
      </c>
      <c r="G22" s="13">
        <f>COUNTIF(TICKET_DETAILS!$B:$B,CUSTOMER!A22)</f>
        <v>1</v>
      </c>
    </row>
    <row r="23" spans="1:7" ht="45" customHeight="1" x14ac:dyDescent="0.25">
      <c r="A23" s="12">
        <v>22</v>
      </c>
      <c r="B23" s="3" t="s">
        <v>44</v>
      </c>
      <c r="C23" s="3" t="s">
        <v>45</v>
      </c>
      <c r="D23" s="3" t="str">
        <f>_xlfn.CONCAT(Table1[[#This Row],[FIRST_NAME]]," ",Table1[[#This Row],[LAST_NAME]])</f>
        <v>Pheny Eri</v>
      </c>
      <c r="E23" s="4">
        <v>36189</v>
      </c>
      <c r="F23" s="3" t="s">
        <v>5</v>
      </c>
      <c r="G23" s="13">
        <f>COUNTIF(TICKET_DETAILS!$B:$B,CUSTOMER!A23)</f>
        <v>1</v>
      </c>
    </row>
    <row r="24" spans="1:7" ht="45" customHeight="1" x14ac:dyDescent="0.25">
      <c r="A24" s="12">
        <v>23</v>
      </c>
      <c r="B24" s="3" t="s">
        <v>46</v>
      </c>
      <c r="C24" s="3" t="s">
        <v>47</v>
      </c>
      <c r="D24" s="3" t="str">
        <f>_xlfn.CONCAT(Table1[[#This Row],[FIRST_NAME]]," ",Table1[[#This Row],[LAST_NAME]])</f>
        <v>Erwin Tosh</v>
      </c>
      <c r="E24" s="4">
        <v>34368</v>
      </c>
      <c r="F24" s="3" t="s">
        <v>5</v>
      </c>
      <c r="G24" s="13">
        <f>COUNTIF(TICKET_DETAILS!$B:$B,CUSTOMER!A24)</f>
        <v>0</v>
      </c>
    </row>
    <row r="25" spans="1:7" ht="45" customHeight="1" x14ac:dyDescent="0.25">
      <c r="A25" s="12">
        <v>24</v>
      </c>
      <c r="B25" s="3" t="s">
        <v>48</v>
      </c>
      <c r="C25" s="3" t="s">
        <v>33</v>
      </c>
      <c r="D25" s="3" t="str">
        <f>_xlfn.CONCAT(Table1[[#This Row],[FIRST_NAME]]," ",Table1[[#This Row],[LAST_NAME]])</f>
        <v>Calvin Willis</v>
      </c>
      <c r="E25" s="4">
        <v>34380</v>
      </c>
      <c r="F25" s="3" t="s">
        <v>5</v>
      </c>
      <c r="G25" s="13">
        <f>COUNTIF(TICKET_DETAILS!$B:$B,CUSTOMER!A25)</f>
        <v>1</v>
      </c>
    </row>
    <row r="26" spans="1:7" ht="45" customHeight="1" x14ac:dyDescent="0.25">
      <c r="A26" s="12">
        <v>25</v>
      </c>
      <c r="B26" s="3" t="s">
        <v>49</v>
      </c>
      <c r="C26" s="3" t="s">
        <v>6</v>
      </c>
      <c r="D26" s="3" t="str">
        <f>_xlfn.CONCAT(Table1[[#This Row],[FIRST_NAME]]," ",Table1[[#This Row],[LAST_NAME]])</f>
        <v>Moss Morris</v>
      </c>
      <c r="E26" s="4">
        <v>40592</v>
      </c>
      <c r="F26" s="3" t="s">
        <v>5</v>
      </c>
      <c r="G26" s="13">
        <f>COUNTIF(TICKET_DETAILS!$B:$B,CUSTOMER!A26)</f>
        <v>2</v>
      </c>
    </row>
    <row r="27" spans="1:7" ht="45" customHeight="1" x14ac:dyDescent="0.25">
      <c r="A27" s="12">
        <v>26</v>
      </c>
      <c r="B27" s="3" t="s">
        <v>50</v>
      </c>
      <c r="C27" s="3" t="s">
        <v>51</v>
      </c>
      <c r="D27" s="3" t="str">
        <f>_xlfn.CONCAT(Table1[[#This Row],[FIRST_NAME]]," ",Table1[[#This Row],[LAST_NAME]])</f>
        <v>Bryan Collin</v>
      </c>
      <c r="E27" s="4">
        <v>40602</v>
      </c>
      <c r="F27" s="3" t="s">
        <v>5</v>
      </c>
      <c r="G27" s="13">
        <f>COUNTIF(TICKET_DETAILS!$B:$B,CUSTOMER!A27)</f>
        <v>0</v>
      </c>
    </row>
    <row r="28" spans="1:7" ht="45" customHeight="1" x14ac:dyDescent="0.25">
      <c r="A28" s="12">
        <v>27</v>
      </c>
      <c r="B28" s="3" t="s">
        <v>52</v>
      </c>
      <c r="C28" s="3" t="s">
        <v>29</v>
      </c>
      <c r="D28" s="3" t="str">
        <f>_xlfn.CONCAT(Table1[[#This Row],[FIRST_NAME]]," ",Table1[[#This Row],[LAST_NAME]])</f>
        <v>Cherly Vernon</v>
      </c>
      <c r="E28" s="4">
        <v>33682</v>
      </c>
      <c r="F28" s="3" t="s">
        <v>2</v>
      </c>
      <c r="G28" s="13">
        <f>COUNTIF(TICKET_DETAILS!$B:$B,CUSTOMER!A28)</f>
        <v>1</v>
      </c>
    </row>
    <row r="29" spans="1:7" ht="45" customHeight="1" x14ac:dyDescent="0.25">
      <c r="A29" s="12">
        <v>28</v>
      </c>
      <c r="B29" s="3" t="s">
        <v>53</v>
      </c>
      <c r="C29" s="3" t="s">
        <v>54</v>
      </c>
      <c r="D29" s="3" t="str">
        <f>_xlfn.CONCAT(Table1[[#This Row],[FIRST_NAME]]," ",Table1[[#This Row],[LAST_NAME]])</f>
        <v>Du plesis Chris</v>
      </c>
      <c r="E29" s="4">
        <v>34441</v>
      </c>
      <c r="F29" s="3" t="s">
        <v>5</v>
      </c>
      <c r="G29" s="13">
        <f>COUNTIF(TICKET_DETAILS!$B:$B,CUSTOMER!A29)</f>
        <v>1</v>
      </c>
    </row>
    <row r="30" spans="1:7" ht="45" customHeight="1" x14ac:dyDescent="0.25">
      <c r="A30" s="12">
        <v>29</v>
      </c>
      <c r="B30" s="3" t="s">
        <v>55</v>
      </c>
      <c r="C30" s="3" t="s">
        <v>56</v>
      </c>
      <c r="D30" s="3" t="str">
        <f>_xlfn.CONCAT(Table1[[#This Row],[FIRST_NAME]]," ",Table1[[#This Row],[LAST_NAME]])</f>
        <v>Watson Ronald</v>
      </c>
      <c r="E30" s="4">
        <v>33249</v>
      </c>
      <c r="F30" s="3" t="s">
        <v>5</v>
      </c>
      <c r="G30" s="13">
        <f>COUNTIF(TICKET_DETAILS!$B:$B,CUSTOMER!A30)</f>
        <v>2</v>
      </c>
    </row>
    <row r="31" spans="1:7" ht="45" customHeight="1" x14ac:dyDescent="0.25">
      <c r="A31" s="12">
        <v>30</v>
      </c>
      <c r="B31" s="3" t="s">
        <v>57</v>
      </c>
      <c r="C31" s="3" t="s">
        <v>58</v>
      </c>
      <c r="D31" s="3" t="str">
        <f>_xlfn.CONCAT(Table1[[#This Row],[FIRST_NAME]]," ",Table1[[#This Row],[LAST_NAME]])</f>
        <v>Donack Dukins</v>
      </c>
      <c r="E31" s="4">
        <v>33288</v>
      </c>
      <c r="F31" s="3" t="s">
        <v>5</v>
      </c>
      <c r="G31" s="13">
        <f>COUNTIF(TICKET_DETAILS!$B:$B,CUSTOMER!A31)</f>
        <v>0</v>
      </c>
    </row>
    <row r="32" spans="1:7" ht="45" customHeight="1" x14ac:dyDescent="0.25">
      <c r="A32" s="12">
        <v>31</v>
      </c>
      <c r="B32" s="3" t="s">
        <v>59</v>
      </c>
      <c r="C32" s="3" t="s">
        <v>60</v>
      </c>
      <c r="D32" s="3" t="str">
        <f>_xlfn.CONCAT(Table1[[#This Row],[FIRST_NAME]]," ",Table1[[#This Row],[LAST_NAME]])</f>
        <v>James Robert</v>
      </c>
      <c r="E32" s="4">
        <v>34436</v>
      </c>
      <c r="F32" s="3" t="s">
        <v>5</v>
      </c>
      <c r="G32" s="13">
        <f>COUNTIF(TICKET_DETAILS!$B:$B,CUSTOMER!A32)</f>
        <v>1</v>
      </c>
    </row>
    <row r="33" spans="1:7" ht="45" customHeight="1" x14ac:dyDescent="0.25">
      <c r="A33" s="12">
        <v>32</v>
      </c>
      <c r="B33" s="3" t="s">
        <v>61</v>
      </c>
      <c r="C33" s="3" t="s">
        <v>62</v>
      </c>
      <c r="D33" s="3" t="str">
        <f>_xlfn.CONCAT(Table1[[#This Row],[FIRST_NAME]]," ",Table1[[#This Row],[LAST_NAME]])</f>
        <v>Chirstoper Sean</v>
      </c>
      <c r="E33" s="4">
        <v>34141</v>
      </c>
      <c r="F33" s="3" t="s">
        <v>5</v>
      </c>
      <c r="G33" s="13">
        <f>COUNTIF(TICKET_DETAILS!$B:$B,CUSTOMER!A33)</f>
        <v>1</v>
      </c>
    </row>
    <row r="34" spans="1:7" ht="45" customHeight="1" x14ac:dyDescent="0.25">
      <c r="A34" s="12">
        <v>33</v>
      </c>
      <c r="B34" s="3" t="s">
        <v>63</v>
      </c>
      <c r="C34" s="3" t="s">
        <v>64</v>
      </c>
      <c r="D34" s="3" t="str">
        <f>_xlfn.CONCAT(Table1[[#This Row],[FIRST_NAME]]," ",Table1[[#This Row],[LAST_NAME]])</f>
        <v>Mark Ethan</v>
      </c>
      <c r="E34" s="4">
        <v>34476</v>
      </c>
      <c r="F34" s="3" t="s">
        <v>5</v>
      </c>
      <c r="G34" s="13">
        <f>COUNTIF(TICKET_DETAILS!$B:$B,CUSTOMER!A34)</f>
        <v>1</v>
      </c>
    </row>
    <row r="35" spans="1:7" ht="45" customHeight="1" x14ac:dyDescent="0.25">
      <c r="A35" s="12">
        <v>34</v>
      </c>
      <c r="B35" s="3" t="s">
        <v>65</v>
      </c>
      <c r="C35" s="3" t="s">
        <v>66</v>
      </c>
      <c r="D35" s="3" t="str">
        <f>_xlfn.CONCAT(Table1[[#This Row],[FIRST_NAME]]," ",Table1[[#This Row],[LAST_NAME]])</f>
        <v>Jacqueline Keith</v>
      </c>
      <c r="E35" s="4">
        <v>34447</v>
      </c>
      <c r="F35" s="3" t="s">
        <v>2</v>
      </c>
      <c r="G35" s="13">
        <f>COUNTIF(TICKET_DETAILS!$B:$B,CUSTOMER!A35)</f>
        <v>0</v>
      </c>
    </row>
    <row r="36" spans="1:7" ht="45" customHeight="1" x14ac:dyDescent="0.25">
      <c r="A36" s="12">
        <v>35</v>
      </c>
      <c r="B36" s="3" t="s">
        <v>67</v>
      </c>
      <c r="C36" s="3" t="s">
        <v>10</v>
      </c>
      <c r="D36" s="3" t="str">
        <f>_xlfn.CONCAT(Table1[[#This Row],[FIRST_NAME]]," ",Table1[[#This Row],[LAST_NAME]])</f>
        <v>Jeffrey Aaron</v>
      </c>
      <c r="E36" s="4">
        <v>33293</v>
      </c>
      <c r="F36" s="3" t="s">
        <v>5</v>
      </c>
      <c r="G36" s="13">
        <f>COUNTIF(TICKET_DETAILS!$B:$B,CUSTOMER!A36)</f>
        <v>0</v>
      </c>
    </row>
    <row r="37" spans="1:7" ht="45" customHeight="1" x14ac:dyDescent="0.25">
      <c r="A37" s="12">
        <v>36</v>
      </c>
      <c r="B37" s="3" t="s">
        <v>68</v>
      </c>
      <c r="C37" s="3" t="s">
        <v>69</v>
      </c>
      <c r="D37" s="3" t="str">
        <f>_xlfn.CONCAT(Table1[[#This Row],[FIRST_NAME]]," ",Table1[[#This Row],[LAST_NAME]])</f>
        <v>Kayla Patrick</v>
      </c>
      <c r="E37" s="4">
        <v>34027</v>
      </c>
      <c r="F37" s="3" t="s">
        <v>2</v>
      </c>
      <c r="G37" s="13">
        <f>COUNTIF(TICKET_DETAILS!$B:$B,CUSTOMER!A37)</f>
        <v>0</v>
      </c>
    </row>
    <row r="38" spans="1:7" ht="45" customHeight="1" x14ac:dyDescent="0.25">
      <c r="A38" s="12">
        <v>37</v>
      </c>
      <c r="B38" s="3" t="s">
        <v>70</v>
      </c>
      <c r="C38" s="3" t="s">
        <v>71</v>
      </c>
      <c r="D38" s="3" t="str">
        <f>_xlfn.CONCAT(Table1[[#This Row],[FIRST_NAME]]," ",Table1[[#This Row],[LAST_NAME]])</f>
        <v>Samuel Scott</v>
      </c>
      <c r="E38" s="4">
        <v>36553</v>
      </c>
      <c r="F38" s="3" t="s">
        <v>5</v>
      </c>
      <c r="G38" s="13">
        <f>COUNTIF(TICKET_DETAILS!$B:$B,CUSTOMER!A38)</f>
        <v>0</v>
      </c>
    </row>
    <row r="39" spans="1:7" ht="45" customHeight="1" x14ac:dyDescent="0.25">
      <c r="A39" s="12">
        <v>38</v>
      </c>
      <c r="B39" s="3" t="s">
        <v>72</v>
      </c>
      <c r="C39" s="3" t="s">
        <v>71</v>
      </c>
      <c r="D39" s="3" t="str">
        <f>_xlfn.CONCAT(Table1[[#This Row],[FIRST_NAME]]," ",Table1[[#This Row],[LAST_NAME]])</f>
        <v>Alexis Scott</v>
      </c>
      <c r="E39" s="4">
        <v>37195</v>
      </c>
      <c r="F39" s="3" t="s">
        <v>5</v>
      </c>
      <c r="G39" s="13">
        <f>COUNTIF(TICKET_DETAILS!$B:$B,CUSTOMER!A39)</f>
        <v>0</v>
      </c>
    </row>
    <row r="40" spans="1:7" ht="45" customHeight="1" x14ac:dyDescent="0.25">
      <c r="A40" s="12">
        <v>39</v>
      </c>
      <c r="B40" s="3" t="s">
        <v>73</v>
      </c>
      <c r="C40" s="3" t="s">
        <v>74</v>
      </c>
      <c r="D40" s="3" t="str">
        <f>_xlfn.CONCAT(Table1[[#This Row],[FIRST_NAME]]," ",Table1[[#This Row],[LAST_NAME]])</f>
        <v>Tyler Edward</v>
      </c>
      <c r="E40" s="4">
        <v>39051</v>
      </c>
      <c r="F40" s="3" t="s">
        <v>5</v>
      </c>
      <c r="G40" s="13">
        <f>COUNTIF(TICKET_DETAILS!$B:$B,CUSTOMER!A40)</f>
        <v>0</v>
      </c>
    </row>
    <row r="41" spans="1:7" ht="45" customHeight="1" x14ac:dyDescent="0.25">
      <c r="A41" s="12">
        <v>40</v>
      </c>
      <c r="B41" s="3" t="s">
        <v>75</v>
      </c>
      <c r="C41" s="3" t="s">
        <v>39</v>
      </c>
      <c r="D41" s="3" t="str">
        <f>_xlfn.CONCAT(Table1[[#This Row],[FIRST_NAME]]," ",Table1[[#This Row],[LAST_NAME]])</f>
        <v>Adam Paul</v>
      </c>
      <c r="E41" s="4">
        <v>39447</v>
      </c>
      <c r="F41" s="3" t="s">
        <v>5</v>
      </c>
      <c r="G41" s="13">
        <f>COUNTIF(TICKET_DETAILS!$B:$B,CUSTOMER!A41)</f>
        <v>0</v>
      </c>
    </row>
    <row r="42" spans="1:7" ht="45" customHeight="1" x14ac:dyDescent="0.25">
      <c r="A42" s="12">
        <v>41</v>
      </c>
      <c r="B42" s="3" t="s">
        <v>76</v>
      </c>
      <c r="C42" s="3" t="s">
        <v>63</v>
      </c>
      <c r="D42" s="3" t="str">
        <f>_xlfn.CONCAT(Table1[[#This Row],[FIRST_NAME]]," ",Table1[[#This Row],[LAST_NAME]])</f>
        <v>Kyle Mark</v>
      </c>
      <c r="E42" s="4">
        <v>38320</v>
      </c>
      <c r="F42" s="3" t="s">
        <v>2</v>
      </c>
      <c r="G42" s="13">
        <f>COUNTIF(TICKET_DETAILS!$B:$B,CUSTOMER!A42)</f>
        <v>1</v>
      </c>
    </row>
    <row r="43" spans="1:7" ht="45" customHeight="1" x14ac:dyDescent="0.25">
      <c r="A43" s="12">
        <v>42</v>
      </c>
      <c r="B43" s="3" t="s">
        <v>22</v>
      </c>
      <c r="C43" s="3" t="s">
        <v>77</v>
      </c>
      <c r="D43" s="3" t="str">
        <f>_xlfn.CONCAT(Table1[[#This Row],[FIRST_NAME]]," ",Table1[[#This Row],[LAST_NAME]])</f>
        <v>Roger Mattew</v>
      </c>
      <c r="E43" s="4">
        <v>39780</v>
      </c>
      <c r="F43" s="3" t="s">
        <v>5</v>
      </c>
      <c r="G43" s="13">
        <f>COUNTIF(TICKET_DETAILS!$B:$B,CUSTOMER!A43)</f>
        <v>0</v>
      </c>
    </row>
    <row r="44" spans="1:7" ht="45" customHeight="1" x14ac:dyDescent="0.25">
      <c r="A44" s="12">
        <v>43</v>
      </c>
      <c r="B44" s="3" t="s">
        <v>78</v>
      </c>
      <c r="C44" s="3" t="s">
        <v>79</v>
      </c>
      <c r="D44" s="3" t="str">
        <f>_xlfn.CONCAT(Table1[[#This Row],[FIRST_NAME]]," ",Table1[[#This Row],[LAST_NAME]])</f>
        <v>Joe Daniel</v>
      </c>
      <c r="E44" s="4">
        <v>36977</v>
      </c>
      <c r="F44" s="3" t="s">
        <v>5</v>
      </c>
      <c r="G44" s="13">
        <f>COUNTIF(TICKET_DETAILS!$B:$B,CUSTOMER!A44)</f>
        <v>0</v>
      </c>
    </row>
    <row r="45" spans="1:7" ht="45" customHeight="1" x14ac:dyDescent="0.25">
      <c r="A45" s="12">
        <v>44</v>
      </c>
      <c r="B45" s="3" t="s">
        <v>80</v>
      </c>
      <c r="C45" s="3" t="s">
        <v>81</v>
      </c>
      <c r="D45" s="3" t="str">
        <f>_xlfn.CONCAT(Table1[[#This Row],[FIRST_NAME]]," ",Table1[[#This Row],[LAST_NAME]])</f>
        <v>Bily Brian</v>
      </c>
      <c r="E45" s="4">
        <v>37555</v>
      </c>
      <c r="F45" s="3" t="s">
        <v>5</v>
      </c>
      <c r="G45" s="13">
        <f>COUNTIF(TICKET_DETAILS!$B:$B,CUSTOMER!A45)</f>
        <v>1</v>
      </c>
    </row>
    <row r="46" spans="1:7" ht="45" customHeight="1" x14ac:dyDescent="0.25">
      <c r="A46" s="12">
        <v>45</v>
      </c>
      <c r="B46" s="3" t="s">
        <v>82</v>
      </c>
      <c r="C46" s="3" t="s">
        <v>27</v>
      </c>
      <c r="D46" s="3" t="str">
        <f>_xlfn.CONCAT(Table1[[#This Row],[FIRST_NAME]]," ",Table1[[#This Row],[LAST_NAME]])</f>
        <v>Doris Walter</v>
      </c>
      <c r="E46" s="4">
        <v>34326</v>
      </c>
      <c r="F46" s="3" t="s">
        <v>5</v>
      </c>
      <c r="G46" s="13">
        <f>COUNTIF(TICKET_DETAILS!$B:$B,CUSTOMER!A46)</f>
        <v>0</v>
      </c>
    </row>
    <row r="47" spans="1:7" ht="45" customHeight="1" x14ac:dyDescent="0.25">
      <c r="A47" s="12">
        <v>46</v>
      </c>
      <c r="B47" s="3" t="s">
        <v>83</v>
      </c>
      <c r="C47" s="3" t="s">
        <v>84</v>
      </c>
      <c r="D47" s="3" t="str">
        <f>_xlfn.CONCAT(Table1[[#This Row],[FIRST_NAME]]," ",Table1[[#This Row],[LAST_NAME]])</f>
        <v>Louis Douglas</v>
      </c>
      <c r="E47" s="4">
        <v>35695</v>
      </c>
      <c r="F47" s="3" t="s">
        <v>5</v>
      </c>
      <c r="G47" s="13">
        <f>COUNTIF(TICKET_DETAILS!$B:$B,CUSTOMER!A47)</f>
        <v>2</v>
      </c>
    </row>
    <row r="48" spans="1:7" ht="45" customHeight="1" x14ac:dyDescent="0.25">
      <c r="A48" s="12">
        <v>47</v>
      </c>
      <c r="B48" s="3" t="s">
        <v>85</v>
      </c>
      <c r="C48" s="3" t="s">
        <v>86</v>
      </c>
      <c r="D48" s="3" t="str">
        <f>_xlfn.CONCAT(Table1[[#This Row],[FIRST_NAME]]," ",Table1[[#This Row],[LAST_NAME]])</f>
        <v>Sophia Carl</v>
      </c>
      <c r="E48" s="4">
        <v>36383</v>
      </c>
      <c r="F48" s="3" t="s">
        <v>2</v>
      </c>
      <c r="G48" s="13">
        <f>COUNTIF(TICKET_DETAILS!$B:$B,CUSTOMER!A48)</f>
        <v>1</v>
      </c>
    </row>
    <row r="49" spans="1:7" ht="45" customHeight="1" x14ac:dyDescent="0.25">
      <c r="A49" s="12">
        <v>48</v>
      </c>
      <c r="B49" s="3" t="s">
        <v>87</v>
      </c>
      <c r="C49" s="3" t="s">
        <v>88</v>
      </c>
      <c r="D49" s="3" t="str">
        <f>_xlfn.CONCAT(Table1[[#This Row],[FIRST_NAME]]," ",Table1[[#This Row],[LAST_NAME]])</f>
        <v>Wayne Noah</v>
      </c>
      <c r="E49" s="4">
        <v>35978</v>
      </c>
      <c r="F49" s="3" t="s">
        <v>2</v>
      </c>
      <c r="G49" s="13">
        <f>COUNTIF(TICKET_DETAILS!$B:$B,CUSTOMER!A49)</f>
        <v>0</v>
      </c>
    </row>
    <row r="50" spans="1:7" ht="45" customHeight="1" x14ac:dyDescent="0.25">
      <c r="A50" s="12">
        <v>49</v>
      </c>
      <c r="B50" s="3" t="s">
        <v>89</v>
      </c>
      <c r="C50" s="3" t="s">
        <v>90</v>
      </c>
      <c r="D50" s="3" t="str">
        <f>_xlfn.CONCAT(Table1[[#This Row],[FIRST_NAME]]," ",Table1[[#This Row],[LAST_NAME]])</f>
        <v>Russell Peter</v>
      </c>
      <c r="E50" s="4">
        <v>35217</v>
      </c>
      <c r="F50" s="3" t="s">
        <v>5</v>
      </c>
      <c r="G50" s="13">
        <f>COUNTIF(TICKET_DETAILS!$B:$B,CUSTOMER!A50)</f>
        <v>1</v>
      </c>
    </row>
    <row r="51" spans="1:7" ht="45" customHeight="1" x14ac:dyDescent="0.25">
      <c r="A51" s="17">
        <v>50</v>
      </c>
      <c r="B51" s="18" t="s">
        <v>91</v>
      </c>
      <c r="C51" s="18" t="s">
        <v>92</v>
      </c>
      <c r="D51" s="18" t="str">
        <f>_xlfn.CONCAT(Table1[[#This Row],[FIRST_NAME]]," ",Table1[[#This Row],[LAST_NAME]])</f>
        <v>Rose Arthur</v>
      </c>
      <c r="E51" s="19">
        <v>35208</v>
      </c>
      <c r="F51" s="18" t="s">
        <v>2</v>
      </c>
      <c r="G51" s="20">
        <f>COUNTIF(TICKET_DETAILS!$B:$B,CUSTOMER!A51)</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C4EAC-775D-44CC-9534-14D2D39B10A5}">
  <dimension ref="A1:I51"/>
  <sheetViews>
    <sheetView showGridLines="0" workbookViewId="0"/>
  </sheetViews>
  <sheetFormatPr defaultColWidth="13.7109375" defaultRowHeight="15" x14ac:dyDescent="0.25"/>
  <cols>
    <col min="1" max="1" width="16" style="1" customWidth="1"/>
    <col min="2" max="2" width="14.5703125" style="1" customWidth="1"/>
    <col min="3" max="7" width="13.7109375" style="1"/>
    <col min="8" max="8" width="18" style="2" bestFit="1" customWidth="1"/>
    <col min="9" max="9" width="15" style="1" customWidth="1"/>
    <col min="10" max="16384" width="13.7109375" style="1"/>
  </cols>
  <sheetData>
    <row r="1" spans="1:9" ht="45" customHeight="1" x14ac:dyDescent="0.25">
      <c r="A1" s="14" t="s">
        <v>212</v>
      </c>
      <c r="B1" s="15" t="s">
        <v>217</v>
      </c>
      <c r="C1" s="15" t="s">
        <v>218</v>
      </c>
      <c r="D1" s="15" t="s">
        <v>219</v>
      </c>
      <c r="E1" s="15" t="s">
        <v>220</v>
      </c>
      <c r="F1" s="15" t="s">
        <v>221</v>
      </c>
      <c r="G1" s="15" t="s">
        <v>222</v>
      </c>
      <c r="H1" s="21" t="s">
        <v>223</v>
      </c>
      <c r="I1" s="22" t="s">
        <v>224</v>
      </c>
    </row>
    <row r="2" spans="1:9" ht="45" customHeight="1" x14ac:dyDescent="0.25">
      <c r="A2" s="12">
        <v>2</v>
      </c>
      <c r="B2" s="3" t="s">
        <v>93</v>
      </c>
      <c r="C2" s="3">
        <v>34</v>
      </c>
      <c r="D2" s="4" t="s">
        <v>94</v>
      </c>
      <c r="E2" s="3" t="s">
        <v>95</v>
      </c>
      <c r="F2" s="3" t="s">
        <v>96</v>
      </c>
      <c r="G2" s="3" t="s">
        <v>97</v>
      </c>
      <c r="H2" s="4">
        <v>43491</v>
      </c>
      <c r="I2" s="13">
        <v>1117</v>
      </c>
    </row>
    <row r="3" spans="1:9" ht="45" customHeight="1" x14ac:dyDescent="0.25">
      <c r="A3" s="12">
        <v>2</v>
      </c>
      <c r="B3" s="3" t="s">
        <v>98</v>
      </c>
      <c r="C3" s="3">
        <v>4</v>
      </c>
      <c r="D3" s="4" t="s">
        <v>99</v>
      </c>
      <c r="E3" s="3" t="s">
        <v>100</v>
      </c>
      <c r="F3" s="3" t="s">
        <v>101</v>
      </c>
      <c r="G3" s="3" t="s">
        <v>102</v>
      </c>
      <c r="H3" s="4">
        <v>43345</v>
      </c>
      <c r="I3" s="13">
        <v>1114</v>
      </c>
    </row>
    <row r="4" spans="1:9" ht="45" customHeight="1" x14ac:dyDescent="0.25">
      <c r="A4" s="12">
        <v>1</v>
      </c>
      <c r="B4" s="3" t="s">
        <v>103</v>
      </c>
      <c r="C4" s="3">
        <v>9</v>
      </c>
      <c r="D4" s="4" t="s">
        <v>104</v>
      </c>
      <c r="E4" s="3" t="s">
        <v>100</v>
      </c>
      <c r="F4" s="3" t="s">
        <v>105</v>
      </c>
      <c r="G4" s="3" t="s">
        <v>106</v>
      </c>
      <c r="H4" s="4">
        <v>43825</v>
      </c>
      <c r="I4" s="13">
        <v>1119</v>
      </c>
    </row>
    <row r="5" spans="1:9" ht="45" customHeight="1" x14ac:dyDescent="0.25">
      <c r="A5" s="12">
        <v>1</v>
      </c>
      <c r="B5" s="3" t="s">
        <v>107</v>
      </c>
      <c r="C5" s="3">
        <v>30</v>
      </c>
      <c r="D5" s="4" t="s">
        <v>108</v>
      </c>
      <c r="E5" s="3" t="s">
        <v>109</v>
      </c>
      <c r="F5" s="3" t="s">
        <v>110</v>
      </c>
      <c r="G5" s="3" t="s">
        <v>111</v>
      </c>
      <c r="H5" s="4">
        <v>43408</v>
      </c>
      <c r="I5" s="13">
        <v>1140</v>
      </c>
    </row>
    <row r="6" spans="1:9" ht="45" customHeight="1" x14ac:dyDescent="0.25">
      <c r="A6" s="12">
        <v>5</v>
      </c>
      <c r="B6" s="3" t="s">
        <v>98</v>
      </c>
      <c r="C6" s="3">
        <v>12</v>
      </c>
      <c r="D6" s="4" t="s">
        <v>112</v>
      </c>
      <c r="E6" s="3" t="s">
        <v>113</v>
      </c>
      <c r="F6" s="3" t="s">
        <v>114</v>
      </c>
      <c r="G6" s="3" t="s">
        <v>97</v>
      </c>
      <c r="H6" s="4">
        <v>43283</v>
      </c>
      <c r="I6" s="13">
        <v>1122</v>
      </c>
    </row>
    <row r="7" spans="1:9" ht="45" customHeight="1" x14ac:dyDescent="0.25">
      <c r="A7" s="12">
        <v>5</v>
      </c>
      <c r="B7" s="3" t="s">
        <v>103</v>
      </c>
      <c r="C7" s="3">
        <v>18</v>
      </c>
      <c r="D7" s="4" t="s">
        <v>115</v>
      </c>
      <c r="E7" s="3" t="s">
        <v>116</v>
      </c>
      <c r="F7" s="3" t="s">
        <v>117</v>
      </c>
      <c r="G7" s="3" t="s">
        <v>102</v>
      </c>
      <c r="H7" s="4">
        <v>43957</v>
      </c>
      <c r="I7" s="13">
        <v>1128</v>
      </c>
    </row>
    <row r="8" spans="1:9" ht="45" customHeight="1" x14ac:dyDescent="0.25">
      <c r="A8" s="12">
        <v>8</v>
      </c>
      <c r="B8" s="3" t="s">
        <v>93</v>
      </c>
      <c r="C8" s="3">
        <v>38</v>
      </c>
      <c r="D8" s="4" t="s">
        <v>118</v>
      </c>
      <c r="E8" s="3" t="s">
        <v>119</v>
      </c>
      <c r="F8" s="3" t="s">
        <v>120</v>
      </c>
      <c r="G8" s="3" t="s">
        <v>106</v>
      </c>
      <c r="H8" s="4">
        <v>44052</v>
      </c>
      <c r="I8" s="13">
        <v>1148</v>
      </c>
    </row>
    <row r="9" spans="1:9" ht="45" customHeight="1" x14ac:dyDescent="0.25">
      <c r="A9" s="12">
        <v>4</v>
      </c>
      <c r="B9" s="3" t="s">
        <v>98</v>
      </c>
      <c r="C9" s="3">
        <v>5</v>
      </c>
      <c r="D9" s="4" t="s">
        <v>100</v>
      </c>
      <c r="E9" s="3" t="s">
        <v>121</v>
      </c>
      <c r="F9" s="3" t="s">
        <v>122</v>
      </c>
      <c r="G9" s="3" t="s">
        <v>111</v>
      </c>
      <c r="H9" s="4">
        <v>43927</v>
      </c>
      <c r="I9" s="13">
        <v>1115</v>
      </c>
    </row>
    <row r="10" spans="1:9" ht="45" customHeight="1" x14ac:dyDescent="0.25">
      <c r="A10" s="12">
        <v>7</v>
      </c>
      <c r="B10" s="3" t="s">
        <v>98</v>
      </c>
      <c r="C10" s="3">
        <v>20</v>
      </c>
      <c r="D10" s="4" t="s">
        <v>123</v>
      </c>
      <c r="E10" s="3" t="s">
        <v>124</v>
      </c>
      <c r="F10" s="3" t="s">
        <v>125</v>
      </c>
      <c r="G10" s="3" t="s">
        <v>97</v>
      </c>
      <c r="H10" s="4">
        <v>44020</v>
      </c>
      <c r="I10" s="13">
        <v>1130</v>
      </c>
    </row>
    <row r="11" spans="1:9" ht="45" customHeight="1" x14ac:dyDescent="0.25">
      <c r="A11" s="12">
        <v>5</v>
      </c>
      <c r="B11" s="3" t="s">
        <v>103</v>
      </c>
      <c r="C11" s="3">
        <v>22</v>
      </c>
      <c r="D11" s="4" t="s">
        <v>116</v>
      </c>
      <c r="E11" s="3" t="s">
        <v>126</v>
      </c>
      <c r="F11" s="3" t="s">
        <v>127</v>
      </c>
      <c r="G11" s="3" t="s">
        <v>102</v>
      </c>
      <c r="H11" s="4">
        <v>43982</v>
      </c>
      <c r="I11" s="13">
        <v>1132</v>
      </c>
    </row>
    <row r="12" spans="1:9" ht="45" customHeight="1" x14ac:dyDescent="0.25">
      <c r="A12" s="12">
        <v>11</v>
      </c>
      <c r="B12" s="3" t="s">
        <v>103</v>
      </c>
      <c r="C12" s="3">
        <v>31</v>
      </c>
      <c r="D12" s="4" t="s">
        <v>128</v>
      </c>
      <c r="E12" s="3" t="s">
        <v>129</v>
      </c>
      <c r="F12" s="3" t="s">
        <v>130</v>
      </c>
      <c r="G12" s="3" t="s">
        <v>106</v>
      </c>
      <c r="H12" s="4">
        <v>43314</v>
      </c>
      <c r="I12" s="13">
        <v>1141</v>
      </c>
    </row>
    <row r="13" spans="1:9" ht="45" customHeight="1" x14ac:dyDescent="0.25">
      <c r="A13" s="12">
        <v>4</v>
      </c>
      <c r="B13" s="3" t="s">
        <v>98</v>
      </c>
      <c r="C13" s="3">
        <v>4</v>
      </c>
      <c r="D13" s="4" t="s">
        <v>99</v>
      </c>
      <c r="E13" s="3" t="s">
        <v>100</v>
      </c>
      <c r="F13" s="3" t="s">
        <v>131</v>
      </c>
      <c r="G13" s="3" t="s">
        <v>111</v>
      </c>
      <c r="H13" s="4">
        <v>43951</v>
      </c>
      <c r="I13" s="13">
        <v>1114</v>
      </c>
    </row>
    <row r="14" spans="1:9" ht="45" customHeight="1" x14ac:dyDescent="0.25">
      <c r="A14" s="12">
        <v>11</v>
      </c>
      <c r="B14" s="3" t="s">
        <v>98</v>
      </c>
      <c r="C14" s="3">
        <v>5</v>
      </c>
      <c r="D14" s="4" t="s">
        <v>100</v>
      </c>
      <c r="E14" s="3" t="s">
        <v>121</v>
      </c>
      <c r="F14" s="3" t="s">
        <v>132</v>
      </c>
      <c r="G14" s="3" t="s">
        <v>97</v>
      </c>
      <c r="H14" s="4">
        <v>44147</v>
      </c>
      <c r="I14" s="13">
        <v>1115</v>
      </c>
    </row>
    <row r="15" spans="1:9" ht="45" customHeight="1" x14ac:dyDescent="0.25">
      <c r="A15" s="12">
        <v>8</v>
      </c>
      <c r="B15" s="3" t="s">
        <v>93</v>
      </c>
      <c r="C15" s="3">
        <v>43</v>
      </c>
      <c r="D15" s="4" t="s">
        <v>133</v>
      </c>
      <c r="E15" s="3" t="s">
        <v>124</v>
      </c>
      <c r="F15" s="3" t="s">
        <v>134</v>
      </c>
      <c r="G15" s="3" t="s">
        <v>102</v>
      </c>
      <c r="H15" s="4">
        <v>43222</v>
      </c>
      <c r="I15" s="13">
        <v>1153</v>
      </c>
    </row>
    <row r="16" spans="1:9" ht="45" customHeight="1" x14ac:dyDescent="0.25">
      <c r="A16" s="12">
        <v>17</v>
      </c>
      <c r="B16" s="3" t="s">
        <v>93</v>
      </c>
      <c r="C16" s="3">
        <v>13</v>
      </c>
      <c r="D16" s="4" t="s">
        <v>112</v>
      </c>
      <c r="E16" s="3" t="s">
        <v>113</v>
      </c>
      <c r="F16" s="3" t="s">
        <v>135</v>
      </c>
      <c r="G16" s="3" t="s">
        <v>106</v>
      </c>
      <c r="H16" s="4">
        <v>43619</v>
      </c>
      <c r="I16" s="13">
        <v>1123</v>
      </c>
    </row>
    <row r="17" spans="1:9" ht="45" customHeight="1" x14ac:dyDescent="0.25">
      <c r="A17" s="12">
        <v>9</v>
      </c>
      <c r="B17" s="3" t="s">
        <v>98</v>
      </c>
      <c r="C17" s="3">
        <v>15</v>
      </c>
      <c r="D17" s="4" t="s">
        <v>136</v>
      </c>
      <c r="E17" s="3" t="s">
        <v>115</v>
      </c>
      <c r="F17" s="3" t="s">
        <v>137</v>
      </c>
      <c r="G17" s="3" t="s">
        <v>111</v>
      </c>
      <c r="H17" s="4">
        <v>44084</v>
      </c>
      <c r="I17" s="13">
        <v>1125</v>
      </c>
    </row>
    <row r="18" spans="1:9" ht="45" customHeight="1" x14ac:dyDescent="0.25">
      <c r="A18" s="12">
        <v>11</v>
      </c>
      <c r="B18" s="3" t="s">
        <v>98</v>
      </c>
      <c r="C18" s="3">
        <v>4</v>
      </c>
      <c r="D18" s="4" t="s">
        <v>99</v>
      </c>
      <c r="E18" s="3" t="s">
        <v>100</v>
      </c>
      <c r="F18" s="3" t="s">
        <v>138</v>
      </c>
      <c r="G18" s="3" t="s">
        <v>97</v>
      </c>
      <c r="H18" s="4">
        <v>44144</v>
      </c>
      <c r="I18" s="13">
        <v>1114</v>
      </c>
    </row>
    <row r="19" spans="1:9" ht="45" customHeight="1" x14ac:dyDescent="0.25">
      <c r="A19" s="12">
        <v>10</v>
      </c>
      <c r="B19" s="3" t="s">
        <v>93</v>
      </c>
      <c r="C19" s="3">
        <v>10</v>
      </c>
      <c r="D19" s="4" t="s">
        <v>139</v>
      </c>
      <c r="E19" s="3" t="s">
        <v>104</v>
      </c>
      <c r="F19" s="3" t="s">
        <v>140</v>
      </c>
      <c r="G19" s="3" t="s">
        <v>102</v>
      </c>
      <c r="H19" s="4">
        <v>44115</v>
      </c>
      <c r="I19" s="13">
        <v>1120</v>
      </c>
    </row>
    <row r="20" spans="1:9" ht="45" customHeight="1" x14ac:dyDescent="0.25">
      <c r="A20" s="12">
        <v>19</v>
      </c>
      <c r="B20" s="3" t="s">
        <v>107</v>
      </c>
      <c r="C20" s="3">
        <v>47</v>
      </c>
      <c r="D20" s="4" t="s">
        <v>119</v>
      </c>
      <c r="E20" s="3" t="s">
        <v>100</v>
      </c>
      <c r="F20" s="3" t="s">
        <v>141</v>
      </c>
      <c r="G20" s="3" t="s">
        <v>106</v>
      </c>
      <c r="H20" s="4">
        <v>44209</v>
      </c>
      <c r="I20" s="13">
        <v>1157</v>
      </c>
    </row>
    <row r="21" spans="1:9" ht="45" customHeight="1" x14ac:dyDescent="0.25">
      <c r="A21" s="12">
        <v>9</v>
      </c>
      <c r="B21" s="3" t="s">
        <v>107</v>
      </c>
      <c r="C21" s="3">
        <v>33</v>
      </c>
      <c r="D21" s="4" t="s">
        <v>142</v>
      </c>
      <c r="E21" s="3" t="s">
        <v>118</v>
      </c>
      <c r="F21" s="3" t="s">
        <v>143</v>
      </c>
      <c r="G21" s="3" t="s">
        <v>111</v>
      </c>
      <c r="H21" s="4">
        <v>43132</v>
      </c>
      <c r="I21" s="13">
        <v>1143</v>
      </c>
    </row>
    <row r="22" spans="1:9" ht="45" customHeight="1" x14ac:dyDescent="0.25">
      <c r="A22" s="12">
        <v>15</v>
      </c>
      <c r="B22" s="3" t="s">
        <v>93</v>
      </c>
      <c r="C22" s="3">
        <v>14</v>
      </c>
      <c r="D22" s="4" t="s">
        <v>144</v>
      </c>
      <c r="E22" s="3" t="s">
        <v>136</v>
      </c>
      <c r="F22" s="3" t="s">
        <v>145</v>
      </c>
      <c r="G22" s="3" t="s">
        <v>97</v>
      </c>
      <c r="H22" s="4">
        <v>43406</v>
      </c>
      <c r="I22" s="13">
        <v>1124</v>
      </c>
    </row>
    <row r="23" spans="1:9" ht="45" customHeight="1" x14ac:dyDescent="0.25">
      <c r="A23" s="12">
        <v>14</v>
      </c>
      <c r="B23" s="3" t="s">
        <v>103</v>
      </c>
      <c r="C23" s="3">
        <v>35</v>
      </c>
      <c r="D23" s="4" t="s">
        <v>109</v>
      </c>
      <c r="E23" s="3" t="s">
        <v>146</v>
      </c>
      <c r="F23" s="3" t="s">
        <v>147</v>
      </c>
      <c r="G23" s="3" t="s">
        <v>102</v>
      </c>
      <c r="H23" s="4">
        <v>43557</v>
      </c>
      <c r="I23" s="13">
        <v>1145</v>
      </c>
    </row>
    <row r="24" spans="1:9" ht="45" customHeight="1" x14ac:dyDescent="0.25">
      <c r="A24" s="12">
        <v>19</v>
      </c>
      <c r="B24" s="3" t="s">
        <v>107</v>
      </c>
      <c r="C24" s="3">
        <v>30</v>
      </c>
      <c r="D24" s="4" t="s">
        <v>108</v>
      </c>
      <c r="E24" s="3" t="s">
        <v>109</v>
      </c>
      <c r="F24" s="3" t="s">
        <v>148</v>
      </c>
      <c r="G24" s="3" t="s">
        <v>106</v>
      </c>
      <c r="H24" s="4">
        <v>44182</v>
      </c>
      <c r="I24" s="13">
        <v>1140</v>
      </c>
    </row>
    <row r="25" spans="1:9" ht="45" customHeight="1" x14ac:dyDescent="0.25">
      <c r="A25" s="12">
        <v>13</v>
      </c>
      <c r="B25" s="3" t="s">
        <v>93</v>
      </c>
      <c r="C25" s="3">
        <v>13</v>
      </c>
      <c r="D25" s="4" t="s">
        <v>113</v>
      </c>
      <c r="E25" s="3" t="s">
        <v>144</v>
      </c>
      <c r="F25" s="3" t="s">
        <v>149</v>
      </c>
      <c r="G25" s="3" t="s">
        <v>111</v>
      </c>
      <c r="H25" s="4">
        <v>43470</v>
      </c>
      <c r="I25" s="13">
        <v>1123</v>
      </c>
    </row>
    <row r="26" spans="1:9" ht="45" customHeight="1" x14ac:dyDescent="0.25">
      <c r="A26" s="12">
        <v>21</v>
      </c>
      <c r="B26" s="3" t="s">
        <v>107</v>
      </c>
      <c r="C26" s="3">
        <v>45</v>
      </c>
      <c r="D26" s="4" t="s">
        <v>150</v>
      </c>
      <c r="E26" s="3" t="s">
        <v>151</v>
      </c>
      <c r="F26" s="3" t="s">
        <v>152</v>
      </c>
      <c r="G26" s="3" t="s">
        <v>97</v>
      </c>
      <c r="H26" s="4">
        <v>43897</v>
      </c>
      <c r="I26" s="13">
        <v>1155</v>
      </c>
    </row>
    <row r="27" spans="1:9" ht="45" customHeight="1" x14ac:dyDescent="0.25">
      <c r="A27" s="12">
        <v>14</v>
      </c>
      <c r="B27" s="3" t="s">
        <v>98</v>
      </c>
      <c r="C27" s="3">
        <v>42</v>
      </c>
      <c r="D27" s="4" t="s">
        <v>153</v>
      </c>
      <c r="E27" s="3" t="s">
        <v>154</v>
      </c>
      <c r="F27" s="3" t="s">
        <v>155</v>
      </c>
      <c r="G27" s="3" t="s">
        <v>102</v>
      </c>
      <c r="H27" s="4">
        <v>43855</v>
      </c>
      <c r="I27" s="13">
        <v>1152</v>
      </c>
    </row>
    <row r="28" spans="1:9" ht="45" customHeight="1" x14ac:dyDescent="0.25">
      <c r="A28" s="12">
        <v>22</v>
      </c>
      <c r="B28" s="3" t="s">
        <v>103</v>
      </c>
      <c r="C28" s="3">
        <v>22</v>
      </c>
      <c r="D28" s="4" t="s">
        <v>116</v>
      </c>
      <c r="E28" s="3" t="s">
        <v>126</v>
      </c>
      <c r="F28" s="3" t="s">
        <v>156</v>
      </c>
      <c r="G28" s="3" t="s">
        <v>106</v>
      </c>
      <c r="H28" s="4">
        <v>43870</v>
      </c>
      <c r="I28" s="13">
        <v>1132</v>
      </c>
    </row>
    <row r="29" spans="1:9" ht="45" customHeight="1" x14ac:dyDescent="0.25">
      <c r="A29" s="12">
        <v>16</v>
      </c>
      <c r="B29" s="3" t="s">
        <v>107</v>
      </c>
      <c r="C29" s="3">
        <v>39</v>
      </c>
      <c r="D29" s="4" t="s">
        <v>95</v>
      </c>
      <c r="E29" s="3" t="s">
        <v>157</v>
      </c>
      <c r="F29" s="3" t="s">
        <v>158</v>
      </c>
      <c r="G29" s="3" t="s">
        <v>111</v>
      </c>
      <c r="H29" s="4">
        <v>43589</v>
      </c>
      <c r="I29" s="13">
        <v>1149</v>
      </c>
    </row>
    <row r="30" spans="1:9" ht="45" customHeight="1" x14ac:dyDescent="0.25">
      <c r="A30" s="12">
        <v>24</v>
      </c>
      <c r="B30" s="3" t="s">
        <v>93</v>
      </c>
      <c r="C30" s="3">
        <v>14</v>
      </c>
      <c r="D30" s="4" t="s">
        <v>144</v>
      </c>
      <c r="E30" s="3" t="s">
        <v>136</v>
      </c>
      <c r="F30" s="3" t="s">
        <v>159</v>
      </c>
      <c r="G30" s="3" t="s">
        <v>97</v>
      </c>
      <c r="H30" s="4">
        <v>43668</v>
      </c>
      <c r="I30" s="13">
        <v>1124</v>
      </c>
    </row>
    <row r="31" spans="1:9" ht="45" customHeight="1" x14ac:dyDescent="0.25">
      <c r="A31" s="12">
        <v>18</v>
      </c>
      <c r="B31" s="3" t="s">
        <v>98</v>
      </c>
      <c r="C31" s="3">
        <v>46</v>
      </c>
      <c r="D31" s="4" t="s">
        <v>160</v>
      </c>
      <c r="E31" s="3" t="s">
        <v>139</v>
      </c>
      <c r="F31" s="3" t="s">
        <v>161</v>
      </c>
      <c r="G31" s="3" t="s">
        <v>102</v>
      </c>
      <c r="H31" s="4">
        <v>43653</v>
      </c>
      <c r="I31" s="13">
        <v>1156</v>
      </c>
    </row>
    <row r="32" spans="1:9" ht="45" customHeight="1" x14ac:dyDescent="0.25">
      <c r="A32" s="12">
        <v>32</v>
      </c>
      <c r="B32" s="3" t="s">
        <v>103</v>
      </c>
      <c r="C32" s="3">
        <v>31</v>
      </c>
      <c r="D32" s="4" t="s">
        <v>128</v>
      </c>
      <c r="E32" s="3" t="s">
        <v>129</v>
      </c>
      <c r="F32" s="3" t="s">
        <v>162</v>
      </c>
      <c r="G32" s="3" t="s">
        <v>106</v>
      </c>
      <c r="H32" s="4">
        <v>44259</v>
      </c>
      <c r="I32" s="13">
        <v>1141</v>
      </c>
    </row>
    <row r="33" spans="1:9" ht="45" customHeight="1" x14ac:dyDescent="0.25">
      <c r="A33" s="12">
        <v>20</v>
      </c>
      <c r="B33" s="3" t="s">
        <v>107</v>
      </c>
      <c r="C33" s="3">
        <v>36</v>
      </c>
      <c r="D33" s="4" t="s">
        <v>129</v>
      </c>
      <c r="E33" s="3" t="s">
        <v>163</v>
      </c>
      <c r="F33" s="3" t="s">
        <v>164</v>
      </c>
      <c r="G33" s="3" t="s">
        <v>111</v>
      </c>
      <c r="H33" s="4">
        <v>43734</v>
      </c>
      <c r="I33" s="13">
        <v>1146</v>
      </c>
    </row>
    <row r="34" spans="1:9" ht="45" customHeight="1" x14ac:dyDescent="0.25">
      <c r="A34" s="12">
        <v>25</v>
      </c>
      <c r="B34" s="3" t="s">
        <v>98</v>
      </c>
      <c r="C34" s="3">
        <v>23</v>
      </c>
      <c r="D34" s="4" t="s">
        <v>165</v>
      </c>
      <c r="E34" s="3" t="s">
        <v>166</v>
      </c>
      <c r="F34" s="3" t="s">
        <v>167</v>
      </c>
      <c r="G34" s="3" t="s">
        <v>97</v>
      </c>
      <c r="H34" s="4">
        <v>43531</v>
      </c>
      <c r="I34" s="13">
        <v>1133</v>
      </c>
    </row>
    <row r="35" spans="1:9" ht="45" customHeight="1" x14ac:dyDescent="0.25">
      <c r="A35" s="12">
        <v>19</v>
      </c>
      <c r="B35" s="3" t="s">
        <v>98</v>
      </c>
      <c r="C35" s="3">
        <v>32</v>
      </c>
      <c r="D35" s="4" t="s">
        <v>168</v>
      </c>
      <c r="E35" s="3" t="s">
        <v>169</v>
      </c>
      <c r="F35" s="3" t="s">
        <v>170</v>
      </c>
      <c r="G35" s="3" t="s">
        <v>102</v>
      </c>
      <c r="H35" s="4">
        <v>43138</v>
      </c>
      <c r="I35" s="13">
        <v>1142</v>
      </c>
    </row>
    <row r="36" spans="1:9" ht="45" customHeight="1" x14ac:dyDescent="0.25">
      <c r="A36" s="12">
        <v>47</v>
      </c>
      <c r="B36" s="3" t="s">
        <v>107</v>
      </c>
      <c r="C36" s="3">
        <v>33</v>
      </c>
      <c r="D36" s="4" t="s">
        <v>142</v>
      </c>
      <c r="E36" s="3" t="s">
        <v>118</v>
      </c>
      <c r="F36" s="3" t="s">
        <v>171</v>
      </c>
      <c r="G36" s="3" t="s">
        <v>106</v>
      </c>
      <c r="H36" s="4">
        <v>44180</v>
      </c>
      <c r="I36" s="13">
        <v>1143</v>
      </c>
    </row>
    <row r="37" spans="1:9" ht="45" customHeight="1" x14ac:dyDescent="0.25">
      <c r="A37" s="12">
        <v>20</v>
      </c>
      <c r="B37" s="3" t="s">
        <v>107</v>
      </c>
      <c r="C37" s="3">
        <v>39</v>
      </c>
      <c r="D37" s="4" t="s">
        <v>95</v>
      </c>
      <c r="E37" s="3" t="s">
        <v>157</v>
      </c>
      <c r="F37" s="3" t="s">
        <v>172</v>
      </c>
      <c r="G37" s="3" t="s">
        <v>111</v>
      </c>
      <c r="H37" s="4">
        <v>43954</v>
      </c>
      <c r="I37" s="13">
        <v>1149</v>
      </c>
    </row>
    <row r="38" spans="1:9" ht="45" customHeight="1" x14ac:dyDescent="0.25">
      <c r="A38" s="12">
        <v>29</v>
      </c>
      <c r="B38" s="3" t="s">
        <v>93</v>
      </c>
      <c r="C38" s="3">
        <v>38</v>
      </c>
      <c r="D38" s="4" t="s">
        <v>118</v>
      </c>
      <c r="E38" s="3" t="s">
        <v>119</v>
      </c>
      <c r="F38" s="3" t="s">
        <v>173</v>
      </c>
      <c r="G38" s="3" t="s">
        <v>97</v>
      </c>
      <c r="H38" s="4">
        <v>43790</v>
      </c>
      <c r="I38" s="13">
        <v>1148</v>
      </c>
    </row>
    <row r="39" spans="1:9" ht="45" customHeight="1" x14ac:dyDescent="0.25">
      <c r="A39" s="12">
        <v>25</v>
      </c>
      <c r="B39" s="3" t="s">
        <v>98</v>
      </c>
      <c r="C39" s="3">
        <v>44</v>
      </c>
      <c r="D39" s="4" t="s">
        <v>163</v>
      </c>
      <c r="E39" s="3" t="s">
        <v>136</v>
      </c>
      <c r="F39" s="3" t="s">
        <v>174</v>
      </c>
      <c r="G39" s="3" t="s">
        <v>102</v>
      </c>
      <c r="H39" s="4">
        <v>43759</v>
      </c>
      <c r="I39" s="13">
        <v>1154</v>
      </c>
    </row>
    <row r="40" spans="1:9" ht="45" customHeight="1" x14ac:dyDescent="0.25">
      <c r="A40" s="12">
        <v>50</v>
      </c>
      <c r="B40" s="3" t="s">
        <v>93</v>
      </c>
      <c r="C40" s="3">
        <v>21</v>
      </c>
      <c r="D40" s="4" t="s">
        <v>166</v>
      </c>
      <c r="E40" s="3" t="s">
        <v>175</v>
      </c>
      <c r="F40" s="3" t="s">
        <v>176</v>
      </c>
      <c r="G40" s="3" t="s">
        <v>106</v>
      </c>
      <c r="H40" s="4">
        <v>44058</v>
      </c>
      <c r="I40" s="13">
        <v>1131</v>
      </c>
    </row>
    <row r="41" spans="1:9" ht="45" customHeight="1" x14ac:dyDescent="0.25">
      <c r="A41" s="12">
        <v>41</v>
      </c>
      <c r="B41" s="3" t="s">
        <v>93</v>
      </c>
      <c r="C41" s="3">
        <v>34</v>
      </c>
      <c r="D41" s="4" t="s">
        <v>94</v>
      </c>
      <c r="E41" s="3" t="s">
        <v>95</v>
      </c>
      <c r="F41" s="3" t="s">
        <v>177</v>
      </c>
      <c r="G41" s="3" t="s">
        <v>111</v>
      </c>
      <c r="H41" s="4">
        <v>43511</v>
      </c>
      <c r="I41" s="13">
        <v>1144</v>
      </c>
    </row>
    <row r="42" spans="1:9" ht="45" customHeight="1" x14ac:dyDescent="0.25">
      <c r="A42" s="12">
        <v>29</v>
      </c>
      <c r="B42" s="3" t="s">
        <v>103</v>
      </c>
      <c r="C42" s="3">
        <v>9</v>
      </c>
      <c r="D42" s="4" t="s">
        <v>104</v>
      </c>
      <c r="E42" s="3" t="s">
        <v>100</v>
      </c>
      <c r="F42" s="3" t="s">
        <v>178</v>
      </c>
      <c r="G42" s="3" t="s">
        <v>97</v>
      </c>
      <c r="H42" s="4">
        <v>43223</v>
      </c>
      <c r="I42" s="13">
        <v>1119</v>
      </c>
    </row>
    <row r="43" spans="1:9" ht="45" customHeight="1" x14ac:dyDescent="0.25">
      <c r="A43" s="12">
        <v>27</v>
      </c>
      <c r="B43" s="3" t="s">
        <v>98</v>
      </c>
      <c r="C43" s="3">
        <v>46</v>
      </c>
      <c r="D43" s="4" t="s">
        <v>160</v>
      </c>
      <c r="E43" s="3" t="s">
        <v>139</v>
      </c>
      <c r="F43" s="3" t="s">
        <v>179</v>
      </c>
      <c r="G43" s="3" t="s">
        <v>102</v>
      </c>
      <c r="H43" s="4">
        <v>43463</v>
      </c>
      <c r="I43" s="13">
        <v>1156</v>
      </c>
    </row>
    <row r="44" spans="1:9" ht="45" customHeight="1" x14ac:dyDescent="0.25">
      <c r="A44" s="12">
        <v>44</v>
      </c>
      <c r="B44" s="3" t="s">
        <v>98</v>
      </c>
      <c r="C44" s="3">
        <v>15</v>
      </c>
      <c r="D44" s="4" t="s">
        <v>136</v>
      </c>
      <c r="E44" s="3" t="s">
        <v>115</v>
      </c>
      <c r="F44" s="3" t="s">
        <v>180</v>
      </c>
      <c r="G44" s="3" t="s">
        <v>111</v>
      </c>
      <c r="H44" s="4">
        <v>44110</v>
      </c>
      <c r="I44" s="13">
        <v>1125</v>
      </c>
    </row>
    <row r="45" spans="1:9" ht="45" customHeight="1" x14ac:dyDescent="0.25">
      <c r="A45" s="12">
        <v>33</v>
      </c>
      <c r="B45" s="3" t="s">
        <v>103</v>
      </c>
      <c r="C45" s="3">
        <v>35</v>
      </c>
      <c r="D45" s="4" t="s">
        <v>109</v>
      </c>
      <c r="E45" s="3" t="s">
        <v>146</v>
      </c>
      <c r="F45" s="3" t="s">
        <v>181</v>
      </c>
      <c r="G45" s="3" t="s">
        <v>97</v>
      </c>
      <c r="H45" s="4">
        <v>43936</v>
      </c>
      <c r="I45" s="13">
        <v>1145</v>
      </c>
    </row>
    <row r="46" spans="1:9" ht="45" customHeight="1" x14ac:dyDescent="0.25">
      <c r="A46" s="12">
        <v>28</v>
      </c>
      <c r="B46" s="3" t="s">
        <v>103</v>
      </c>
      <c r="C46" s="3">
        <v>26</v>
      </c>
      <c r="D46" s="4" t="s">
        <v>175</v>
      </c>
      <c r="E46" s="3" t="s">
        <v>128</v>
      </c>
      <c r="F46" s="3" t="s">
        <v>182</v>
      </c>
      <c r="G46" s="3" t="s">
        <v>102</v>
      </c>
      <c r="H46" s="4">
        <v>43446</v>
      </c>
      <c r="I46" s="13">
        <v>1136</v>
      </c>
    </row>
    <row r="47" spans="1:9" ht="45" customHeight="1" x14ac:dyDescent="0.25">
      <c r="A47" s="12">
        <v>46</v>
      </c>
      <c r="B47" s="3" t="s">
        <v>93</v>
      </c>
      <c r="C47" s="3">
        <v>8</v>
      </c>
      <c r="D47" s="4" t="s">
        <v>183</v>
      </c>
      <c r="E47" s="3" t="s">
        <v>151</v>
      </c>
      <c r="F47" s="3" t="s">
        <v>184</v>
      </c>
      <c r="G47" s="3" t="s">
        <v>111</v>
      </c>
      <c r="H47" s="4">
        <v>40732</v>
      </c>
      <c r="I47" s="13">
        <v>1118</v>
      </c>
    </row>
    <row r="48" spans="1:9" ht="45" customHeight="1" x14ac:dyDescent="0.25">
      <c r="A48" s="12">
        <v>49</v>
      </c>
      <c r="B48" s="3" t="s">
        <v>98</v>
      </c>
      <c r="C48" s="3">
        <v>15</v>
      </c>
      <c r="D48" s="4" t="s">
        <v>136</v>
      </c>
      <c r="E48" s="3" t="s">
        <v>115</v>
      </c>
      <c r="F48" s="3" t="s">
        <v>185</v>
      </c>
      <c r="G48" s="3" t="s">
        <v>97</v>
      </c>
      <c r="H48" s="4">
        <v>44062</v>
      </c>
      <c r="I48" s="13">
        <v>1125</v>
      </c>
    </row>
    <row r="49" spans="1:9" ht="45" customHeight="1" x14ac:dyDescent="0.25">
      <c r="A49" s="12">
        <v>31</v>
      </c>
      <c r="B49" s="3" t="s">
        <v>98</v>
      </c>
      <c r="C49" s="3">
        <v>20</v>
      </c>
      <c r="D49" s="4" t="s">
        <v>123</v>
      </c>
      <c r="E49" s="3" t="s">
        <v>124</v>
      </c>
      <c r="F49" s="3" t="s">
        <v>186</v>
      </c>
      <c r="G49" s="3" t="s">
        <v>102</v>
      </c>
      <c r="H49" s="4">
        <v>43465</v>
      </c>
      <c r="I49" s="13">
        <v>1130</v>
      </c>
    </row>
    <row r="50" spans="1:9" ht="45" customHeight="1" x14ac:dyDescent="0.25">
      <c r="A50" s="12">
        <v>18</v>
      </c>
      <c r="B50" s="3" t="s">
        <v>98</v>
      </c>
      <c r="C50" s="3">
        <v>1</v>
      </c>
      <c r="D50" s="4" t="s">
        <v>151</v>
      </c>
      <c r="E50" s="3" t="s">
        <v>139</v>
      </c>
      <c r="F50" s="3" t="s">
        <v>187</v>
      </c>
      <c r="G50" s="3" t="s">
        <v>111</v>
      </c>
      <c r="H50" s="4">
        <v>43191</v>
      </c>
      <c r="I50" s="13">
        <v>1111</v>
      </c>
    </row>
    <row r="51" spans="1:9" ht="45" customHeight="1" x14ac:dyDescent="0.25">
      <c r="A51" s="17">
        <v>46</v>
      </c>
      <c r="B51" s="18" t="s">
        <v>93</v>
      </c>
      <c r="C51" s="18">
        <v>25</v>
      </c>
      <c r="D51" s="19" t="s">
        <v>188</v>
      </c>
      <c r="E51" s="18" t="s">
        <v>126</v>
      </c>
      <c r="F51" s="18" t="s">
        <v>189</v>
      </c>
      <c r="G51" s="18" t="s">
        <v>102</v>
      </c>
      <c r="H51" s="19">
        <v>44160</v>
      </c>
      <c r="I51" s="20">
        <v>1135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12E49-AC04-474C-9634-8D85184DAB79}">
  <dimension ref="A1:F51"/>
  <sheetViews>
    <sheetView showGridLines="0" workbookViewId="0">
      <selection activeCell="C1" sqref="C1"/>
    </sheetView>
  </sheetViews>
  <sheetFormatPr defaultColWidth="13.7109375" defaultRowHeight="15" x14ac:dyDescent="0.25"/>
  <cols>
    <col min="1" max="1" width="13.7109375" style="1"/>
    <col min="2" max="2" width="15" style="1" customWidth="1"/>
    <col min="3" max="3" width="18.42578125" style="1" customWidth="1"/>
    <col min="4" max="4" width="23.85546875" style="1" customWidth="1"/>
    <col min="5" max="5" width="14.5703125" style="1" customWidth="1"/>
    <col min="6" max="6" width="18.140625" style="1" customWidth="1"/>
    <col min="7" max="16384" width="13.7109375" style="1"/>
  </cols>
  <sheetData>
    <row r="1" spans="1:6" ht="45" customHeight="1" x14ac:dyDescent="0.25">
      <c r="A1" s="14" t="s">
        <v>218</v>
      </c>
      <c r="B1" s="15" t="s">
        <v>224</v>
      </c>
      <c r="C1" s="15" t="s">
        <v>225</v>
      </c>
      <c r="D1" s="15" t="s">
        <v>226</v>
      </c>
      <c r="E1" s="15" t="s">
        <v>217</v>
      </c>
      <c r="F1" s="22" t="s">
        <v>227</v>
      </c>
    </row>
    <row r="2" spans="1:6" ht="45" customHeight="1" x14ac:dyDescent="0.25">
      <c r="A2" s="12">
        <v>1</v>
      </c>
      <c r="B2" s="3">
        <v>1111</v>
      </c>
      <c r="C2" s="3" t="s">
        <v>151</v>
      </c>
      <c r="D2" s="4" t="s">
        <v>139</v>
      </c>
      <c r="E2" s="3" t="s">
        <v>98</v>
      </c>
      <c r="F2" s="13">
        <v>4962</v>
      </c>
    </row>
    <row r="3" spans="1:6" ht="45" customHeight="1" x14ac:dyDescent="0.25">
      <c r="A3" s="12">
        <v>2</v>
      </c>
      <c r="B3" s="3">
        <v>1112</v>
      </c>
      <c r="C3" s="3" t="s">
        <v>139</v>
      </c>
      <c r="D3" s="4" t="s">
        <v>151</v>
      </c>
      <c r="E3" s="3" t="s">
        <v>98</v>
      </c>
      <c r="F3" s="13">
        <v>4962</v>
      </c>
    </row>
    <row r="4" spans="1:6" ht="45" customHeight="1" x14ac:dyDescent="0.25">
      <c r="A4" s="12">
        <v>3</v>
      </c>
      <c r="B4" s="3">
        <v>1113</v>
      </c>
      <c r="C4" s="3" t="s">
        <v>151</v>
      </c>
      <c r="D4" s="4" t="s">
        <v>190</v>
      </c>
      <c r="E4" s="3" t="s">
        <v>93</v>
      </c>
      <c r="F4" s="13">
        <v>3466</v>
      </c>
    </row>
    <row r="5" spans="1:6" ht="45" customHeight="1" x14ac:dyDescent="0.25">
      <c r="A5" s="12">
        <v>4</v>
      </c>
      <c r="B5" s="3">
        <v>1114</v>
      </c>
      <c r="C5" s="3" t="s">
        <v>99</v>
      </c>
      <c r="D5" s="4" t="s">
        <v>100</v>
      </c>
      <c r="E5" s="3" t="s">
        <v>98</v>
      </c>
      <c r="F5" s="13">
        <v>2475</v>
      </c>
    </row>
    <row r="6" spans="1:6" ht="45" customHeight="1" x14ac:dyDescent="0.25">
      <c r="A6" s="12">
        <v>5</v>
      </c>
      <c r="B6" s="3">
        <v>1115</v>
      </c>
      <c r="C6" s="3" t="s">
        <v>100</v>
      </c>
      <c r="D6" s="4" t="s">
        <v>99</v>
      </c>
      <c r="E6" s="3" t="s">
        <v>98</v>
      </c>
      <c r="F6" s="13">
        <v>2475</v>
      </c>
    </row>
    <row r="7" spans="1:6" ht="45" customHeight="1" x14ac:dyDescent="0.25">
      <c r="A7" s="12">
        <v>6</v>
      </c>
      <c r="B7" s="3">
        <v>1116</v>
      </c>
      <c r="C7" s="3" t="s">
        <v>139</v>
      </c>
      <c r="D7" s="4" t="s">
        <v>100</v>
      </c>
      <c r="E7" s="3" t="s">
        <v>98</v>
      </c>
      <c r="F7" s="13">
        <v>2556</v>
      </c>
    </row>
    <row r="8" spans="1:6" ht="45" customHeight="1" x14ac:dyDescent="0.25">
      <c r="A8" s="12">
        <v>7</v>
      </c>
      <c r="B8" s="3">
        <v>1117</v>
      </c>
      <c r="C8" s="3" t="s">
        <v>100</v>
      </c>
      <c r="D8" s="4" t="s">
        <v>183</v>
      </c>
      <c r="E8" s="3" t="s">
        <v>93</v>
      </c>
      <c r="F8" s="13">
        <v>1745</v>
      </c>
    </row>
    <row r="9" spans="1:6" ht="45" customHeight="1" x14ac:dyDescent="0.25">
      <c r="A9" s="12">
        <v>8</v>
      </c>
      <c r="B9" s="3">
        <v>1118</v>
      </c>
      <c r="C9" s="3" t="s">
        <v>183</v>
      </c>
      <c r="D9" s="4" t="s">
        <v>151</v>
      </c>
      <c r="E9" s="3" t="s">
        <v>93</v>
      </c>
      <c r="F9" s="13">
        <v>719</v>
      </c>
    </row>
    <row r="10" spans="1:6" ht="45" customHeight="1" x14ac:dyDescent="0.25">
      <c r="A10" s="12">
        <v>9</v>
      </c>
      <c r="B10" s="3">
        <v>1119</v>
      </c>
      <c r="C10" s="3" t="s">
        <v>104</v>
      </c>
      <c r="D10" s="4" t="s">
        <v>100</v>
      </c>
      <c r="E10" s="3" t="s">
        <v>103</v>
      </c>
      <c r="F10" s="13">
        <v>862</v>
      </c>
    </row>
    <row r="11" spans="1:6" ht="45" customHeight="1" x14ac:dyDescent="0.25">
      <c r="A11" s="12">
        <v>10</v>
      </c>
      <c r="B11" s="3">
        <v>1120</v>
      </c>
      <c r="C11" s="3" t="s">
        <v>139</v>
      </c>
      <c r="D11" s="4" t="s">
        <v>104</v>
      </c>
      <c r="E11" s="3" t="s">
        <v>93</v>
      </c>
      <c r="F11" s="13">
        <v>3365</v>
      </c>
    </row>
    <row r="12" spans="1:6" ht="45" customHeight="1" x14ac:dyDescent="0.25">
      <c r="A12" s="12">
        <v>12</v>
      </c>
      <c r="B12" s="3">
        <v>1122</v>
      </c>
      <c r="C12" s="3" t="s">
        <v>112</v>
      </c>
      <c r="D12" s="4" t="s">
        <v>113</v>
      </c>
      <c r="E12" s="3" t="s">
        <v>98</v>
      </c>
      <c r="F12" s="13">
        <v>4300</v>
      </c>
    </row>
    <row r="13" spans="1:6" ht="45" customHeight="1" x14ac:dyDescent="0.25">
      <c r="A13" s="12">
        <v>13</v>
      </c>
      <c r="B13" s="3">
        <v>1123</v>
      </c>
      <c r="C13" s="3" t="s">
        <v>113</v>
      </c>
      <c r="D13" s="4" t="s">
        <v>144</v>
      </c>
      <c r="E13" s="3" t="s">
        <v>93</v>
      </c>
      <c r="F13" s="13">
        <v>2232</v>
      </c>
    </row>
    <row r="14" spans="1:6" ht="45" customHeight="1" x14ac:dyDescent="0.25">
      <c r="A14" s="12">
        <v>14</v>
      </c>
      <c r="B14" s="3">
        <v>1124</v>
      </c>
      <c r="C14" s="3" t="s">
        <v>144</v>
      </c>
      <c r="D14" s="4" t="s">
        <v>136</v>
      </c>
      <c r="E14" s="3" t="s">
        <v>93</v>
      </c>
      <c r="F14" s="13">
        <v>2445</v>
      </c>
    </row>
    <row r="15" spans="1:6" ht="45" customHeight="1" x14ac:dyDescent="0.25">
      <c r="A15" s="12">
        <v>15</v>
      </c>
      <c r="B15" s="3">
        <v>1125</v>
      </c>
      <c r="C15" s="3" t="s">
        <v>136</v>
      </c>
      <c r="D15" s="4" t="s">
        <v>115</v>
      </c>
      <c r="E15" s="3" t="s">
        <v>98</v>
      </c>
      <c r="F15" s="13">
        <v>2000</v>
      </c>
    </row>
    <row r="16" spans="1:6" ht="45" customHeight="1" x14ac:dyDescent="0.25">
      <c r="A16" s="12">
        <v>16</v>
      </c>
      <c r="B16" s="3">
        <v>1126</v>
      </c>
      <c r="C16" s="3" t="s">
        <v>191</v>
      </c>
      <c r="D16" s="4" t="s">
        <v>192</v>
      </c>
      <c r="E16" s="3" t="s">
        <v>93</v>
      </c>
      <c r="F16" s="13">
        <v>1700</v>
      </c>
    </row>
    <row r="17" spans="1:6" ht="45" customHeight="1" x14ac:dyDescent="0.25">
      <c r="A17" s="12">
        <v>17</v>
      </c>
      <c r="B17" s="3">
        <v>1127</v>
      </c>
      <c r="C17" s="3" t="s">
        <v>192</v>
      </c>
      <c r="D17" s="4" t="s">
        <v>165</v>
      </c>
      <c r="E17" s="3" t="s">
        <v>98</v>
      </c>
      <c r="F17" s="13">
        <v>1900</v>
      </c>
    </row>
    <row r="18" spans="1:6" ht="45" customHeight="1" x14ac:dyDescent="0.25">
      <c r="A18" s="12">
        <v>18</v>
      </c>
      <c r="B18" s="3">
        <v>1128</v>
      </c>
      <c r="C18" s="3" t="s">
        <v>115</v>
      </c>
      <c r="D18" s="4" t="s">
        <v>116</v>
      </c>
      <c r="E18" s="3" t="s">
        <v>103</v>
      </c>
      <c r="F18" s="13">
        <v>2450</v>
      </c>
    </row>
    <row r="19" spans="1:6" ht="45" customHeight="1" x14ac:dyDescent="0.25">
      <c r="A19" s="12">
        <v>19</v>
      </c>
      <c r="B19" s="3">
        <v>1129</v>
      </c>
      <c r="C19" s="3" t="s">
        <v>193</v>
      </c>
      <c r="D19" s="4" t="s">
        <v>123</v>
      </c>
      <c r="E19" s="3" t="s">
        <v>93</v>
      </c>
      <c r="F19" s="13">
        <v>2222</v>
      </c>
    </row>
    <row r="20" spans="1:6" ht="45" customHeight="1" x14ac:dyDescent="0.25">
      <c r="A20" s="12">
        <v>20</v>
      </c>
      <c r="B20" s="3">
        <v>1130</v>
      </c>
      <c r="C20" s="3" t="s">
        <v>123</v>
      </c>
      <c r="D20" s="4" t="s">
        <v>124</v>
      </c>
      <c r="E20" s="3" t="s">
        <v>98</v>
      </c>
      <c r="F20" s="13">
        <v>3134</v>
      </c>
    </row>
    <row r="21" spans="1:6" ht="45" customHeight="1" x14ac:dyDescent="0.25">
      <c r="A21" s="12">
        <v>21</v>
      </c>
      <c r="B21" s="3">
        <v>1131</v>
      </c>
      <c r="C21" s="3" t="s">
        <v>166</v>
      </c>
      <c r="D21" s="4" t="s">
        <v>175</v>
      </c>
      <c r="E21" s="3" t="s">
        <v>93</v>
      </c>
      <c r="F21" s="13">
        <v>2425</v>
      </c>
    </row>
    <row r="22" spans="1:6" ht="45" customHeight="1" x14ac:dyDescent="0.25">
      <c r="A22" s="12">
        <v>22</v>
      </c>
      <c r="B22" s="3">
        <v>1132</v>
      </c>
      <c r="C22" s="3" t="s">
        <v>116</v>
      </c>
      <c r="D22" s="4" t="s">
        <v>126</v>
      </c>
      <c r="E22" s="3" t="s">
        <v>103</v>
      </c>
      <c r="F22" s="13">
        <v>1242</v>
      </c>
    </row>
    <row r="23" spans="1:6" ht="45" customHeight="1" x14ac:dyDescent="0.25">
      <c r="A23" s="12">
        <v>23</v>
      </c>
      <c r="B23" s="3">
        <v>1133</v>
      </c>
      <c r="C23" s="3" t="s">
        <v>165</v>
      </c>
      <c r="D23" s="4" t="s">
        <v>166</v>
      </c>
      <c r="E23" s="3" t="s">
        <v>98</v>
      </c>
      <c r="F23" s="13">
        <v>2354</v>
      </c>
    </row>
    <row r="24" spans="1:6" ht="45" customHeight="1" x14ac:dyDescent="0.25">
      <c r="A24" s="12">
        <v>24</v>
      </c>
      <c r="B24" s="3">
        <v>1134</v>
      </c>
      <c r="C24" s="3" t="s">
        <v>126</v>
      </c>
      <c r="D24" s="4" t="s">
        <v>144</v>
      </c>
      <c r="E24" s="3" t="s">
        <v>93</v>
      </c>
      <c r="F24" s="13">
        <v>1575</v>
      </c>
    </row>
    <row r="25" spans="1:6" ht="45" customHeight="1" x14ac:dyDescent="0.25">
      <c r="A25" s="12">
        <v>25</v>
      </c>
      <c r="B25" s="3">
        <v>1135</v>
      </c>
      <c r="C25" s="3" t="s">
        <v>188</v>
      </c>
      <c r="D25" s="4" t="s">
        <v>126</v>
      </c>
      <c r="E25" s="3" t="s">
        <v>93</v>
      </c>
      <c r="F25" s="13">
        <v>2425</v>
      </c>
    </row>
    <row r="26" spans="1:6" ht="45" customHeight="1" x14ac:dyDescent="0.25">
      <c r="A26" s="12">
        <v>26</v>
      </c>
      <c r="B26" s="3">
        <v>1136</v>
      </c>
      <c r="C26" s="3" t="s">
        <v>175</v>
      </c>
      <c r="D26" s="4" t="s">
        <v>128</v>
      </c>
      <c r="E26" s="3" t="s">
        <v>103</v>
      </c>
      <c r="F26" s="13">
        <v>1311</v>
      </c>
    </row>
    <row r="27" spans="1:6" ht="45" customHeight="1" x14ac:dyDescent="0.25">
      <c r="A27" s="12">
        <v>27</v>
      </c>
      <c r="B27" s="3">
        <v>1137</v>
      </c>
      <c r="C27" s="3" t="s">
        <v>124</v>
      </c>
      <c r="D27" s="4" t="s">
        <v>168</v>
      </c>
      <c r="E27" s="3" t="s">
        <v>93</v>
      </c>
      <c r="F27" s="13">
        <v>578</v>
      </c>
    </row>
    <row r="28" spans="1:6" ht="45" customHeight="1" x14ac:dyDescent="0.25">
      <c r="A28" s="12">
        <v>28</v>
      </c>
      <c r="B28" s="3">
        <v>1138</v>
      </c>
      <c r="C28" s="3" t="s">
        <v>154</v>
      </c>
      <c r="D28" s="4" t="s">
        <v>142</v>
      </c>
      <c r="E28" s="3" t="s">
        <v>98</v>
      </c>
      <c r="F28" s="13">
        <v>246</v>
      </c>
    </row>
    <row r="29" spans="1:6" ht="45" customHeight="1" x14ac:dyDescent="0.25">
      <c r="A29" s="12">
        <v>29</v>
      </c>
      <c r="B29" s="3">
        <v>1139</v>
      </c>
      <c r="C29" s="3" t="s">
        <v>194</v>
      </c>
      <c r="D29" s="4" t="s">
        <v>94</v>
      </c>
      <c r="E29" s="3" t="s">
        <v>98</v>
      </c>
      <c r="F29" s="13">
        <v>909</v>
      </c>
    </row>
    <row r="30" spans="1:6" ht="45" customHeight="1" x14ac:dyDescent="0.25">
      <c r="A30" s="12">
        <v>30</v>
      </c>
      <c r="B30" s="3">
        <v>1140</v>
      </c>
      <c r="C30" s="3" t="s">
        <v>108</v>
      </c>
      <c r="D30" s="4" t="s">
        <v>109</v>
      </c>
      <c r="E30" s="3" t="s">
        <v>107</v>
      </c>
      <c r="F30" s="13">
        <v>780</v>
      </c>
    </row>
    <row r="31" spans="1:6" ht="45" customHeight="1" x14ac:dyDescent="0.25">
      <c r="A31" s="12">
        <v>31</v>
      </c>
      <c r="B31" s="3">
        <v>1141</v>
      </c>
      <c r="C31" s="3" t="s">
        <v>128</v>
      </c>
      <c r="D31" s="4" t="s">
        <v>129</v>
      </c>
      <c r="E31" s="3" t="s">
        <v>103</v>
      </c>
      <c r="F31" s="13">
        <v>660</v>
      </c>
    </row>
    <row r="32" spans="1:6" ht="45" customHeight="1" x14ac:dyDescent="0.25">
      <c r="A32" s="12">
        <v>32</v>
      </c>
      <c r="B32" s="3">
        <v>1142</v>
      </c>
      <c r="C32" s="3" t="s">
        <v>168</v>
      </c>
      <c r="D32" s="4" t="s">
        <v>169</v>
      </c>
      <c r="E32" s="3" t="s">
        <v>98</v>
      </c>
      <c r="F32" s="13">
        <v>246</v>
      </c>
    </row>
    <row r="33" spans="1:6" ht="45" customHeight="1" x14ac:dyDescent="0.25">
      <c r="A33" s="12">
        <v>33</v>
      </c>
      <c r="B33" s="3">
        <v>1143</v>
      </c>
      <c r="C33" s="3" t="s">
        <v>142</v>
      </c>
      <c r="D33" s="4" t="s">
        <v>118</v>
      </c>
      <c r="E33" s="3" t="s">
        <v>107</v>
      </c>
      <c r="F33" s="13">
        <v>1345</v>
      </c>
    </row>
    <row r="34" spans="1:6" ht="45" customHeight="1" x14ac:dyDescent="0.25">
      <c r="A34" s="12">
        <v>34</v>
      </c>
      <c r="B34" s="3">
        <v>1144</v>
      </c>
      <c r="C34" s="3" t="s">
        <v>94</v>
      </c>
      <c r="D34" s="4" t="s">
        <v>95</v>
      </c>
      <c r="E34" s="3" t="s">
        <v>93</v>
      </c>
      <c r="F34" s="13">
        <v>2452</v>
      </c>
    </row>
    <row r="35" spans="1:6" ht="45" customHeight="1" x14ac:dyDescent="0.25">
      <c r="A35" s="12">
        <v>35</v>
      </c>
      <c r="B35" s="3">
        <v>1145</v>
      </c>
      <c r="C35" s="3" t="s">
        <v>109</v>
      </c>
      <c r="D35" s="4" t="s">
        <v>146</v>
      </c>
      <c r="E35" s="3" t="s">
        <v>103</v>
      </c>
      <c r="F35" s="13">
        <v>2121</v>
      </c>
    </row>
    <row r="36" spans="1:6" ht="45" customHeight="1" x14ac:dyDescent="0.25">
      <c r="A36" s="12">
        <v>36</v>
      </c>
      <c r="B36" s="3">
        <v>1146</v>
      </c>
      <c r="C36" s="3" t="s">
        <v>129</v>
      </c>
      <c r="D36" s="4" t="s">
        <v>163</v>
      </c>
      <c r="E36" s="3" t="s">
        <v>107</v>
      </c>
      <c r="F36" s="13">
        <v>1212</v>
      </c>
    </row>
    <row r="37" spans="1:6" ht="45" customHeight="1" x14ac:dyDescent="0.25">
      <c r="A37" s="12">
        <v>37</v>
      </c>
      <c r="B37" s="3">
        <v>1147</v>
      </c>
      <c r="C37" s="3" t="s">
        <v>169</v>
      </c>
      <c r="D37" s="4" t="s">
        <v>118</v>
      </c>
      <c r="E37" s="3" t="s">
        <v>98</v>
      </c>
      <c r="F37" s="13">
        <v>999</v>
      </c>
    </row>
    <row r="38" spans="1:6" ht="45" customHeight="1" x14ac:dyDescent="0.25">
      <c r="A38" s="12">
        <v>38</v>
      </c>
      <c r="B38" s="3">
        <v>1148</v>
      </c>
      <c r="C38" s="3" t="s">
        <v>118</v>
      </c>
      <c r="D38" s="4" t="s">
        <v>119</v>
      </c>
      <c r="E38" s="3" t="s">
        <v>93</v>
      </c>
      <c r="F38" s="13">
        <v>1111</v>
      </c>
    </row>
    <row r="39" spans="1:6" ht="45" customHeight="1" x14ac:dyDescent="0.25">
      <c r="A39" s="12">
        <v>39</v>
      </c>
      <c r="B39" s="3">
        <v>1149</v>
      </c>
      <c r="C39" s="3" t="s">
        <v>95</v>
      </c>
      <c r="D39" s="4" t="s">
        <v>157</v>
      </c>
      <c r="E39" s="3" t="s">
        <v>107</v>
      </c>
      <c r="F39" s="13">
        <v>1579</v>
      </c>
    </row>
    <row r="40" spans="1:6" ht="45" customHeight="1" x14ac:dyDescent="0.25">
      <c r="A40" s="12">
        <v>40</v>
      </c>
      <c r="B40" s="3">
        <v>1150</v>
      </c>
      <c r="C40" s="3" t="s">
        <v>146</v>
      </c>
      <c r="D40" s="4" t="s">
        <v>195</v>
      </c>
      <c r="E40" s="3" t="s">
        <v>93</v>
      </c>
      <c r="F40" s="13">
        <v>909</v>
      </c>
    </row>
    <row r="41" spans="1:6" ht="45" customHeight="1" x14ac:dyDescent="0.25">
      <c r="A41" s="12">
        <v>41</v>
      </c>
      <c r="B41" s="3">
        <v>1151</v>
      </c>
      <c r="C41" s="3" t="s">
        <v>196</v>
      </c>
      <c r="D41" s="4" t="s">
        <v>197</v>
      </c>
      <c r="E41" s="3" t="s">
        <v>103</v>
      </c>
      <c r="F41" s="13">
        <v>898</v>
      </c>
    </row>
    <row r="42" spans="1:6" ht="45" customHeight="1" x14ac:dyDescent="0.25">
      <c r="A42" s="12">
        <v>42</v>
      </c>
      <c r="B42" s="3">
        <v>1152</v>
      </c>
      <c r="C42" s="3" t="s">
        <v>153</v>
      </c>
      <c r="D42" s="4" t="s">
        <v>154</v>
      </c>
      <c r="E42" s="3" t="s">
        <v>98</v>
      </c>
      <c r="F42" s="13">
        <v>890</v>
      </c>
    </row>
    <row r="43" spans="1:6" ht="45" customHeight="1" x14ac:dyDescent="0.25">
      <c r="A43" s="12">
        <v>43</v>
      </c>
      <c r="B43" s="3">
        <v>1153</v>
      </c>
      <c r="C43" s="3" t="s">
        <v>133</v>
      </c>
      <c r="D43" s="4" t="s">
        <v>124</v>
      </c>
      <c r="E43" s="3" t="s">
        <v>93</v>
      </c>
      <c r="F43" s="13">
        <v>8989</v>
      </c>
    </row>
    <row r="44" spans="1:6" ht="45" customHeight="1" x14ac:dyDescent="0.25">
      <c r="A44" s="12">
        <v>44</v>
      </c>
      <c r="B44" s="3">
        <v>1154</v>
      </c>
      <c r="C44" s="3" t="s">
        <v>163</v>
      </c>
      <c r="D44" s="4" t="s">
        <v>136</v>
      </c>
      <c r="E44" s="3" t="s">
        <v>98</v>
      </c>
      <c r="F44" s="13">
        <v>7676</v>
      </c>
    </row>
    <row r="45" spans="1:6" ht="45" customHeight="1" x14ac:dyDescent="0.25">
      <c r="A45" s="12">
        <v>45</v>
      </c>
      <c r="B45" s="3">
        <v>1155</v>
      </c>
      <c r="C45" s="3" t="s">
        <v>150</v>
      </c>
      <c r="D45" s="4" t="s">
        <v>151</v>
      </c>
      <c r="E45" s="3" t="s">
        <v>107</v>
      </c>
      <c r="F45" s="13">
        <v>676</v>
      </c>
    </row>
    <row r="46" spans="1:6" ht="45" customHeight="1" x14ac:dyDescent="0.25">
      <c r="A46" s="12">
        <v>46</v>
      </c>
      <c r="B46" s="3">
        <v>1156</v>
      </c>
      <c r="C46" s="3" t="s">
        <v>160</v>
      </c>
      <c r="D46" s="4" t="s">
        <v>139</v>
      </c>
      <c r="E46" s="3" t="s">
        <v>98</v>
      </c>
      <c r="F46" s="13">
        <v>8668</v>
      </c>
    </row>
    <row r="47" spans="1:6" ht="45" customHeight="1" x14ac:dyDescent="0.25">
      <c r="A47" s="12">
        <v>47</v>
      </c>
      <c r="B47" s="3">
        <v>1157</v>
      </c>
      <c r="C47" s="3" t="s">
        <v>119</v>
      </c>
      <c r="D47" s="4" t="s">
        <v>100</v>
      </c>
      <c r="E47" s="3" t="s">
        <v>107</v>
      </c>
      <c r="F47" s="13">
        <v>675</v>
      </c>
    </row>
    <row r="48" spans="1:6" ht="45" customHeight="1" x14ac:dyDescent="0.25">
      <c r="A48" s="12">
        <v>48</v>
      </c>
      <c r="B48" s="3">
        <v>1158</v>
      </c>
      <c r="C48" s="3" t="s">
        <v>157</v>
      </c>
      <c r="D48" s="4" t="s">
        <v>104</v>
      </c>
      <c r="E48" s="3" t="s">
        <v>93</v>
      </c>
      <c r="F48" s="13">
        <v>5645</v>
      </c>
    </row>
    <row r="49" spans="1:6" ht="45" customHeight="1" x14ac:dyDescent="0.25">
      <c r="A49" s="12">
        <v>49</v>
      </c>
      <c r="B49" s="3">
        <v>1159</v>
      </c>
      <c r="C49" s="3" t="s">
        <v>195</v>
      </c>
      <c r="D49" s="4" t="s">
        <v>112</v>
      </c>
      <c r="E49" s="3" t="s">
        <v>93</v>
      </c>
      <c r="F49" s="13">
        <v>4533</v>
      </c>
    </row>
    <row r="50" spans="1:6" ht="45" customHeight="1" x14ac:dyDescent="0.25">
      <c r="A50" s="17">
        <v>50</v>
      </c>
      <c r="B50" s="18">
        <v>1160</v>
      </c>
      <c r="C50" s="18" t="s">
        <v>197</v>
      </c>
      <c r="D50" s="19" t="s">
        <v>183</v>
      </c>
      <c r="E50" s="18" t="s">
        <v>93</v>
      </c>
      <c r="F50" s="20">
        <v>2445</v>
      </c>
    </row>
    <row r="51" spans="1:6" ht="45" customHeight="1" x14ac:dyDescent="0.25">
      <c r="D51"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6A6B-7196-499E-85B5-5667D5E44179}">
  <dimension ref="A1:H51"/>
  <sheetViews>
    <sheetView showGridLines="0" workbookViewId="0"/>
  </sheetViews>
  <sheetFormatPr defaultColWidth="13.7109375" defaultRowHeight="15" x14ac:dyDescent="0.25"/>
  <cols>
    <col min="1" max="1" width="18" style="2" bestFit="1" customWidth="1"/>
    <col min="2" max="2" width="16" style="1" customWidth="1"/>
    <col min="3" max="3" width="14.5703125" style="1" customWidth="1"/>
    <col min="4" max="4" width="13.7109375" style="1"/>
    <col min="5" max="5" width="17.28515625" style="1" customWidth="1"/>
    <col min="6" max="6" width="13.7109375" style="1"/>
    <col min="7" max="7" width="19.28515625" style="11" customWidth="1"/>
    <col min="8" max="16384" width="13.7109375" style="1"/>
  </cols>
  <sheetData>
    <row r="1" spans="1:8" ht="45" customHeight="1" x14ac:dyDescent="0.25">
      <c r="A1" s="24" t="s">
        <v>228</v>
      </c>
      <c r="B1" s="15" t="s">
        <v>212</v>
      </c>
      <c r="C1" s="15" t="s">
        <v>217</v>
      </c>
      <c r="D1" s="15" t="s">
        <v>222</v>
      </c>
      <c r="E1" s="15" t="s">
        <v>229</v>
      </c>
      <c r="F1" s="15" t="s">
        <v>230</v>
      </c>
      <c r="G1" s="25" t="s">
        <v>231</v>
      </c>
      <c r="H1" s="15" t="s">
        <v>232</v>
      </c>
    </row>
    <row r="2" spans="1:8" ht="45" customHeight="1" x14ac:dyDescent="0.25">
      <c r="A2" s="23">
        <v>43460</v>
      </c>
      <c r="B2" s="3">
        <v>27</v>
      </c>
      <c r="C2" s="3" t="s">
        <v>98</v>
      </c>
      <c r="D2" s="4" t="s">
        <v>102</v>
      </c>
      <c r="E2" s="3">
        <v>1</v>
      </c>
      <c r="F2" s="3" t="s">
        <v>119</v>
      </c>
      <c r="G2" s="10">
        <v>130</v>
      </c>
      <c r="H2" s="3" t="s">
        <v>198</v>
      </c>
    </row>
    <row r="3" spans="1:8" ht="45" customHeight="1" x14ac:dyDescent="0.25">
      <c r="A3" s="23">
        <v>43863</v>
      </c>
      <c r="B3" s="3">
        <v>22</v>
      </c>
      <c r="C3" s="3" t="s">
        <v>103</v>
      </c>
      <c r="D3" s="4" t="s">
        <v>106</v>
      </c>
      <c r="E3" s="3">
        <v>1</v>
      </c>
      <c r="F3" s="3" t="s">
        <v>199</v>
      </c>
      <c r="G3" s="10">
        <v>220</v>
      </c>
      <c r="H3" s="3" t="s">
        <v>200</v>
      </c>
    </row>
    <row r="4" spans="1:8" ht="45" customHeight="1" x14ac:dyDescent="0.25">
      <c r="A4" s="23">
        <v>43893</v>
      </c>
      <c r="B4" s="3">
        <v>21</v>
      </c>
      <c r="C4" s="3" t="s">
        <v>107</v>
      </c>
      <c r="D4" s="4" t="s">
        <v>97</v>
      </c>
      <c r="E4" s="3">
        <v>1</v>
      </c>
      <c r="F4" s="3" t="s">
        <v>201</v>
      </c>
      <c r="G4" s="10">
        <v>490</v>
      </c>
      <c r="H4" s="3" t="s">
        <v>202</v>
      </c>
    </row>
    <row r="5" spans="1:8" ht="45" customHeight="1" x14ac:dyDescent="0.25">
      <c r="A5" s="23">
        <v>43925</v>
      </c>
      <c r="B5" s="3">
        <v>4</v>
      </c>
      <c r="C5" s="3" t="s">
        <v>98</v>
      </c>
      <c r="D5" s="4" t="s">
        <v>111</v>
      </c>
      <c r="E5" s="3">
        <v>1</v>
      </c>
      <c r="F5" s="3" t="s">
        <v>199</v>
      </c>
      <c r="G5" s="10">
        <v>390</v>
      </c>
      <c r="H5" s="3" t="s">
        <v>198</v>
      </c>
    </row>
    <row r="6" spans="1:8" ht="45" customHeight="1" x14ac:dyDescent="0.25">
      <c r="A6" s="23">
        <v>43956</v>
      </c>
      <c r="B6" s="3">
        <v>5</v>
      </c>
      <c r="C6" s="3" t="s">
        <v>103</v>
      </c>
      <c r="D6" s="4" t="s">
        <v>102</v>
      </c>
      <c r="E6" s="3">
        <v>1</v>
      </c>
      <c r="F6" s="3" t="s">
        <v>203</v>
      </c>
      <c r="G6" s="10">
        <v>120</v>
      </c>
      <c r="H6" s="3" t="s">
        <v>200</v>
      </c>
    </row>
    <row r="7" spans="1:8" ht="45" customHeight="1" x14ac:dyDescent="0.25">
      <c r="A7" s="23">
        <v>44019</v>
      </c>
      <c r="B7" s="3">
        <v>7</v>
      </c>
      <c r="C7" s="3" t="s">
        <v>98</v>
      </c>
      <c r="D7" s="4" t="s">
        <v>97</v>
      </c>
      <c r="E7" s="3">
        <v>1</v>
      </c>
      <c r="F7" s="3" t="s">
        <v>204</v>
      </c>
      <c r="G7" s="10">
        <v>430</v>
      </c>
      <c r="H7" s="3" t="s">
        <v>198</v>
      </c>
    </row>
    <row r="8" spans="1:8" ht="45" customHeight="1" x14ac:dyDescent="0.25">
      <c r="A8" s="23">
        <v>44051</v>
      </c>
      <c r="B8" s="3">
        <v>8</v>
      </c>
      <c r="C8" s="3" t="s">
        <v>93</v>
      </c>
      <c r="D8" s="4" t="s">
        <v>106</v>
      </c>
      <c r="E8" s="3">
        <v>1</v>
      </c>
      <c r="F8" s="3" t="s">
        <v>119</v>
      </c>
      <c r="G8" s="10">
        <v>275</v>
      </c>
      <c r="H8" s="3" t="s">
        <v>205</v>
      </c>
    </row>
    <row r="9" spans="1:8" ht="45" customHeight="1" x14ac:dyDescent="0.25">
      <c r="A9" s="23">
        <v>44083</v>
      </c>
      <c r="B9" s="3">
        <v>9</v>
      </c>
      <c r="C9" s="3" t="s">
        <v>98</v>
      </c>
      <c r="D9" s="4" t="s">
        <v>111</v>
      </c>
      <c r="E9" s="3">
        <v>1</v>
      </c>
      <c r="F9" s="3" t="s">
        <v>201</v>
      </c>
      <c r="G9" s="10">
        <v>380</v>
      </c>
      <c r="H9" s="3" t="s">
        <v>198</v>
      </c>
    </row>
    <row r="10" spans="1:8" ht="45" customHeight="1" x14ac:dyDescent="0.25">
      <c r="A10" s="23">
        <v>44114</v>
      </c>
      <c r="B10" s="3">
        <v>10</v>
      </c>
      <c r="C10" s="3" t="s">
        <v>93</v>
      </c>
      <c r="D10" s="4" t="s">
        <v>102</v>
      </c>
      <c r="E10" s="3">
        <v>1</v>
      </c>
      <c r="F10" s="3" t="s">
        <v>206</v>
      </c>
      <c r="G10" s="10">
        <v>135</v>
      </c>
      <c r="H10" s="3" t="s">
        <v>205</v>
      </c>
    </row>
    <row r="11" spans="1:8" ht="45" customHeight="1" x14ac:dyDescent="0.25">
      <c r="A11" s="23">
        <v>44146</v>
      </c>
      <c r="B11" s="3">
        <v>11</v>
      </c>
      <c r="C11" s="3" t="s">
        <v>98</v>
      </c>
      <c r="D11" s="4" t="s">
        <v>97</v>
      </c>
      <c r="E11" s="3">
        <v>1</v>
      </c>
      <c r="F11" s="3" t="s">
        <v>199</v>
      </c>
      <c r="G11" s="10">
        <v>465</v>
      </c>
      <c r="H11" s="3" t="s">
        <v>198</v>
      </c>
    </row>
    <row r="12" spans="1:8" ht="45" customHeight="1" x14ac:dyDescent="0.25">
      <c r="A12" s="23">
        <v>44177</v>
      </c>
      <c r="B12" s="3">
        <v>19</v>
      </c>
      <c r="C12" s="3" t="s">
        <v>107</v>
      </c>
      <c r="D12" s="4" t="s">
        <v>106</v>
      </c>
      <c r="E12" s="3">
        <v>1</v>
      </c>
      <c r="F12" s="3" t="s">
        <v>104</v>
      </c>
      <c r="G12" s="10">
        <v>225</v>
      </c>
      <c r="H12" s="3" t="s">
        <v>202</v>
      </c>
    </row>
    <row r="13" spans="1:8" ht="45" customHeight="1" x14ac:dyDescent="0.25">
      <c r="A13" s="23">
        <v>43466</v>
      </c>
      <c r="B13" s="3">
        <v>13</v>
      </c>
      <c r="C13" s="3" t="s">
        <v>93</v>
      </c>
      <c r="D13" s="4" t="s">
        <v>111</v>
      </c>
      <c r="E13" s="3">
        <v>1</v>
      </c>
      <c r="F13" s="3" t="s">
        <v>207</v>
      </c>
      <c r="G13" s="10">
        <v>395</v>
      </c>
      <c r="H13" s="3" t="s">
        <v>205</v>
      </c>
    </row>
    <row r="14" spans="1:8" ht="45" customHeight="1" x14ac:dyDescent="0.25">
      <c r="A14" s="23">
        <v>43498</v>
      </c>
      <c r="B14" s="3">
        <v>14</v>
      </c>
      <c r="C14" s="3" t="s">
        <v>103</v>
      </c>
      <c r="D14" s="4" t="s">
        <v>102</v>
      </c>
      <c r="E14" s="3">
        <v>1</v>
      </c>
      <c r="F14" s="3" t="s">
        <v>203</v>
      </c>
      <c r="G14" s="10">
        <v>120</v>
      </c>
      <c r="H14" s="3" t="s">
        <v>200</v>
      </c>
    </row>
    <row r="15" spans="1:8" ht="45" customHeight="1" x14ac:dyDescent="0.25">
      <c r="A15" s="23">
        <v>43527</v>
      </c>
      <c r="B15" s="3">
        <v>25</v>
      </c>
      <c r="C15" s="3" t="s">
        <v>98</v>
      </c>
      <c r="D15" s="4" t="s">
        <v>97</v>
      </c>
      <c r="E15" s="3">
        <v>1</v>
      </c>
      <c r="F15" s="3" t="s">
        <v>208</v>
      </c>
      <c r="G15" s="10">
        <v>499</v>
      </c>
      <c r="H15" s="3" t="s">
        <v>198</v>
      </c>
    </row>
    <row r="16" spans="1:8" ht="45" customHeight="1" x14ac:dyDescent="0.25">
      <c r="A16" s="23">
        <v>43559</v>
      </c>
      <c r="B16" s="3">
        <v>16</v>
      </c>
      <c r="C16" s="3" t="s">
        <v>107</v>
      </c>
      <c r="D16" s="4" t="s">
        <v>111</v>
      </c>
      <c r="E16" s="3">
        <v>1</v>
      </c>
      <c r="F16" s="3" t="s">
        <v>207</v>
      </c>
      <c r="G16" s="10">
        <v>395</v>
      </c>
      <c r="H16" s="3" t="s">
        <v>202</v>
      </c>
    </row>
    <row r="17" spans="1:8" ht="45" customHeight="1" x14ac:dyDescent="0.25">
      <c r="A17" s="23">
        <v>43588</v>
      </c>
      <c r="B17" s="3">
        <v>17</v>
      </c>
      <c r="C17" s="3" t="s">
        <v>93</v>
      </c>
      <c r="D17" s="4" t="s">
        <v>106</v>
      </c>
      <c r="E17" s="3">
        <v>1</v>
      </c>
      <c r="F17" s="3" t="s">
        <v>204</v>
      </c>
      <c r="G17" s="10">
        <v>250</v>
      </c>
      <c r="H17" s="3" t="s">
        <v>205</v>
      </c>
    </row>
    <row r="18" spans="1:8" ht="45" customHeight="1" x14ac:dyDescent="0.25">
      <c r="A18" s="23">
        <v>43622</v>
      </c>
      <c r="B18" s="3">
        <v>18</v>
      </c>
      <c r="C18" s="3" t="s">
        <v>98</v>
      </c>
      <c r="D18" s="4" t="s">
        <v>102</v>
      </c>
      <c r="E18" s="3">
        <v>1</v>
      </c>
      <c r="F18" s="3" t="s">
        <v>207</v>
      </c>
      <c r="G18" s="10">
        <v>190</v>
      </c>
      <c r="H18" s="3" t="s">
        <v>198</v>
      </c>
    </row>
    <row r="19" spans="1:8" ht="45" customHeight="1" x14ac:dyDescent="0.25">
      <c r="A19" s="23">
        <v>43653</v>
      </c>
      <c r="B19" s="3">
        <v>24</v>
      </c>
      <c r="C19" s="3" t="s">
        <v>93</v>
      </c>
      <c r="D19" s="4" t="s">
        <v>97</v>
      </c>
      <c r="E19" s="3">
        <v>1</v>
      </c>
      <c r="F19" s="3" t="s">
        <v>203</v>
      </c>
      <c r="G19" s="10">
        <v>480</v>
      </c>
      <c r="H19" s="3" t="s">
        <v>205</v>
      </c>
    </row>
    <row r="20" spans="1:8" ht="45" customHeight="1" x14ac:dyDescent="0.25">
      <c r="A20" s="23">
        <v>43686</v>
      </c>
      <c r="B20" s="3">
        <v>20</v>
      </c>
      <c r="C20" s="3" t="s">
        <v>107</v>
      </c>
      <c r="D20" s="4" t="s">
        <v>111</v>
      </c>
      <c r="E20" s="3">
        <v>1</v>
      </c>
      <c r="F20" s="3" t="s">
        <v>206</v>
      </c>
      <c r="G20" s="10">
        <v>365</v>
      </c>
      <c r="H20" s="3" t="s">
        <v>202</v>
      </c>
    </row>
    <row r="21" spans="1:8" ht="45" customHeight="1" x14ac:dyDescent="0.25">
      <c r="A21" s="23">
        <v>43729</v>
      </c>
      <c r="B21" s="3">
        <v>25</v>
      </c>
      <c r="C21" s="3" t="s">
        <v>98</v>
      </c>
      <c r="D21" s="4" t="s">
        <v>102</v>
      </c>
      <c r="E21" s="3">
        <v>1</v>
      </c>
      <c r="F21" s="3" t="s">
        <v>201</v>
      </c>
      <c r="G21" s="10">
        <v>150</v>
      </c>
      <c r="H21" s="3" t="s">
        <v>198</v>
      </c>
    </row>
    <row r="22" spans="1:8" ht="45" customHeight="1" x14ac:dyDescent="0.25">
      <c r="A22" s="23">
        <v>43760</v>
      </c>
      <c r="B22" s="3">
        <v>29</v>
      </c>
      <c r="C22" s="3" t="s">
        <v>93</v>
      </c>
      <c r="D22" s="4" t="s">
        <v>97</v>
      </c>
      <c r="E22" s="3">
        <v>1</v>
      </c>
      <c r="F22" s="3" t="s">
        <v>209</v>
      </c>
      <c r="G22" s="10">
        <v>410</v>
      </c>
      <c r="H22" s="3" t="s">
        <v>205</v>
      </c>
    </row>
    <row r="23" spans="1:8" ht="45" customHeight="1" x14ac:dyDescent="0.25">
      <c r="A23" s="23">
        <v>43792</v>
      </c>
      <c r="B23" s="3">
        <v>1</v>
      </c>
      <c r="C23" s="3" t="s">
        <v>103</v>
      </c>
      <c r="D23" s="4" t="s">
        <v>106</v>
      </c>
      <c r="E23" s="3">
        <v>1</v>
      </c>
      <c r="F23" s="3" t="s">
        <v>204</v>
      </c>
      <c r="G23" s="10">
        <v>250</v>
      </c>
      <c r="H23" s="3" t="s">
        <v>200</v>
      </c>
    </row>
    <row r="24" spans="1:8" ht="45" customHeight="1" x14ac:dyDescent="0.25">
      <c r="A24" s="23">
        <v>43823</v>
      </c>
      <c r="B24" s="3">
        <v>14</v>
      </c>
      <c r="C24" s="3" t="s">
        <v>98</v>
      </c>
      <c r="D24" s="4" t="s">
        <v>102</v>
      </c>
      <c r="E24" s="3">
        <v>1</v>
      </c>
      <c r="F24" s="3" t="s">
        <v>208</v>
      </c>
      <c r="G24" s="10">
        <v>170</v>
      </c>
      <c r="H24" s="3" t="s">
        <v>198</v>
      </c>
    </row>
    <row r="25" spans="1:8" ht="45" customHeight="1" x14ac:dyDescent="0.25">
      <c r="A25" s="23">
        <v>43490</v>
      </c>
      <c r="B25" s="3">
        <v>2</v>
      </c>
      <c r="C25" s="3" t="s">
        <v>93</v>
      </c>
      <c r="D25" s="4" t="s">
        <v>97</v>
      </c>
      <c r="E25" s="3">
        <v>1</v>
      </c>
      <c r="F25" s="3" t="s">
        <v>207</v>
      </c>
      <c r="G25" s="10">
        <v>505</v>
      </c>
      <c r="H25" s="3" t="s">
        <v>205</v>
      </c>
    </row>
    <row r="26" spans="1:8" ht="45" customHeight="1" x14ac:dyDescent="0.25">
      <c r="A26" s="23">
        <v>43101</v>
      </c>
      <c r="B26" s="3">
        <v>9</v>
      </c>
      <c r="C26" s="3" t="s">
        <v>107</v>
      </c>
      <c r="D26" s="4" t="s">
        <v>111</v>
      </c>
      <c r="E26" s="3">
        <v>1</v>
      </c>
      <c r="F26" s="3" t="s">
        <v>199</v>
      </c>
      <c r="G26" s="10">
        <v>390</v>
      </c>
      <c r="H26" s="3" t="s">
        <v>210</v>
      </c>
    </row>
    <row r="27" spans="1:8" ht="45" customHeight="1" x14ac:dyDescent="0.25">
      <c r="A27" s="23">
        <v>43132</v>
      </c>
      <c r="B27" s="3">
        <v>19</v>
      </c>
      <c r="C27" s="3" t="s">
        <v>98</v>
      </c>
      <c r="D27" s="4" t="s">
        <v>102</v>
      </c>
      <c r="E27" s="3">
        <v>1</v>
      </c>
      <c r="F27" s="3" t="s">
        <v>199</v>
      </c>
      <c r="G27" s="10">
        <v>100</v>
      </c>
      <c r="H27" s="3" t="s">
        <v>198</v>
      </c>
    </row>
    <row r="28" spans="1:8" ht="45" customHeight="1" x14ac:dyDescent="0.25">
      <c r="A28" s="23">
        <v>43160</v>
      </c>
      <c r="B28" s="3">
        <v>18</v>
      </c>
      <c r="C28" s="3" t="s">
        <v>98</v>
      </c>
      <c r="D28" s="4" t="s">
        <v>111</v>
      </c>
      <c r="E28" s="3">
        <v>1</v>
      </c>
      <c r="F28" s="3" t="s">
        <v>204</v>
      </c>
      <c r="G28" s="10">
        <v>375</v>
      </c>
      <c r="H28" s="3" t="s">
        <v>198</v>
      </c>
    </row>
    <row r="29" spans="1:8" ht="45" customHeight="1" x14ac:dyDescent="0.25">
      <c r="A29" s="23">
        <v>43191</v>
      </c>
      <c r="B29" s="3">
        <v>29</v>
      </c>
      <c r="C29" s="3" t="s">
        <v>103</v>
      </c>
      <c r="D29" s="4" t="s">
        <v>97</v>
      </c>
      <c r="E29" s="3">
        <v>1</v>
      </c>
      <c r="F29" s="3" t="s">
        <v>211</v>
      </c>
      <c r="G29" s="10">
        <v>510</v>
      </c>
      <c r="H29" s="3" t="s">
        <v>200</v>
      </c>
    </row>
    <row r="30" spans="1:8" ht="45" customHeight="1" x14ac:dyDescent="0.25">
      <c r="A30" s="23">
        <v>43221</v>
      </c>
      <c r="B30" s="3">
        <v>8</v>
      </c>
      <c r="C30" s="3" t="s">
        <v>93</v>
      </c>
      <c r="D30" s="4" t="s">
        <v>102</v>
      </c>
      <c r="E30" s="3">
        <v>1</v>
      </c>
      <c r="F30" s="3" t="s">
        <v>207</v>
      </c>
      <c r="G30" s="10">
        <v>190</v>
      </c>
      <c r="H30" s="3" t="s">
        <v>205</v>
      </c>
    </row>
    <row r="31" spans="1:8" ht="45" customHeight="1" x14ac:dyDescent="0.25">
      <c r="A31" s="23">
        <v>43252</v>
      </c>
      <c r="B31" s="3">
        <v>20</v>
      </c>
      <c r="C31" s="3" t="s">
        <v>107</v>
      </c>
      <c r="D31" s="4" t="s">
        <v>111</v>
      </c>
      <c r="E31" s="3">
        <v>1</v>
      </c>
      <c r="F31" s="3" t="s">
        <v>209</v>
      </c>
      <c r="G31" s="10">
        <v>315</v>
      </c>
      <c r="H31" s="3" t="s">
        <v>202</v>
      </c>
    </row>
    <row r="32" spans="1:8" ht="45" customHeight="1" x14ac:dyDescent="0.25">
      <c r="A32" s="23">
        <v>43282</v>
      </c>
      <c r="B32" s="3">
        <v>5</v>
      </c>
      <c r="C32" s="3" t="s">
        <v>98</v>
      </c>
      <c r="D32" s="4" t="s">
        <v>97</v>
      </c>
      <c r="E32" s="3">
        <v>1</v>
      </c>
      <c r="F32" s="3" t="s">
        <v>204</v>
      </c>
      <c r="G32" s="10">
        <v>430</v>
      </c>
      <c r="H32" s="3" t="s">
        <v>198</v>
      </c>
    </row>
    <row r="33" spans="1:8" ht="45" customHeight="1" x14ac:dyDescent="0.25">
      <c r="A33" s="23">
        <v>43313</v>
      </c>
      <c r="B33" s="3">
        <v>11</v>
      </c>
      <c r="C33" s="3" t="s">
        <v>103</v>
      </c>
      <c r="D33" s="4" t="s">
        <v>106</v>
      </c>
      <c r="E33" s="3">
        <v>1</v>
      </c>
      <c r="F33" s="3" t="s">
        <v>208</v>
      </c>
      <c r="G33" s="10">
        <v>295</v>
      </c>
      <c r="H33" s="3" t="s">
        <v>200</v>
      </c>
    </row>
    <row r="34" spans="1:8" ht="45" customHeight="1" x14ac:dyDescent="0.25">
      <c r="A34" s="23">
        <v>43344</v>
      </c>
      <c r="B34" s="3">
        <v>2</v>
      </c>
      <c r="C34" s="3" t="s">
        <v>98</v>
      </c>
      <c r="D34" s="4" t="s">
        <v>102</v>
      </c>
      <c r="E34" s="3">
        <v>1</v>
      </c>
      <c r="F34" s="3" t="s">
        <v>119</v>
      </c>
      <c r="G34" s="10">
        <v>130</v>
      </c>
      <c r="H34" s="3" t="s">
        <v>198</v>
      </c>
    </row>
    <row r="35" spans="1:8" ht="45" customHeight="1" x14ac:dyDescent="0.25">
      <c r="A35" s="23">
        <v>43374</v>
      </c>
      <c r="B35" s="3">
        <v>1</v>
      </c>
      <c r="C35" s="3" t="s">
        <v>107</v>
      </c>
      <c r="D35" s="4" t="s">
        <v>111</v>
      </c>
      <c r="E35" s="3">
        <v>1</v>
      </c>
      <c r="F35" s="3" t="s">
        <v>104</v>
      </c>
      <c r="G35" s="10">
        <v>320</v>
      </c>
      <c r="H35" s="3" t="s">
        <v>202</v>
      </c>
    </row>
    <row r="36" spans="1:8" ht="45" customHeight="1" x14ac:dyDescent="0.25">
      <c r="A36" s="23">
        <v>43405</v>
      </c>
      <c r="B36" s="3">
        <v>15</v>
      </c>
      <c r="C36" s="3" t="s">
        <v>93</v>
      </c>
      <c r="D36" s="4" t="s">
        <v>97</v>
      </c>
      <c r="E36" s="3">
        <v>1</v>
      </c>
      <c r="F36" s="3" t="s">
        <v>204</v>
      </c>
      <c r="G36" s="10">
        <v>430</v>
      </c>
      <c r="H36" s="3" t="s">
        <v>205</v>
      </c>
    </row>
    <row r="37" spans="1:8" ht="45" customHeight="1" x14ac:dyDescent="0.25">
      <c r="A37" s="23">
        <v>43435</v>
      </c>
      <c r="B37" s="3">
        <v>28</v>
      </c>
      <c r="C37" s="3" t="s">
        <v>103</v>
      </c>
      <c r="D37" s="4" t="s">
        <v>102</v>
      </c>
      <c r="E37" s="3">
        <v>1</v>
      </c>
      <c r="F37" s="3" t="s">
        <v>208</v>
      </c>
      <c r="G37" s="10">
        <v>170</v>
      </c>
      <c r="H37" s="3" t="s">
        <v>200</v>
      </c>
    </row>
    <row r="38" spans="1:8" ht="45" customHeight="1" x14ac:dyDescent="0.25">
      <c r="A38" s="23">
        <v>43453</v>
      </c>
      <c r="B38" s="3">
        <v>31</v>
      </c>
      <c r="C38" s="3" t="s">
        <v>98</v>
      </c>
      <c r="D38" s="4" t="s">
        <v>102</v>
      </c>
      <c r="E38" s="3">
        <v>1</v>
      </c>
      <c r="F38" s="3" t="s">
        <v>119</v>
      </c>
      <c r="G38" s="10">
        <v>130</v>
      </c>
      <c r="H38" s="3" t="s">
        <v>198</v>
      </c>
    </row>
    <row r="39" spans="1:8" ht="45" customHeight="1" x14ac:dyDescent="0.25">
      <c r="A39" s="23">
        <v>43865</v>
      </c>
      <c r="B39" s="3">
        <v>32</v>
      </c>
      <c r="C39" s="3" t="s">
        <v>103</v>
      </c>
      <c r="D39" s="4" t="s">
        <v>106</v>
      </c>
      <c r="E39" s="3">
        <v>1</v>
      </c>
      <c r="F39" s="3" t="s">
        <v>199</v>
      </c>
      <c r="G39" s="10">
        <v>220</v>
      </c>
      <c r="H39" s="3" t="s">
        <v>200</v>
      </c>
    </row>
    <row r="40" spans="1:8" ht="45" customHeight="1" x14ac:dyDescent="0.25">
      <c r="A40" s="23">
        <v>43902</v>
      </c>
      <c r="B40" s="3">
        <v>33</v>
      </c>
      <c r="C40" s="3" t="s">
        <v>107</v>
      </c>
      <c r="D40" s="4" t="s">
        <v>97</v>
      </c>
      <c r="E40" s="3">
        <v>1</v>
      </c>
      <c r="F40" s="3" t="s">
        <v>201</v>
      </c>
      <c r="G40" s="10">
        <v>490</v>
      </c>
      <c r="H40" s="3" t="s">
        <v>202</v>
      </c>
    </row>
    <row r="41" spans="1:8" ht="45" customHeight="1" x14ac:dyDescent="0.25">
      <c r="A41" s="23">
        <v>43950</v>
      </c>
      <c r="B41" s="3">
        <v>4</v>
      </c>
      <c r="C41" s="3" t="s">
        <v>98</v>
      </c>
      <c r="D41" s="4" t="s">
        <v>111</v>
      </c>
      <c r="E41" s="3">
        <v>1</v>
      </c>
      <c r="F41" s="3" t="s">
        <v>199</v>
      </c>
      <c r="G41" s="10">
        <v>390</v>
      </c>
      <c r="H41" s="3" t="s">
        <v>198</v>
      </c>
    </row>
    <row r="42" spans="1:8" ht="45" customHeight="1" x14ac:dyDescent="0.25">
      <c r="A42" s="23">
        <v>43981</v>
      </c>
      <c r="B42" s="3">
        <v>5</v>
      </c>
      <c r="C42" s="3" t="s">
        <v>103</v>
      </c>
      <c r="D42" s="4" t="s">
        <v>102</v>
      </c>
      <c r="E42" s="3">
        <v>1</v>
      </c>
      <c r="F42" s="3" t="s">
        <v>203</v>
      </c>
      <c r="G42" s="10">
        <v>120</v>
      </c>
      <c r="H42" s="3" t="s">
        <v>200</v>
      </c>
    </row>
    <row r="43" spans="1:8" ht="45" customHeight="1" x14ac:dyDescent="0.25">
      <c r="A43" s="23">
        <v>44029</v>
      </c>
      <c r="B43" s="3">
        <v>49</v>
      </c>
      <c r="C43" s="3" t="s">
        <v>98</v>
      </c>
      <c r="D43" s="4" t="s">
        <v>97</v>
      </c>
      <c r="E43" s="3">
        <v>1</v>
      </c>
      <c r="F43" s="3" t="s">
        <v>204</v>
      </c>
      <c r="G43" s="10">
        <v>430</v>
      </c>
      <c r="H43" s="3" t="s">
        <v>198</v>
      </c>
    </row>
    <row r="44" spans="1:8" ht="45" customHeight="1" x14ac:dyDescent="0.25">
      <c r="A44" s="23">
        <v>44055</v>
      </c>
      <c r="B44" s="3">
        <v>50</v>
      </c>
      <c r="C44" s="3" t="s">
        <v>93</v>
      </c>
      <c r="D44" s="4" t="s">
        <v>106</v>
      </c>
      <c r="E44" s="3">
        <v>1</v>
      </c>
      <c r="F44" s="3" t="s">
        <v>119</v>
      </c>
      <c r="G44" s="10">
        <v>275</v>
      </c>
      <c r="H44" s="3" t="s">
        <v>205</v>
      </c>
    </row>
    <row r="45" spans="1:8" ht="45" customHeight="1" x14ac:dyDescent="0.25">
      <c r="A45" s="23">
        <v>44079</v>
      </c>
      <c r="B45" s="3">
        <v>44</v>
      </c>
      <c r="C45" s="3" t="s">
        <v>98</v>
      </c>
      <c r="D45" s="4" t="s">
        <v>111</v>
      </c>
      <c r="E45" s="3">
        <v>1</v>
      </c>
      <c r="F45" s="3" t="s">
        <v>201</v>
      </c>
      <c r="G45" s="10">
        <v>380</v>
      </c>
      <c r="H45" s="3" t="s">
        <v>198</v>
      </c>
    </row>
    <row r="46" spans="1:8" ht="45" customHeight="1" x14ac:dyDescent="0.25">
      <c r="A46" s="23">
        <v>44111</v>
      </c>
      <c r="B46" s="3">
        <v>46</v>
      </c>
      <c r="C46" s="3" t="s">
        <v>93</v>
      </c>
      <c r="D46" s="4" t="s">
        <v>102</v>
      </c>
      <c r="E46" s="3">
        <v>1</v>
      </c>
      <c r="F46" s="3" t="s">
        <v>206</v>
      </c>
      <c r="G46" s="10">
        <v>135</v>
      </c>
      <c r="H46" s="3" t="s">
        <v>205</v>
      </c>
    </row>
    <row r="47" spans="1:8" ht="45" customHeight="1" x14ac:dyDescent="0.25">
      <c r="A47" s="23">
        <v>44143</v>
      </c>
      <c r="B47" s="3">
        <v>11</v>
      </c>
      <c r="C47" s="3" t="s">
        <v>98</v>
      </c>
      <c r="D47" s="4" t="s">
        <v>97</v>
      </c>
      <c r="E47" s="3">
        <v>1</v>
      </c>
      <c r="F47" s="3" t="s">
        <v>199</v>
      </c>
      <c r="G47" s="10">
        <v>465</v>
      </c>
      <c r="H47" s="3" t="s">
        <v>198</v>
      </c>
    </row>
    <row r="48" spans="1:8" ht="45" customHeight="1" x14ac:dyDescent="0.25">
      <c r="A48" s="23">
        <v>44174</v>
      </c>
      <c r="B48" s="3">
        <v>47</v>
      </c>
      <c r="C48" s="3" t="s">
        <v>107</v>
      </c>
      <c r="D48" s="4" t="s">
        <v>106</v>
      </c>
      <c r="E48" s="3">
        <v>1</v>
      </c>
      <c r="F48" s="3" t="s">
        <v>104</v>
      </c>
      <c r="G48" s="10">
        <v>225</v>
      </c>
      <c r="H48" s="3" t="s">
        <v>202</v>
      </c>
    </row>
    <row r="49" spans="1:8" ht="45" customHeight="1" x14ac:dyDescent="0.25">
      <c r="A49" s="23">
        <v>43476</v>
      </c>
      <c r="B49" s="3">
        <v>41</v>
      </c>
      <c r="C49" s="3" t="s">
        <v>93</v>
      </c>
      <c r="D49" s="4" t="s">
        <v>111</v>
      </c>
      <c r="E49" s="3">
        <v>1</v>
      </c>
      <c r="F49" s="3" t="s">
        <v>207</v>
      </c>
      <c r="G49" s="10">
        <v>395</v>
      </c>
      <c r="H49" s="3" t="s">
        <v>205</v>
      </c>
    </row>
    <row r="50" spans="1:8" ht="45" customHeight="1" x14ac:dyDescent="0.25">
      <c r="A50" s="23">
        <v>44178</v>
      </c>
      <c r="B50" s="3">
        <v>19</v>
      </c>
      <c r="C50" s="3" t="s">
        <v>107</v>
      </c>
      <c r="D50" s="4" t="s">
        <v>106</v>
      </c>
      <c r="E50" s="3">
        <v>1</v>
      </c>
      <c r="F50" s="3" t="s">
        <v>104</v>
      </c>
      <c r="G50" s="10">
        <v>225</v>
      </c>
      <c r="H50" s="3" t="s">
        <v>202</v>
      </c>
    </row>
    <row r="51" spans="1:8" ht="45" customHeight="1" x14ac:dyDescent="0.25">
      <c r="A51" s="26">
        <v>43480</v>
      </c>
      <c r="B51" s="18">
        <v>46</v>
      </c>
      <c r="C51" s="18" t="s">
        <v>93</v>
      </c>
      <c r="D51" s="19" t="s">
        <v>111</v>
      </c>
      <c r="E51" s="18">
        <v>1</v>
      </c>
      <c r="F51" s="18" t="s">
        <v>207</v>
      </c>
      <c r="G51" s="27">
        <v>395</v>
      </c>
      <c r="H51" s="18" t="s">
        <v>205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1DB-5B6F-4FAA-8BBF-061888D58B6C}">
  <sheetPr>
    <tabColor rgb="FFFF0000"/>
  </sheetPr>
  <dimension ref="B3:S43"/>
  <sheetViews>
    <sheetView topLeftCell="B1" workbookViewId="0">
      <selection activeCell="F4" sqref="F4"/>
    </sheetView>
  </sheetViews>
  <sheetFormatPr defaultRowHeight="15" x14ac:dyDescent="0.25"/>
  <cols>
    <col min="2" max="2" width="14.85546875" bestFit="1" customWidth="1"/>
    <col min="3" max="3" width="24.140625" bestFit="1" customWidth="1"/>
    <col min="6" max="6" width="13.28515625" bestFit="1" customWidth="1"/>
    <col min="7" max="7" width="10.140625" bestFit="1" customWidth="1"/>
    <col min="8" max="8" width="12.42578125" bestFit="1" customWidth="1"/>
    <col min="18" max="18" width="13.140625" bestFit="1" customWidth="1"/>
    <col min="19" max="19" width="24.140625" bestFit="1" customWidth="1"/>
  </cols>
  <sheetData>
    <row r="3" spans="2:8" x14ac:dyDescent="0.25">
      <c r="B3" s="28" t="s">
        <v>241</v>
      </c>
      <c r="C3" t="s">
        <v>248</v>
      </c>
      <c r="F3" s="28" t="s">
        <v>241</v>
      </c>
      <c r="G3" t="s">
        <v>254</v>
      </c>
      <c r="H3" t="s">
        <v>255</v>
      </c>
    </row>
    <row r="4" spans="2:8" x14ac:dyDescent="0.25">
      <c r="B4" s="29" t="s">
        <v>238</v>
      </c>
      <c r="C4" s="31">
        <v>1225</v>
      </c>
      <c r="F4" s="29" t="s">
        <v>97</v>
      </c>
      <c r="G4" s="31">
        <v>6034</v>
      </c>
      <c r="H4">
        <v>13</v>
      </c>
    </row>
    <row r="5" spans="2:8" x14ac:dyDescent="0.25">
      <c r="B5" s="29" t="s">
        <v>247</v>
      </c>
      <c r="C5" s="31">
        <v>920</v>
      </c>
      <c r="F5" s="29" t="s">
        <v>102</v>
      </c>
      <c r="G5" s="31">
        <v>1990</v>
      </c>
      <c r="H5">
        <v>14</v>
      </c>
    </row>
    <row r="6" spans="2:8" x14ac:dyDescent="0.25">
      <c r="B6" s="29" t="s">
        <v>244</v>
      </c>
      <c r="C6" s="31">
        <v>780</v>
      </c>
      <c r="F6" s="29" t="s">
        <v>106</v>
      </c>
      <c r="G6" s="31">
        <v>2460</v>
      </c>
      <c r="H6">
        <v>10</v>
      </c>
    </row>
    <row r="7" spans="2:8" x14ac:dyDescent="0.25">
      <c r="B7" s="29" t="s">
        <v>245</v>
      </c>
      <c r="C7" s="31">
        <v>770</v>
      </c>
      <c r="F7" s="29" t="s">
        <v>111</v>
      </c>
      <c r="G7" s="31">
        <v>4885</v>
      </c>
      <c r="H7">
        <v>13</v>
      </c>
    </row>
    <row r="8" spans="2:8" x14ac:dyDescent="0.25">
      <c r="B8" s="29" t="s">
        <v>246</v>
      </c>
      <c r="C8" s="31">
        <v>680</v>
      </c>
      <c r="F8" s="29" t="s">
        <v>242</v>
      </c>
      <c r="G8" s="31">
        <v>15369</v>
      </c>
      <c r="H8">
        <v>50</v>
      </c>
    </row>
    <row r="9" spans="2:8" x14ac:dyDescent="0.25">
      <c r="B9" s="29" t="s">
        <v>242</v>
      </c>
      <c r="C9" s="31">
        <v>4375</v>
      </c>
    </row>
    <row r="38" spans="18:19" x14ac:dyDescent="0.25">
      <c r="R38" s="28" t="s">
        <v>241</v>
      </c>
      <c r="S38" t="s">
        <v>248</v>
      </c>
    </row>
    <row r="39" spans="18:19" x14ac:dyDescent="0.25">
      <c r="R39" s="29" t="s">
        <v>98</v>
      </c>
      <c r="S39" s="31">
        <v>5634</v>
      </c>
    </row>
    <row r="40" spans="18:19" x14ac:dyDescent="0.25">
      <c r="R40" s="29" t="s">
        <v>93</v>
      </c>
      <c r="S40" s="31">
        <v>4270</v>
      </c>
    </row>
    <row r="41" spans="18:19" x14ac:dyDescent="0.25">
      <c r="R41" s="29" t="s">
        <v>107</v>
      </c>
      <c r="S41" s="31">
        <v>3440</v>
      </c>
    </row>
    <row r="42" spans="18:19" x14ac:dyDescent="0.25">
      <c r="R42" s="29" t="s">
        <v>103</v>
      </c>
      <c r="S42" s="31">
        <v>2025</v>
      </c>
    </row>
    <row r="43" spans="18:19" x14ac:dyDescent="0.25">
      <c r="R43" s="29" t="s">
        <v>242</v>
      </c>
      <c r="S43" s="31">
        <v>15369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D0A9B-5A61-4E29-B0CD-25BE718736CD}">
  <sheetPr>
    <tabColor rgb="FFFFFF00"/>
  </sheetPr>
  <dimension ref="A1:E15"/>
  <sheetViews>
    <sheetView showGridLines="0" workbookViewId="0">
      <selection sqref="A1:E2"/>
    </sheetView>
  </sheetViews>
  <sheetFormatPr defaultRowHeight="15" x14ac:dyDescent="0.25"/>
  <cols>
    <col min="1" max="1" width="30.28515625" bestFit="1" customWidth="1"/>
    <col min="2" max="2" width="16" customWidth="1"/>
  </cols>
  <sheetData>
    <row r="1" spans="1:5" x14ac:dyDescent="0.25">
      <c r="A1" s="50" t="s">
        <v>233</v>
      </c>
      <c r="B1" s="51"/>
      <c r="C1" s="51"/>
      <c r="D1" s="51"/>
      <c r="E1" s="52"/>
    </row>
    <row r="2" spans="1:5" x14ac:dyDescent="0.25">
      <c r="A2" s="53"/>
      <c r="B2" s="54"/>
      <c r="C2" s="54"/>
      <c r="D2" s="54"/>
      <c r="E2" s="55"/>
    </row>
    <row r="5" spans="1:5" x14ac:dyDescent="0.25">
      <c r="A5" s="6" t="s">
        <v>234</v>
      </c>
      <c r="B5" s="5">
        <f>COUNT(CUSTOMER!A2:A51)</f>
        <v>50</v>
      </c>
    </row>
    <row r="7" spans="1:5" x14ac:dyDescent="0.25">
      <c r="A7" s="6" t="s">
        <v>235</v>
      </c>
      <c r="B7" s="7">
        <f>SUM(TICKET_DETAILS!G2:G51)</f>
        <v>15369</v>
      </c>
    </row>
    <row r="9" spans="1:5" ht="45" x14ac:dyDescent="0.25">
      <c r="A9" s="9" t="s">
        <v>237</v>
      </c>
      <c r="B9" s="3" t="s">
        <v>239</v>
      </c>
    </row>
    <row r="10" spans="1:5" x14ac:dyDescent="0.25">
      <c r="E10" s="8"/>
    </row>
    <row r="11" spans="1:5" x14ac:dyDescent="0.25">
      <c r="A11" s="6" t="s">
        <v>240</v>
      </c>
      <c r="B11" s="7">
        <f>AVERAGE(TICKET_DETAILS!G2:G51)</f>
        <v>307.38</v>
      </c>
    </row>
    <row r="13" spans="1:5" x14ac:dyDescent="0.25">
      <c r="A13" s="6" t="s">
        <v>250</v>
      </c>
      <c r="B13" s="5">
        <f>COUNTIF(CUSTOMER!F:F,CUSTOMER!F3)</f>
        <v>33</v>
      </c>
    </row>
    <row r="15" spans="1:5" x14ac:dyDescent="0.25">
      <c r="A15" s="6" t="s">
        <v>251</v>
      </c>
      <c r="B15" s="5">
        <f>COUNTIF(CUSTOMER!F:F,CUSTOMER!F2)</f>
        <v>17</v>
      </c>
    </row>
  </sheetData>
  <mergeCells count="1">
    <mergeCell ref="A1: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4F971-16A4-42ED-BFA7-912872765A33}">
  <sheetPr>
    <tabColor rgb="FFFFFF00"/>
  </sheetPr>
  <dimension ref="A1:AC50"/>
  <sheetViews>
    <sheetView showGridLines="0" topLeftCell="A16" workbookViewId="0"/>
  </sheetViews>
  <sheetFormatPr defaultRowHeight="15" x14ac:dyDescent="0.25"/>
  <sheetData>
    <row r="1" spans="1:29" ht="15.75" thickBot="1" x14ac:dyDescent="0.3"/>
    <row r="2" spans="1:29" x14ac:dyDescent="0.25">
      <c r="A2" s="41"/>
      <c r="B2" s="42"/>
      <c r="C2" s="42"/>
      <c r="D2" s="42"/>
      <c r="E2" s="42"/>
      <c r="F2" s="42"/>
      <c r="G2" s="42"/>
      <c r="H2" s="42"/>
      <c r="I2" s="42"/>
      <c r="J2" s="42"/>
      <c r="K2" s="42"/>
      <c r="L2" s="42"/>
      <c r="M2" s="42"/>
      <c r="N2" s="43"/>
      <c r="P2" s="41"/>
      <c r="Q2" s="42"/>
      <c r="R2" s="42"/>
      <c r="S2" s="42"/>
      <c r="T2" s="42"/>
      <c r="U2" s="42"/>
      <c r="V2" s="42"/>
      <c r="W2" s="42"/>
      <c r="X2" s="42"/>
      <c r="Y2" s="42"/>
      <c r="Z2" s="42"/>
      <c r="AA2" s="42"/>
      <c r="AB2" s="42"/>
      <c r="AC2" s="43"/>
    </row>
    <row r="3" spans="1:29" x14ac:dyDescent="0.25">
      <c r="A3" s="44"/>
      <c r="B3" s="56" t="s">
        <v>252</v>
      </c>
      <c r="C3" s="57"/>
      <c r="D3" s="57"/>
      <c r="E3" s="57"/>
      <c r="F3" s="57"/>
      <c r="G3" s="57"/>
      <c r="H3" s="57"/>
      <c r="I3" s="57"/>
      <c r="J3" s="58"/>
      <c r="K3" s="45"/>
      <c r="L3" s="45"/>
      <c r="M3" s="45"/>
      <c r="N3" s="46"/>
      <c r="P3" s="44"/>
      <c r="Q3" s="56" t="s">
        <v>253</v>
      </c>
      <c r="R3" s="57"/>
      <c r="S3" s="57"/>
      <c r="T3" s="57"/>
      <c r="U3" s="57"/>
      <c r="V3" s="57"/>
      <c r="W3" s="57"/>
      <c r="X3" s="57"/>
      <c r="Y3" s="58"/>
      <c r="Z3" s="45"/>
      <c r="AA3" s="45"/>
      <c r="AB3" s="45"/>
      <c r="AC3" s="46"/>
    </row>
    <row r="4" spans="1:29" x14ac:dyDescent="0.25">
      <c r="A4" s="44"/>
      <c r="B4" s="59"/>
      <c r="C4" s="60"/>
      <c r="D4" s="60"/>
      <c r="E4" s="60"/>
      <c r="F4" s="60"/>
      <c r="G4" s="60"/>
      <c r="H4" s="60"/>
      <c r="I4" s="60"/>
      <c r="J4" s="61"/>
      <c r="K4" s="45"/>
      <c r="L4" s="45"/>
      <c r="M4" s="45"/>
      <c r="N4" s="46"/>
      <c r="P4" s="44"/>
      <c r="Q4" s="59"/>
      <c r="R4" s="60"/>
      <c r="S4" s="60"/>
      <c r="T4" s="60"/>
      <c r="U4" s="60"/>
      <c r="V4" s="60"/>
      <c r="W4" s="60"/>
      <c r="X4" s="60"/>
      <c r="Y4" s="61"/>
      <c r="Z4" s="45"/>
      <c r="AA4" s="45"/>
      <c r="AB4" s="45"/>
      <c r="AC4" s="46"/>
    </row>
    <row r="5" spans="1:29" x14ac:dyDescent="0.25">
      <c r="A5" s="44"/>
      <c r="B5" s="45"/>
      <c r="C5" s="45"/>
      <c r="D5" s="45"/>
      <c r="E5" s="45"/>
      <c r="F5" s="45"/>
      <c r="G5" s="45"/>
      <c r="H5" s="45"/>
      <c r="I5" s="45"/>
      <c r="J5" s="45"/>
      <c r="K5" s="45"/>
      <c r="L5" s="45"/>
      <c r="M5" s="45"/>
      <c r="N5" s="46"/>
      <c r="P5" s="44"/>
      <c r="Q5" s="45"/>
      <c r="R5" s="45"/>
      <c r="S5" s="45"/>
      <c r="T5" s="45"/>
      <c r="U5" s="45"/>
      <c r="V5" s="45"/>
      <c r="W5" s="45"/>
      <c r="X5" s="45"/>
      <c r="Y5" s="45"/>
      <c r="Z5" s="45"/>
      <c r="AA5" s="45"/>
      <c r="AB5" s="45"/>
      <c r="AC5" s="46"/>
    </row>
    <row r="6" spans="1:29" x14ac:dyDescent="0.25">
      <c r="A6" s="44"/>
      <c r="B6" s="45"/>
      <c r="C6" s="45"/>
      <c r="D6" s="45"/>
      <c r="E6" s="45"/>
      <c r="F6" s="45"/>
      <c r="G6" s="45"/>
      <c r="H6" s="45"/>
      <c r="I6" s="45"/>
      <c r="J6" s="45"/>
      <c r="K6" s="45"/>
      <c r="L6" s="45"/>
      <c r="M6" s="45"/>
      <c r="N6" s="46"/>
      <c r="P6" s="44"/>
      <c r="Q6" s="45"/>
      <c r="R6" s="45"/>
      <c r="S6" s="45"/>
      <c r="T6" s="45"/>
      <c r="U6" s="45"/>
      <c r="V6" s="45"/>
      <c r="W6" s="45"/>
      <c r="X6" s="45"/>
      <c r="Y6" s="45"/>
      <c r="Z6" s="45"/>
      <c r="AA6" s="45"/>
      <c r="AB6" s="45"/>
      <c r="AC6" s="46"/>
    </row>
    <row r="7" spans="1:29" x14ac:dyDescent="0.25">
      <c r="A7" s="44"/>
      <c r="B7" s="45"/>
      <c r="C7" s="45"/>
      <c r="D7" s="45"/>
      <c r="E7" s="45"/>
      <c r="F7" s="45"/>
      <c r="G7" s="45"/>
      <c r="H7" s="45"/>
      <c r="I7" s="45"/>
      <c r="J7" s="45"/>
      <c r="K7" s="45"/>
      <c r="L7" s="45"/>
      <c r="M7" s="45"/>
      <c r="N7" s="46"/>
      <c r="P7" s="44"/>
      <c r="Q7" s="45"/>
      <c r="R7" s="45"/>
      <c r="S7" s="45"/>
      <c r="T7" s="45"/>
      <c r="U7" s="45"/>
      <c r="V7" s="45"/>
      <c r="W7" s="45"/>
      <c r="X7" s="45"/>
      <c r="Y7" s="45"/>
      <c r="Z7" s="45"/>
      <c r="AA7" s="45"/>
      <c r="AB7" s="45"/>
      <c r="AC7" s="46"/>
    </row>
    <row r="8" spans="1:29" x14ac:dyDescent="0.25">
      <c r="A8" s="44"/>
      <c r="B8" s="45"/>
      <c r="C8" s="45"/>
      <c r="D8" s="45"/>
      <c r="E8" s="45"/>
      <c r="F8" s="45"/>
      <c r="G8" s="45"/>
      <c r="H8" s="45"/>
      <c r="I8" s="45"/>
      <c r="J8" s="45"/>
      <c r="K8" s="45"/>
      <c r="L8" s="45"/>
      <c r="M8" s="45"/>
      <c r="N8" s="46"/>
      <c r="P8" s="44"/>
      <c r="Q8" s="45"/>
      <c r="R8" s="45"/>
      <c r="S8" s="45"/>
      <c r="T8" s="45"/>
      <c r="U8" s="45"/>
      <c r="V8" s="45"/>
      <c r="W8" s="45"/>
      <c r="X8" s="45"/>
      <c r="Y8" s="45"/>
      <c r="Z8" s="45"/>
      <c r="AA8" s="45"/>
      <c r="AB8" s="45"/>
      <c r="AC8" s="46"/>
    </row>
    <row r="9" spans="1:29" x14ac:dyDescent="0.25">
      <c r="A9" s="44"/>
      <c r="B9" s="45"/>
      <c r="C9" s="45"/>
      <c r="D9" s="45"/>
      <c r="E9" s="45"/>
      <c r="F9" s="45"/>
      <c r="G9" s="45"/>
      <c r="H9" s="45"/>
      <c r="I9" s="45"/>
      <c r="J9" s="45"/>
      <c r="K9" s="45"/>
      <c r="L9" s="45"/>
      <c r="M9" s="45"/>
      <c r="N9" s="46"/>
      <c r="P9" s="44"/>
      <c r="Q9" s="45"/>
      <c r="R9" s="45"/>
      <c r="S9" s="45"/>
      <c r="T9" s="45"/>
      <c r="U9" s="45"/>
      <c r="V9" s="45"/>
      <c r="W9" s="45"/>
      <c r="X9" s="45"/>
      <c r="Y9" s="45"/>
      <c r="Z9" s="45"/>
      <c r="AA9" s="45"/>
      <c r="AB9" s="45"/>
      <c r="AC9" s="46"/>
    </row>
    <row r="10" spans="1:29" x14ac:dyDescent="0.25">
      <c r="A10" s="44"/>
      <c r="B10" s="45"/>
      <c r="C10" s="45"/>
      <c r="D10" s="45"/>
      <c r="E10" s="45"/>
      <c r="F10" s="45"/>
      <c r="G10" s="45"/>
      <c r="H10" s="45"/>
      <c r="I10" s="45"/>
      <c r="J10" s="45"/>
      <c r="K10" s="45"/>
      <c r="L10" s="45"/>
      <c r="M10" s="45"/>
      <c r="N10" s="46"/>
      <c r="P10" s="44"/>
      <c r="Q10" s="45"/>
      <c r="R10" s="45"/>
      <c r="S10" s="45"/>
      <c r="T10" s="45"/>
      <c r="U10" s="45"/>
      <c r="V10" s="45"/>
      <c r="W10" s="45"/>
      <c r="X10" s="45"/>
      <c r="Y10" s="45"/>
      <c r="Z10" s="45"/>
      <c r="AA10" s="45"/>
      <c r="AB10" s="45"/>
      <c r="AC10" s="46"/>
    </row>
    <row r="11" spans="1:29" x14ac:dyDescent="0.25">
      <c r="A11" s="44"/>
      <c r="B11" s="45"/>
      <c r="C11" s="45"/>
      <c r="D11" s="45"/>
      <c r="E11" s="45"/>
      <c r="F11" s="45"/>
      <c r="G11" s="45"/>
      <c r="H11" s="45"/>
      <c r="I11" s="45"/>
      <c r="J11" s="45"/>
      <c r="K11" s="45"/>
      <c r="L11" s="45"/>
      <c r="M11" s="45"/>
      <c r="N11" s="46"/>
      <c r="P11" s="44"/>
      <c r="Q11" s="45"/>
      <c r="R11" s="45"/>
      <c r="S11" s="45"/>
      <c r="T11" s="45"/>
      <c r="U11" s="45"/>
      <c r="V11" s="45"/>
      <c r="W11" s="45"/>
      <c r="X11" s="45"/>
      <c r="Y11" s="45"/>
      <c r="Z11" s="45"/>
      <c r="AA11" s="45"/>
      <c r="AB11" s="45"/>
      <c r="AC11" s="46"/>
    </row>
    <row r="12" spans="1:29" x14ac:dyDescent="0.25">
      <c r="A12" s="44"/>
      <c r="B12" s="45"/>
      <c r="C12" s="45"/>
      <c r="D12" s="45"/>
      <c r="E12" s="45"/>
      <c r="F12" s="45"/>
      <c r="G12" s="45"/>
      <c r="H12" s="45"/>
      <c r="I12" s="45"/>
      <c r="J12" s="45"/>
      <c r="K12" s="45"/>
      <c r="L12" s="45"/>
      <c r="M12" s="45"/>
      <c r="N12" s="46"/>
      <c r="P12" s="44"/>
      <c r="Q12" s="45"/>
      <c r="R12" s="45"/>
      <c r="S12" s="45"/>
      <c r="T12" s="45"/>
      <c r="U12" s="45"/>
      <c r="V12" s="45"/>
      <c r="W12" s="45"/>
      <c r="X12" s="45"/>
      <c r="Y12" s="45"/>
      <c r="Z12" s="45"/>
      <c r="AA12" s="45"/>
      <c r="AB12" s="45"/>
      <c r="AC12" s="46"/>
    </row>
    <row r="13" spans="1:29" x14ac:dyDescent="0.25">
      <c r="A13" s="44"/>
      <c r="B13" s="45"/>
      <c r="C13" s="45"/>
      <c r="D13" s="45"/>
      <c r="E13" s="45"/>
      <c r="F13" s="45"/>
      <c r="G13" s="45"/>
      <c r="H13" s="45"/>
      <c r="I13" s="45"/>
      <c r="J13" s="45"/>
      <c r="K13" s="45"/>
      <c r="L13" s="45"/>
      <c r="M13" s="45"/>
      <c r="N13" s="46"/>
      <c r="P13" s="44"/>
      <c r="Q13" s="45"/>
      <c r="R13" s="45"/>
      <c r="S13" s="45"/>
      <c r="T13" s="45"/>
      <c r="U13" s="45"/>
      <c r="V13" s="45"/>
      <c r="W13" s="45"/>
      <c r="X13" s="45"/>
      <c r="Y13" s="45"/>
      <c r="Z13" s="45"/>
      <c r="AA13" s="45"/>
      <c r="AB13" s="45"/>
      <c r="AC13" s="46"/>
    </row>
    <row r="14" spans="1:29" x14ac:dyDescent="0.25">
      <c r="A14" s="44"/>
      <c r="B14" s="45"/>
      <c r="C14" s="45"/>
      <c r="D14" s="45"/>
      <c r="E14" s="45"/>
      <c r="F14" s="45"/>
      <c r="G14" s="45"/>
      <c r="H14" s="45"/>
      <c r="I14" s="45"/>
      <c r="J14" s="45"/>
      <c r="K14" s="45"/>
      <c r="L14" s="45"/>
      <c r="M14" s="45"/>
      <c r="N14" s="46"/>
      <c r="P14" s="44"/>
      <c r="Q14" s="45"/>
      <c r="R14" s="45"/>
      <c r="S14" s="45"/>
      <c r="T14" s="45"/>
      <c r="U14" s="45"/>
      <c r="V14" s="45"/>
      <c r="W14" s="45"/>
      <c r="X14" s="45"/>
      <c r="Y14" s="45"/>
      <c r="Z14" s="45"/>
      <c r="AA14" s="45"/>
      <c r="AB14" s="45"/>
      <c r="AC14" s="46"/>
    </row>
    <row r="15" spans="1:29" x14ac:dyDescent="0.25">
      <c r="A15" s="44"/>
      <c r="B15" s="45"/>
      <c r="C15" s="45"/>
      <c r="D15" s="45"/>
      <c r="E15" s="45"/>
      <c r="F15" s="45"/>
      <c r="G15" s="45"/>
      <c r="H15" s="45"/>
      <c r="I15" s="45"/>
      <c r="J15" s="45"/>
      <c r="K15" s="45"/>
      <c r="L15" s="45"/>
      <c r="M15" s="45"/>
      <c r="N15" s="46"/>
      <c r="P15" s="44"/>
      <c r="Q15" s="45"/>
      <c r="R15" s="45"/>
      <c r="S15" s="45"/>
      <c r="T15" s="45"/>
      <c r="U15" s="45"/>
      <c r="V15" s="45"/>
      <c r="W15" s="45"/>
      <c r="X15" s="45"/>
      <c r="Y15" s="45"/>
      <c r="Z15" s="45"/>
      <c r="AA15" s="45"/>
      <c r="AB15" s="45"/>
      <c r="AC15" s="46"/>
    </row>
    <row r="16" spans="1:29" x14ac:dyDescent="0.25">
      <c r="A16" s="44"/>
      <c r="B16" s="45"/>
      <c r="C16" s="45"/>
      <c r="D16" s="45"/>
      <c r="E16" s="45"/>
      <c r="F16" s="45"/>
      <c r="G16" s="45"/>
      <c r="H16" s="45"/>
      <c r="I16" s="45"/>
      <c r="J16" s="45"/>
      <c r="K16" s="45"/>
      <c r="L16" s="45"/>
      <c r="M16" s="45"/>
      <c r="N16" s="46"/>
      <c r="P16" s="44"/>
      <c r="Q16" s="45"/>
      <c r="R16" s="45"/>
      <c r="S16" s="45"/>
      <c r="T16" s="45"/>
      <c r="U16" s="45"/>
      <c r="V16" s="45"/>
      <c r="W16" s="45"/>
      <c r="X16" s="45"/>
      <c r="Y16" s="45"/>
      <c r="Z16" s="45"/>
      <c r="AA16" s="45"/>
      <c r="AB16" s="45"/>
      <c r="AC16" s="46"/>
    </row>
    <row r="17" spans="1:29" x14ac:dyDescent="0.25">
      <c r="A17" s="44"/>
      <c r="B17" s="45"/>
      <c r="C17" s="45"/>
      <c r="D17" s="45"/>
      <c r="E17" s="45"/>
      <c r="F17" s="45"/>
      <c r="G17" s="45"/>
      <c r="H17" s="45"/>
      <c r="I17" s="45"/>
      <c r="J17" s="45"/>
      <c r="K17" s="45"/>
      <c r="L17" s="45"/>
      <c r="M17" s="45"/>
      <c r="N17" s="46"/>
      <c r="P17" s="44"/>
      <c r="Q17" s="45"/>
      <c r="R17" s="45"/>
      <c r="S17" s="45"/>
      <c r="T17" s="45"/>
      <c r="U17" s="45"/>
      <c r="V17" s="45"/>
      <c r="W17" s="45"/>
      <c r="X17" s="45"/>
      <c r="Y17" s="45"/>
      <c r="Z17" s="45"/>
      <c r="AA17" s="45"/>
      <c r="AB17" s="45"/>
      <c r="AC17" s="46"/>
    </row>
    <row r="18" spans="1:29" x14ac:dyDescent="0.25">
      <c r="A18" s="44"/>
      <c r="B18" s="45"/>
      <c r="C18" s="45"/>
      <c r="D18" s="45"/>
      <c r="E18" s="45"/>
      <c r="F18" s="45"/>
      <c r="G18" s="45"/>
      <c r="H18" s="45"/>
      <c r="I18" s="45"/>
      <c r="J18" s="45"/>
      <c r="K18" s="45"/>
      <c r="L18" s="45"/>
      <c r="M18" s="45"/>
      <c r="N18" s="46"/>
      <c r="P18" s="44"/>
      <c r="Q18" s="45"/>
      <c r="R18" s="45"/>
      <c r="S18" s="45"/>
      <c r="T18" s="45"/>
      <c r="U18" s="45"/>
      <c r="V18" s="45"/>
      <c r="W18" s="45"/>
      <c r="X18" s="45"/>
      <c r="Y18" s="45"/>
      <c r="Z18" s="45"/>
      <c r="AA18" s="45"/>
      <c r="AB18" s="45"/>
      <c r="AC18" s="46"/>
    </row>
    <row r="19" spans="1:29" x14ac:dyDescent="0.25">
      <c r="A19" s="44"/>
      <c r="B19" s="45"/>
      <c r="C19" s="45"/>
      <c r="D19" s="45"/>
      <c r="E19" s="45"/>
      <c r="F19" s="45"/>
      <c r="G19" s="45"/>
      <c r="H19" s="45"/>
      <c r="I19" s="45"/>
      <c r="J19" s="45"/>
      <c r="K19" s="45"/>
      <c r="L19" s="45"/>
      <c r="M19" s="45"/>
      <c r="N19" s="46"/>
      <c r="P19" s="44"/>
      <c r="Q19" s="45"/>
      <c r="R19" s="45"/>
      <c r="S19" s="45"/>
      <c r="T19" s="45"/>
      <c r="U19" s="45"/>
      <c r="V19" s="45"/>
      <c r="W19" s="45"/>
      <c r="X19" s="45"/>
      <c r="Y19" s="45"/>
      <c r="Z19" s="45"/>
      <c r="AA19" s="45"/>
      <c r="AB19" s="45"/>
      <c r="AC19" s="46"/>
    </row>
    <row r="20" spans="1:29" x14ac:dyDescent="0.25">
      <c r="A20" s="44"/>
      <c r="B20" s="45"/>
      <c r="C20" s="45"/>
      <c r="D20" s="45"/>
      <c r="E20" s="45"/>
      <c r="F20" s="45"/>
      <c r="G20" s="45"/>
      <c r="H20" s="45"/>
      <c r="I20" s="45"/>
      <c r="J20" s="45"/>
      <c r="K20" s="45"/>
      <c r="L20" s="45"/>
      <c r="M20" s="45"/>
      <c r="N20" s="46"/>
      <c r="P20" s="44"/>
      <c r="Q20" s="45"/>
      <c r="R20" s="45"/>
      <c r="S20" s="45"/>
      <c r="T20" s="45"/>
      <c r="U20" s="45"/>
      <c r="V20" s="45"/>
      <c r="W20" s="45"/>
      <c r="X20" s="45"/>
      <c r="Y20" s="45"/>
      <c r="Z20" s="45"/>
      <c r="AA20" s="45"/>
      <c r="AB20" s="45"/>
      <c r="AC20" s="46"/>
    </row>
    <row r="21" spans="1:29" x14ac:dyDescent="0.25">
      <c r="A21" s="44"/>
      <c r="B21" s="45"/>
      <c r="C21" s="45"/>
      <c r="D21" s="45"/>
      <c r="E21" s="45"/>
      <c r="F21" s="45"/>
      <c r="G21" s="45"/>
      <c r="H21" s="45"/>
      <c r="I21" s="45"/>
      <c r="J21" s="45"/>
      <c r="K21" s="45"/>
      <c r="L21" s="45"/>
      <c r="M21" s="45"/>
      <c r="N21" s="46"/>
      <c r="P21" s="44"/>
      <c r="Q21" s="45"/>
      <c r="R21" s="45"/>
      <c r="S21" s="45"/>
      <c r="T21" s="45"/>
      <c r="U21" s="45"/>
      <c r="V21" s="45"/>
      <c r="W21" s="45"/>
      <c r="X21" s="45"/>
      <c r="Y21" s="45"/>
      <c r="Z21" s="45"/>
      <c r="AA21" s="45"/>
      <c r="AB21" s="45"/>
      <c r="AC21" s="46"/>
    </row>
    <row r="22" spans="1:29" x14ac:dyDescent="0.25">
      <c r="A22" s="44"/>
      <c r="B22" s="45"/>
      <c r="C22" s="45"/>
      <c r="D22" s="45"/>
      <c r="E22" s="45"/>
      <c r="F22" s="45"/>
      <c r="G22" s="45"/>
      <c r="H22" s="45"/>
      <c r="I22" s="45"/>
      <c r="J22" s="45"/>
      <c r="K22" s="45"/>
      <c r="L22" s="45"/>
      <c r="M22" s="45"/>
      <c r="N22" s="46"/>
      <c r="P22" s="44"/>
      <c r="Q22" s="45"/>
      <c r="R22" s="45"/>
      <c r="S22" s="45"/>
      <c r="T22" s="45"/>
      <c r="U22" s="45"/>
      <c r="V22" s="45"/>
      <c r="W22" s="45"/>
      <c r="X22" s="45"/>
      <c r="Y22" s="45"/>
      <c r="Z22" s="45"/>
      <c r="AA22" s="45"/>
      <c r="AB22" s="45"/>
      <c r="AC22" s="46"/>
    </row>
    <row r="23" spans="1:29" x14ac:dyDescent="0.25">
      <c r="A23" s="44"/>
      <c r="B23" s="45"/>
      <c r="C23" s="45"/>
      <c r="D23" s="45"/>
      <c r="E23" s="45"/>
      <c r="F23" s="45"/>
      <c r="G23" s="45"/>
      <c r="H23" s="45"/>
      <c r="I23" s="45"/>
      <c r="J23" s="45"/>
      <c r="K23" s="45"/>
      <c r="L23" s="45"/>
      <c r="M23" s="45"/>
      <c r="N23" s="46"/>
      <c r="P23" s="44"/>
      <c r="Q23" s="45"/>
      <c r="R23" s="45"/>
      <c r="S23" s="45"/>
      <c r="T23" s="45"/>
      <c r="U23" s="45"/>
      <c r="V23" s="45"/>
      <c r="W23" s="45"/>
      <c r="X23" s="45"/>
      <c r="Y23" s="45"/>
      <c r="Z23" s="45"/>
      <c r="AA23" s="45"/>
      <c r="AB23" s="45"/>
      <c r="AC23" s="46"/>
    </row>
    <row r="24" spans="1:29" x14ac:dyDescent="0.25">
      <c r="A24" s="44"/>
      <c r="B24" s="45"/>
      <c r="C24" s="45"/>
      <c r="D24" s="45"/>
      <c r="E24" s="45"/>
      <c r="F24" s="45"/>
      <c r="G24" s="45"/>
      <c r="H24" s="45"/>
      <c r="I24" s="45"/>
      <c r="J24" s="45"/>
      <c r="K24" s="45"/>
      <c r="L24" s="45"/>
      <c r="M24" s="45"/>
      <c r="N24" s="46"/>
      <c r="P24" s="44"/>
      <c r="Q24" s="45"/>
      <c r="R24" s="45"/>
      <c r="S24" s="45"/>
      <c r="T24" s="45"/>
      <c r="U24" s="45"/>
      <c r="V24" s="45"/>
      <c r="W24" s="45"/>
      <c r="X24" s="45"/>
      <c r="Y24" s="45"/>
      <c r="Z24" s="45"/>
      <c r="AA24" s="45"/>
      <c r="AB24" s="45"/>
      <c r="AC24" s="46"/>
    </row>
    <row r="25" spans="1:29" ht="15.75" thickBot="1" x14ac:dyDescent="0.3">
      <c r="A25" s="47"/>
      <c r="B25" s="48"/>
      <c r="C25" s="48"/>
      <c r="D25" s="48"/>
      <c r="E25" s="48"/>
      <c r="F25" s="48"/>
      <c r="G25" s="48"/>
      <c r="H25" s="48"/>
      <c r="I25" s="48"/>
      <c r="J25" s="48"/>
      <c r="K25" s="48"/>
      <c r="L25" s="48"/>
      <c r="M25" s="48"/>
      <c r="N25" s="49"/>
      <c r="P25" s="47"/>
      <c r="Q25" s="48"/>
      <c r="R25" s="48"/>
      <c r="S25" s="48"/>
      <c r="T25" s="48"/>
      <c r="U25" s="48"/>
      <c r="V25" s="48"/>
      <c r="W25" s="48"/>
      <c r="X25" s="48"/>
      <c r="Y25" s="48"/>
      <c r="Z25" s="48"/>
      <c r="AA25" s="48"/>
      <c r="AB25" s="48"/>
      <c r="AC25" s="49"/>
    </row>
    <row r="27" spans="1:29" ht="15.75" thickBot="1" x14ac:dyDescent="0.3"/>
    <row r="28" spans="1:29" x14ac:dyDescent="0.25">
      <c r="I28" s="32"/>
      <c r="J28" s="33"/>
      <c r="K28" s="33"/>
      <c r="L28" s="33"/>
      <c r="M28" s="33"/>
      <c r="N28" s="33"/>
      <c r="O28" s="33"/>
      <c r="P28" s="33"/>
      <c r="Q28" s="33"/>
      <c r="R28" s="33"/>
      <c r="S28" s="33"/>
      <c r="T28" s="33"/>
      <c r="U28" s="33"/>
      <c r="V28" s="34"/>
    </row>
    <row r="29" spans="1:29" x14ac:dyDescent="0.25">
      <c r="I29" s="35"/>
      <c r="J29" s="56" t="s">
        <v>249</v>
      </c>
      <c r="K29" s="57"/>
      <c r="L29" s="57"/>
      <c r="M29" s="57"/>
      <c r="N29" s="57"/>
      <c r="O29" s="57"/>
      <c r="P29" s="57"/>
      <c r="Q29" s="57"/>
      <c r="R29" s="58"/>
      <c r="S29" s="36"/>
      <c r="T29" s="36"/>
      <c r="U29" s="36"/>
      <c r="V29" s="37"/>
    </row>
    <row r="30" spans="1:29" x14ac:dyDescent="0.25">
      <c r="I30" s="35"/>
      <c r="J30" s="59"/>
      <c r="K30" s="60"/>
      <c r="L30" s="60"/>
      <c r="M30" s="60"/>
      <c r="N30" s="60"/>
      <c r="O30" s="60"/>
      <c r="P30" s="60"/>
      <c r="Q30" s="60"/>
      <c r="R30" s="61"/>
      <c r="S30" s="36"/>
      <c r="T30" s="36"/>
      <c r="U30" s="36"/>
      <c r="V30" s="37"/>
    </row>
    <row r="31" spans="1:29" x14ac:dyDescent="0.25">
      <c r="I31" s="35"/>
      <c r="J31" s="36"/>
      <c r="K31" s="36"/>
      <c r="L31" s="36"/>
      <c r="M31" s="36"/>
      <c r="N31" s="36"/>
      <c r="O31" s="36"/>
      <c r="P31" s="36"/>
      <c r="Q31" s="36"/>
      <c r="R31" s="36"/>
      <c r="S31" s="36"/>
      <c r="T31" s="36"/>
      <c r="U31" s="36"/>
      <c r="V31" s="37"/>
    </row>
    <row r="32" spans="1:29" x14ac:dyDescent="0.25">
      <c r="I32" s="35"/>
      <c r="J32" s="36"/>
      <c r="K32" s="36"/>
      <c r="L32" s="36"/>
      <c r="M32" s="36"/>
      <c r="N32" s="36"/>
      <c r="O32" s="36"/>
      <c r="P32" s="36"/>
      <c r="Q32" s="36"/>
      <c r="R32" s="36"/>
      <c r="S32" s="36"/>
      <c r="T32" s="36"/>
      <c r="U32" s="36"/>
      <c r="V32" s="37"/>
    </row>
    <row r="33" spans="9:22" x14ac:dyDescent="0.25">
      <c r="I33" s="35"/>
      <c r="J33" s="36"/>
      <c r="K33" s="36"/>
      <c r="L33" s="36"/>
      <c r="M33" s="36"/>
      <c r="N33" s="36"/>
      <c r="O33" s="36"/>
      <c r="P33" s="36"/>
      <c r="Q33" s="36"/>
      <c r="R33" s="36"/>
      <c r="S33" s="36"/>
      <c r="T33" s="36"/>
      <c r="U33" s="36"/>
      <c r="V33" s="37"/>
    </row>
    <row r="34" spans="9:22" x14ac:dyDescent="0.25">
      <c r="I34" s="35"/>
      <c r="J34" s="36"/>
      <c r="K34" s="36"/>
      <c r="L34" s="36"/>
      <c r="M34" s="36"/>
      <c r="N34" s="36"/>
      <c r="O34" s="36"/>
      <c r="P34" s="36"/>
      <c r="Q34" s="36"/>
      <c r="R34" s="36"/>
      <c r="S34" s="36"/>
      <c r="T34" s="36"/>
      <c r="U34" s="36"/>
      <c r="V34" s="37"/>
    </row>
    <row r="35" spans="9:22" x14ac:dyDescent="0.25">
      <c r="I35" s="35"/>
      <c r="J35" s="36"/>
      <c r="K35" s="36"/>
      <c r="L35" s="36"/>
      <c r="M35" s="36"/>
      <c r="N35" s="36"/>
      <c r="O35" s="36"/>
      <c r="P35" s="36"/>
      <c r="Q35" s="36"/>
      <c r="R35" s="36"/>
      <c r="S35" s="36"/>
      <c r="T35" s="36"/>
      <c r="U35" s="36"/>
      <c r="V35" s="37"/>
    </row>
    <row r="36" spans="9:22" x14ac:dyDescent="0.25">
      <c r="I36" s="35"/>
      <c r="J36" s="36"/>
      <c r="K36" s="36"/>
      <c r="L36" s="36"/>
      <c r="M36" s="36"/>
      <c r="N36" s="36"/>
      <c r="O36" s="36"/>
      <c r="P36" s="36"/>
      <c r="Q36" s="36"/>
      <c r="R36" s="36"/>
      <c r="S36" s="36"/>
      <c r="T36" s="36"/>
      <c r="U36" s="36"/>
      <c r="V36" s="37"/>
    </row>
    <row r="37" spans="9:22" x14ac:dyDescent="0.25">
      <c r="I37" s="35"/>
      <c r="J37" s="36"/>
      <c r="K37" s="36"/>
      <c r="L37" s="36"/>
      <c r="M37" s="36"/>
      <c r="N37" s="36"/>
      <c r="O37" s="36"/>
      <c r="P37" s="36"/>
      <c r="Q37" s="36"/>
      <c r="R37" s="36"/>
      <c r="S37" s="36"/>
      <c r="T37" s="36"/>
      <c r="U37" s="36"/>
      <c r="V37" s="37"/>
    </row>
    <row r="38" spans="9:22" x14ac:dyDescent="0.25">
      <c r="I38" s="35"/>
      <c r="J38" s="36"/>
      <c r="K38" s="36"/>
      <c r="L38" s="36"/>
      <c r="M38" s="36"/>
      <c r="N38" s="36"/>
      <c r="O38" s="36"/>
      <c r="P38" s="36"/>
      <c r="Q38" s="36"/>
      <c r="R38" s="36"/>
      <c r="S38" s="36"/>
      <c r="T38" s="36"/>
      <c r="U38" s="36"/>
      <c r="V38" s="37"/>
    </row>
    <row r="39" spans="9:22" x14ac:dyDescent="0.25">
      <c r="I39" s="35"/>
      <c r="J39" s="36"/>
      <c r="K39" s="36"/>
      <c r="L39" s="36"/>
      <c r="M39" s="36"/>
      <c r="N39" s="36"/>
      <c r="O39" s="36"/>
      <c r="P39" s="36"/>
      <c r="Q39" s="36"/>
      <c r="R39" s="36"/>
      <c r="S39" s="36"/>
      <c r="T39" s="36"/>
      <c r="U39" s="36"/>
      <c r="V39" s="37"/>
    </row>
    <row r="40" spans="9:22" x14ac:dyDescent="0.25">
      <c r="I40" s="35"/>
      <c r="J40" s="36"/>
      <c r="K40" s="36"/>
      <c r="L40" s="36"/>
      <c r="M40" s="36"/>
      <c r="N40" s="36"/>
      <c r="O40" s="36"/>
      <c r="P40" s="36"/>
      <c r="Q40" s="36"/>
      <c r="R40" s="36"/>
      <c r="S40" s="36"/>
      <c r="T40" s="36"/>
      <c r="U40" s="36"/>
      <c r="V40" s="37"/>
    </row>
    <row r="41" spans="9:22" x14ac:dyDescent="0.25">
      <c r="I41" s="35"/>
      <c r="J41" s="36"/>
      <c r="K41" s="36"/>
      <c r="L41" s="36"/>
      <c r="M41" s="36"/>
      <c r="N41" s="36"/>
      <c r="O41" s="36"/>
      <c r="P41" s="36"/>
      <c r="Q41" s="36"/>
      <c r="R41" s="36"/>
      <c r="S41" s="36"/>
      <c r="T41" s="36"/>
      <c r="U41" s="36"/>
      <c r="V41" s="37"/>
    </row>
    <row r="42" spans="9:22" x14ac:dyDescent="0.25">
      <c r="I42" s="35"/>
      <c r="J42" s="36"/>
      <c r="K42" s="36"/>
      <c r="L42" s="36"/>
      <c r="M42" s="36"/>
      <c r="N42" s="36"/>
      <c r="O42" s="36"/>
      <c r="P42" s="36"/>
      <c r="Q42" s="36"/>
      <c r="R42" s="36"/>
      <c r="S42" s="36"/>
      <c r="T42" s="36"/>
      <c r="U42" s="36"/>
      <c r="V42" s="37"/>
    </row>
    <row r="43" spans="9:22" x14ac:dyDescent="0.25">
      <c r="I43" s="35"/>
      <c r="J43" s="36"/>
      <c r="K43" s="36"/>
      <c r="L43" s="36"/>
      <c r="M43" s="36"/>
      <c r="N43" s="36"/>
      <c r="O43" s="36"/>
      <c r="P43" s="36"/>
      <c r="Q43" s="36"/>
      <c r="R43" s="36"/>
      <c r="S43" s="36"/>
      <c r="T43" s="36"/>
      <c r="U43" s="36"/>
      <c r="V43" s="37"/>
    </row>
    <row r="44" spans="9:22" x14ac:dyDescent="0.25">
      <c r="I44" s="35"/>
      <c r="J44" s="36"/>
      <c r="K44" s="36"/>
      <c r="L44" s="36"/>
      <c r="M44" s="36"/>
      <c r="N44" s="36"/>
      <c r="O44" s="36"/>
      <c r="P44" s="36"/>
      <c r="Q44" s="36"/>
      <c r="R44" s="36"/>
      <c r="S44" s="36"/>
      <c r="T44" s="36"/>
      <c r="U44" s="36"/>
      <c r="V44" s="37"/>
    </row>
    <row r="45" spans="9:22" x14ac:dyDescent="0.25">
      <c r="I45" s="35"/>
      <c r="J45" s="36"/>
      <c r="K45" s="36"/>
      <c r="L45" s="36"/>
      <c r="M45" s="36"/>
      <c r="N45" s="36"/>
      <c r="O45" s="36"/>
      <c r="P45" s="36"/>
      <c r="Q45" s="36"/>
      <c r="R45" s="36"/>
      <c r="S45" s="36"/>
      <c r="T45" s="36"/>
      <c r="U45" s="36"/>
      <c r="V45" s="37"/>
    </row>
    <row r="46" spans="9:22" x14ac:dyDescent="0.25">
      <c r="I46" s="35"/>
      <c r="J46" s="36"/>
      <c r="K46" s="36"/>
      <c r="L46" s="36"/>
      <c r="M46" s="36"/>
      <c r="N46" s="36"/>
      <c r="O46" s="36"/>
      <c r="P46" s="36"/>
      <c r="Q46" s="36"/>
      <c r="R46" s="36"/>
      <c r="S46" s="36"/>
      <c r="T46" s="36"/>
      <c r="U46" s="36"/>
      <c r="V46" s="37"/>
    </row>
    <row r="47" spans="9:22" x14ac:dyDescent="0.25">
      <c r="I47" s="35"/>
      <c r="J47" s="36"/>
      <c r="K47" s="36"/>
      <c r="L47" s="36"/>
      <c r="M47" s="36"/>
      <c r="N47" s="36"/>
      <c r="O47" s="36"/>
      <c r="P47" s="36"/>
      <c r="Q47" s="36"/>
      <c r="R47" s="36"/>
      <c r="S47" s="36"/>
      <c r="T47" s="36"/>
      <c r="U47" s="36"/>
      <c r="V47" s="37"/>
    </row>
    <row r="48" spans="9:22" x14ac:dyDescent="0.25">
      <c r="I48" s="35"/>
      <c r="J48" s="36"/>
      <c r="K48" s="36"/>
      <c r="L48" s="36"/>
      <c r="M48" s="36"/>
      <c r="N48" s="36"/>
      <c r="O48" s="36"/>
      <c r="P48" s="36"/>
      <c r="Q48" s="36"/>
      <c r="R48" s="36"/>
      <c r="S48" s="36"/>
      <c r="T48" s="36"/>
      <c r="U48" s="36"/>
      <c r="V48" s="37"/>
    </row>
    <row r="49" spans="9:22" x14ac:dyDescent="0.25">
      <c r="I49" s="35"/>
      <c r="J49" s="36"/>
      <c r="K49" s="36"/>
      <c r="L49" s="36"/>
      <c r="M49" s="36"/>
      <c r="N49" s="36"/>
      <c r="O49" s="36"/>
      <c r="P49" s="36"/>
      <c r="Q49" s="36"/>
      <c r="R49" s="36"/>
      <c r="S49" s="36"/>
      <c r="T49" s="36"/>
      <c r="U49" s="36"/>
      <c r="V49" s="37"/>
    </row>
    <row r="50" spans="9:22" ht="15.75" thickBot="1" x14ac:dyDescent="0.3">
      <c r="I50" s="38"/>
      <c r="J50" s="39"/>
      <c r="K50" s="39"/>
      <c r="L50" s="39"/>
      <c r="M50" s="39"/>
      <c r="N50" s="39"/>
      <c r="O50" s="39"/>
      <c r="P50" s="39"/>
      <c r="Q50" s="39"/>
      <c r="R50" s="39"/>
      <c r="S50" s="39"/>
      <c r="T50" s="39"/>
      <c r="U50" s="39"/>
      <c r="V50" s="40"/>
    </row>
  </sheetData>
  <mergeCells count="3">
    <mergeCell ref="B3:J4"/>
    <mergeCell ref="Q3:Y4"/>
    <mergeCell ref="J29:R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 2 0 2 3 - 0 6 - 1 3 T 1 9 : 5 0 : 4 4 . 3 0 7 7 4 8 2 + 0 5 : 3 0 < / L a s t P r o c e s s e d T i m e > < / D a t a M o d e l i n g S a n d b o x . S e r i a l i z e d S a n d b o x E r r o r C a c h 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 C o l u m n s \ F U L L _ N A M E < / K e y > < / a : K e y > < a : V a l u e   i : t y p e = " T a b l e W i d g e t B a s e V i e w S t a t e " / > < / a : K e y V a l u e O f D i a g r a m O b j e c t K e y a n y T y p e z b w N T n L X > < a : K e y V a l u e O f D i a g r a m O b j e c t K e y a n y T y p e z b w N T n L X > < a : K e y > < K e y > C o l u m n s \ D A T E _ O F _ B I R T H < / 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 C o l u m n s \ N O   O F   T I C K E T S 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 R O U T E S 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 R O U T E S 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 C o l u m n s \ R O U T E _ I D < / K e y > < / a : K e y > < a : V a l u e   i : t y p e = " T a b l e W i d g e t B a s e V i e w S t a t e " / > < / a : K e y V a l u e O f D i a g r a m O b j e c t K e y a n y T y p e z b w N T n L X > < a : K e y V a l u e O f D i a g r a m O b j e c t K e y a n y T y p e z b w N T n L X > < a : K e y > < K e y > C o l u m n s \ F L I G H T _ N U M < / K e y > < / a : K e y > < a : V a l u e   i : t y p e = " T a b l e W i d g e t B a s e V i e w S t a t e " / > < / a : K e y V a l u e O f D i a g r a m O b j e c t K e y a n y T y p e z b w N T n L X > < a : K e y V a l u e O f D i a g r a m O b j e c t K e y a n y T y p e z b w N T n L X > < a : K e y > < K e y > C o l u m n s \ O R I G I N _ A I R P O R T < / K e y > < / a : K e y > < a : V a l u e   i : t y p e = " T a b l e W i d g e t B a s e V i e w S t a t e " / > < / a : K e y V a l u e O f D i a g r a m O b j e c t K e y a n y T y p e z b w N T n L X > < a : K e y V a l u e O f D i a g r a m O b j e c t K e y a n y T y p e z b w N T n L X > < a : K e y > < K e y > C o l u m n s \ D E S T I N A T I O N _ A I R P O R T < / K e y > < / a : K e y > < a : V a l u e   i : t y p e = " T a b l e W i d g e t B a s e V i e w S t a t e " / > < / a : K e y V a l u e O f D i a g r a m O b j e c t K e y a n y T y p e z b w N T n L X > < a : K e y V a l u e O f D i a g r a m O b j e c t K e y a n y T y p e z b w N T n L X > < a : K e y > < K e y > C o l u m n s \ A I R C R A F T _ I D < / K e y > < / a : K e y > < a : V a l u e   i : t y p e = " T a b l e W i d g e t B a s e V i e w S t a t e " / > < / a : K e y V a l u e O f D i a g r a m O b j e c t K e y a n y T y p e z b w N T n L X > < a : K e y V a l u e O f D i a g r a m O b j e c t K e y a n y T y p e z b w N T n L X > < a : K e y > < K e y > C o l u m n s \ D I S T A N C E _ M I L E S 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 P A S S E N G E R _ O N _ F L I G H T 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 P A S S E N G E R _ O N _ F L I G H T 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 C o l u m n s \ A I R C R A F T _ I D < / K e y > < / a : K e y > < a : V a l u e   i : t y p e = " T a b l e W i d g e t B a s e V i e w S t a t e " / > < / a : K e y V a l u e O f D i a g r a m O b j e c t K e y a n y T y p e z b w N T n L X > < a : K e y V a l u e O f D i a g r a m O b j e c t K e y a n y T y p e z b w N T n L X > < a : K e y > < K e y > C o l u m n s \ R O U T E _ I D < / K e y > < / a : K e y > < a : V a l u e   i : t y p e = " T a b l e W i d g e t B a s e V i e w S t a t e " / > < / a : K e y V a l u e O f D i a g r a m O b j e c t K e y a n y T y p e z b w N T n L X > < a : K e y V a l u e O f D i a g r a m O b j e c t K e y a n y T y p e z b w N T n L X > < a : K e y > < K e y > C o l u m n s \ D E P A R T < / K e y > < / a : K e y > < a : V a l u e   i : t y p e = " T a b l e W i d g e t B a s e V i e w S t a t e " / > < / a : K e y V a l u e O f D i a g r a m O b j e c t K e y a n y T y p e z b w N T n L X > < a : K e y V a l u e O f D i a g r a m O b j e c t K e y a n y T y p e z b w N T n L X > < a : K e y > < K e y > C o l u m n s \ A R R I V A L < / K e y > < / a : K e y > < a : V a l u e   i : t y p e = " T a b l e W i d g e t B a s e V i e w S t a t e " / > < / a : K e y V a l u e O f D i a g r a m O b j e c t K e y a n y T y p e z b w N T n L X > < a : K e y V a l u e O f D i a g r a m O b j e c t K e y a n y T y p e z b w N T n L X > < a : K e y > < K e y > C o l u m n s \ S E A T _ N U M < / K e y > < / a : K e y > < a : V a l u e   i : t y p e = " T a b l e W i d g e t B a s e V i e w S t a t e " / > < / a : K e y V a l u e O f D i a g r a m O b j e c t K e y a n y T y p e z b w N T n L X > < a : K e y V a l u e O f D i a g r a m O b j e c t K e y a n y T y p e z b w N T n L X > < a : K e y > < K e y > C o l u m n s \ C L A S S _ I D < / K e y > < / a : K e y > < a : V a l u e   i : t y p e = " T a b l e W i d g e t B a s e V i e w S t a t e " / > < / a : K e y V a l u e O f D i a g r a m O b j e c t K e y a n y T y p e z b w N T n L X > < a : K e y V a l u e O f D i a g r a m O b j e c t K e y a n y T y p e z b w N T n L X > < a : K e y > < K e y > C o l u m n s \ T R A V E L _ D A T E < / K e y > < / a : K e y > < a : V a l u e   i : t y p e = " T a b l e W i d g e t B a s e V i e w S t a t e " / > < / a : K e y V a l u e O f D i a g r a m O b j e c t K e y a n y T y p e z b w N T n L X > < a : K e y V a l u e O f D i a g r a m O b j e c t K e y a n y T y p e z b w N T n L X > < a : K e y > < K e y > C o l u m n s \ F L I G H T _ N U M 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 T I C K E T _ D E T A I L S 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 T I C K E T _ D E T A I L S 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 C o l u m n s \ P _ D A T E 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 C o l u m n s \ A I R C R A F T _ I D < / K e y > < / a : K e y > < a : V a l u e   i : t y p e = " T a b l e W i d g e t B a s e V i e w S t a t e " / > < / a : K e y V a l u e O f D i a g r a m O b j e c t K e y a n y T y p e z b w N T n L X > < a : K e y V a l u e O f D i a g r a m O b j e c t K e y a n y T y p e z b w N T n L X > < a : K e y > < K e y > C o l u m n s \ C L A S S _ I D < / K e y > < / a : K e y > < a : V a l u e   i : t y p e = " T a b l e W i d g e t B a s e V i e w S t a t e " / > < / a : K e y V a l u e O f D i a g r a m O b j e c t K e y a n y T y p e z b w N T n L X > < a : K e y V a l u e O f D i a g r a m O b j e c t K e y a n y T y p e z b w N T n L X > < a : K e y > < K e y > C o l u m n s \ N O _ O F _ T I C K E T S < / K e y > < / a : K e y > < a : V a l u e   i : t y p e = " T a b l e W i d g e t B a s e V i e w S t a t e " / > < / a : K e y V a l u e O f D i a g r a m O b j e c t K e y a n y T y p e z b w N T n L X > < a : K e y V a l u e O f D i a g r a m O b j e c t K e y a n y T y p e z b w N T n L X > < a : K e y > < K e y > C o l u m n s \ A _ C O D E < / K e y > < / a : K e y > < a : V a l u e   i : t y p e = " T a b l e W i d g e t B a s e V i e w S t a t e " / > < / a : K e y V a l u e O f D i a g r a m O b j e c t K e y a n y T y p e z b w N T n L X > < a : K e y V a l u e O f D i a g r a m O b j e c t K e y a n y T y p e z b w N T n L X > < a : K e y > < K e y > C o l u m n s \ P R I C E _ P E R _ T I C K E T 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 1 2 4 < / i n t > < / v a l u e > < / i t e m > < i t e m > < k e y > < s t r i n g > A I R C R A F T _ I D < / s t r i n g > < / k e y > < v a l u e > < i n t > 1 1 6 < / i n t > < / v a l u e > < / i t e m > < i t e m > < k e y > < s t r i n g > R O U T E _ I D < / s t r i n g > < / k e y > < v a l u e > < i n t > 9 7 < / i n t > < / v a l u e > < / i t e m > < i t e m > < k e y > < s t r i n g > D E P A R T < / s t r i n g > < / k e y > < v a l u e > < i n t > 8 3 < / i n t > < / v a l u e > < / i t e m > < i t e m > < k e y > < s t r i n g > A R R I V A L < / s t r i n g > < / k e y > < v a l u e > < i n t > 8 8 < / i n t > < / v a l u e > < / i t e m > < i t e m > < k e y > < s t r i n g > S E A T _ N U M < / s t r i n g > < / k e y > < v a l u e > < i n t > 1 0 3 < / i n t > < / v a l u e > < / i t e m > < i t e m > < k e y > < s t r i n g > C L A S S _ I D < / s t r i n g > < / k e y > < v a l u e > < i n t > 9 3 < / i n t > < / v a l u e > < / i t e m > < i t e m > < k e y > < s t r i n g > T R A V E L _ D A T E < / s t r i n g > < / k e y > < v a l u e > < i n t > 1 1 9 < / i n t > < / v a l u e > < / i t e m > < i t e m > < k e y > < s t r i n g > F L I G H T _ N U M < / s t r i n g > < / k e y > < v a l u e > < i n t > 1 1 6 < / i n t > < / v a l u e > < / i t e m > < / C o l u m n W i d t h s > < C o l u m n D i s p l a y I n d e x > < i t e m > < k e y > < s t r i n g > C U S T O M E R _ I D < / s t r i n g > < / k e y > < v a l u e > < i n t > 0 < / i n t > < / v a l u e > < / i t e m > < i t e m > < k e y > < s t r i n g > A I R C R A F T _ I D < / s t r i n g > < / k e y > < v a l u e > < i n t > 1 < / i n t > < / v a l u e > < / i t e m > < i t e m > < k e y > < s t r i n g > R O U T E _ I D < / s t r i n g > < / k e y > < v a l u e > < i n t > 2 < / i n t > < / v a l u e > < / i t e m > < i t e m > < k e y > < s t r i n g > D E P A R T < / s t r i n g > < / k e y > < v a l u e > < i n t > 3 < / i n t > < / v a l u e > < / i t e m > < i t e m > < k e y > < s t r i n g > A R R I V A L < / s t r i n g > < / k e y > < v a l u e > < i n t > 4 < / i n t > < / v a l u e > < / i t e m > < i t e m > < k e y > < s t r i n g > S E A T _ N U M < / s t r i n g > < / k e y > < v a l u e > < i n t > 5 < / i n t > < / v a l u e > < / i t e m > < i t e m > < k e y > < s t r i n g > C L A S S _ I D < / s t r i n g > < / k e y > < v a l u e > < i n t > 6 < / i n t > < / v a l u e > < / i t e m > < i t e m > < k e y > < s t r i n g > T R A V E L _ D A T E < / s t r i n g > < / k e y > < v a l u e > < i n t > 7 < / i n t > < / v a l u e > < / i t e m > < i t e m > < k e y > < s t r i n g > F L I G H T _ N U M < / 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 P _ D A T E < / s t r i n g > < / k e y > < v a l u e > < i n t > 8 2 < / i n t > < / v a l u e > < / i t e m > < i t e m > < k e y > < s t r i n g > C U S T O M E R _ I D < / s t r i n g > < / k e y > < v a l u e > < i n t > 1 2 4 < / i n t > < / v a l u e > < / i t e m > < i t e m > < k e y > < s t r i n g > A I R C R A F T _ I D < / s t r i n g > < / k e y > < v a l u e > < i n t > 1 1 6 < / i n t > < / v a l u e > < / i t e m > < i t e m > < k e y > < s t r i n g > C L A S S _ I D < / s t r i n g > < / k e y > < v a l u e > < i n t > 9 3 < / i n t > < / v a l u e > < / i t e m > < i t e m > < k e y > < s t r i n g > N O _ O F _ T I C K E T S < / s t r i n g > < / k e y > < v a l u e > < i n t > 1 3 5 < / i n t > < / v a l u e > < / i t e m > < i t e m > < k e y > < s t r i n g > A _ C O D E < / s t r i n g > < / k e y > < v a l u e > < i n t > 8 6 < / i n t > < / v a l u e > < / i t e m > < i t e m > < k e y > < s t r i n g > P R I C E _ P E R _ T I C K E T < / s t r i n g > < / k e y > < v a l u e > < i n t > 1 4 9 < / i n t > < / v a l u e > < / i t e m > < i t e m > < k e y > < s t r i n g > B R A N D < / s t r i n g > < / k e y > < v a l u e > < i n t > 8 0 < / i n t > < / v a l u e > < / i t e m > < / C o l u m n W i d t h s > < C o l u m n D i s p l a y I n d e x > < i t e m > < k e y > < s t r i n g > P _ D A T E < / s t r i n g > < / k e y > < v a l u e > < i n t > 0 < / i n t > < / v a l u e > < / i t e m > < i t e m > < k e y > < s t r i n g > C U S T O M E R _ I D < / s t r i n g > < / k e y > < v a l u e > < i n t > 1 < / i n t > < / v a l u e > < / i t e m > < i t e m > < k e y > < s t r i n g > A I R C R A F T _ I D < / s t r i n g > < / k e y > < v a l u e > < i n t > 2 < / i n t > < / v a l u e > < / i t e m > < i t e m > < k e y > < s t r i n g > C L A S S _ I D < / s t r i n g > < / k e y > < v a l u e > < i n t > 3 < / i n t > < / v a l u e > < / i t e m > < i t e m > < k e y > < s t r i n g > N O _ O F _ T I C K E T S < / s t r i n g > < / k e y > < v a l u e > < i n t > 4 < / i n t > < / v a l u e > < / i t e m > < i t e m > < k e y > < s t r i n g > A _ C O D E < / s t r i n g > < / k e y > < v a l u e > < i n t > 5 < / i n t > < / v a l u e > < / i t e m > < i t e m > < k e y > < s t r i n g > P R I C E _ P E R _ T I C K E T < / s t r i n g > < / k e y > < v a l u e > < i n t > 6 < / i n t > < / v a l u e > < / i t e m > < i t e m > < k e y > < s t r i n g > B R A N D < / 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 1 2 4 < / i n t > < / v a l u e > < / i t e m > < i t e m > < k e y > < s t r i n g > F I R S T _ N A M E < / s t r i n g > < / k e y > < v a l u e > < i n t > 1 1 4 < / i n t > < / v a l u e > < / i t e m > < i t e m > < k e y > < s t r i n g > L A S T _ N A M E < / s t r i n g > < / k e y > < v a l u e > < i n t > 1 1 0 < / i n t > < / v a l u e > < / i t e m > < i t e m > < k e y > < s t r i n g > D A T E _ O F _ B I R T H < / s t r i n g > < / k e y > < v a l u e > < i n t > 1 3 4 < / i n t > < / v a l u e > < / i t e m > < i t e m > < k e y > < s t r i n g > G E N D E R < / s t r i n g > < / k e y > < v a l u e > < i n t > 8 6 < / i n t > < / v a l u e > < / i t e m > < i t e m > < k e y > < s t r i n g > N O   O F   T I C K E T S < / s t r i n g > < / k e y > < v a l u e > < i n t > 1 2 7 < / i n t > < / v a l u e > < / i t e m > < i t e m > < k e y > < s t r i n g > F U L L _ N A M E < / s t r i n g > < / k e y > < v a l u e > < i n t > 1 0 9 < / i n t > < / v a l u e > < / i t e m > < / C o l u m n W i d t h s > < C o l u m n D i s p l a y I n d e x > < i t e m > < k e y > < s t r i n g > C U S T O M E R _ I D < / s t r i n g > < / k e y > < v a l u e > < i n t > 0 < / i n t > < / v a l u e > < / i t e m > < i t e m > < k e y > < s t r i n g > F I R S T _ N A M E < / s t r i n g > < / k e y > < v a l u e > < i n t > 1 < / i n t > < / v a l u e > < / i t e m > < i t e m > < k e y > < s t r i n g > L A S T _ N A M E < / s t r i n g > < / k e y > < v a l u e > < i n t > 2 < / i n t > < / v a l u e > < / i t e m > < i t e m > < k e y > < s t r i n g > D A T E _ O F _ B I R T H < / s t r i n g > < / k e y > < v a l u e > < i n t > 3 < / i n t > < / v a l u e > < / i t e m > < i t e m > < k e y > < s t r i n g > G E N D E R < / s t r i n g > < / k e y > < v a l u e > < i n t > 4 < / i n t > < / v a l u e > < / i t e m > < i t e m > < k e y > < s t r i n g > N O   O F   T I C K E T S < / s t r i n g > < / k e y > < v a l u e > < i n t > 5 < / i n t > < / v a l u e > < / i t e m > < i t e m > < k e y > < s t r i n g > F U L L _ N A M E 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C l i e n t W i n d o w X M L " > < C u s t o m C o n t e n t > < ! [ C D A T A [ T a b l e 4 ] ] > < / 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 R O U T E _ I D < / s t r i n g > < / k e y > < v a l u e > < i n t > 9 7 < / i n t > < / v a l u e > < / i t e m > < i t e m > < k e y > < s t r i n g > F L I G H T _ N U M < / s t r i n g > < / k e y > < v a l u e > < i n t > 1 1 6 < / i n t > < / v a l u e > < / i t e m > < i t e m > < k e y > < s t r i n g > O R I G I N _ A I R P O R T < / s t r i n g > < / k e y > < v a l u e > < i n t > 1 4 2 < / i n t > < / v a l u e > < / i t e m > < i t e m > < k e y > < s t r i n g > D E S T I N A T I O N _ A I R P O R T < / s t r i n g > < / k e y > < v a l u e > < i n t > 1 8 0 < / i n t > < / v a l u e > < / i t e m > < i t e m > < k e y > < s t r i n g > A I R C R A F T _ I D < / s t r i n g > < / k e y > < v a l u e > < i n t > 1 1 6 < / i n t > < / v a l u e > < / i t e m > < i t e m > < k e y > < s t r i n g > D I S T A N C E _ M I L E S < / s t r i n g > < / k e y > < v a l u e > < i n t > 1 3 9 < / i n t > < / v a l u e > < / i t e m > < / C o l u m n W i d t h s > < C o l u m n D i s p l a y I n d e x > < i t e m > < k e y > < s t r i n g > R O U T E _ I D < / s t r i n g > < / k e y > < v a l u e > < i n t > 0 < / i n t > < / v a l u e > < / i t e m > < i t e m > < k e y > < s t r i n g > F L I G H T _ N U M < / s t r i n g > < / k e y > < v a l u e > < i n t > 1 < / i n t > < / v a l u e > < / i t e m > < i t e m > < k e y > < s t r i n g > O R I G I N _ A I R P O R T < / s t r i n g > < / k e y > < v a l u e > < i n t > 2 < / i n t > < / v a l u e > < / i t e m > < i t e m > < k e y > < s t r i n g > D E S T I N A T I O N _ A I R P O R T < / s t r i n g > < / k e y > < v a l u e > < i n t > 3 < / i n t > < / v a l u e > < / i t e m > < i t e m > < k e y > < s t r i n g > A I R C R A F T _ I D < / s t r i n g > < / k e y > < v a l u e > < i n t > 4 < / i n t > < / v a l u e > < / i t e m > < i t e m > < k e y > < s t r i n g > D I S T A N C E _ M I L E S < / 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 R O U T E S 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 R O U T E S 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 R O U T E _ I D < / K e y > < / D i a g r a m O b j e c t K e y > < D i a g r a m O b j e c t K e y > < K e y > M e a s u r e s \ S u m   o f   R O U T E _ I D \ T a g I n f o \ F o r m u l a < / K e y > < / D i a g r a m O b j e c t K e y > < D i a g r a m O b j e c t K e y > < K e y > M e a s u r e s \ S u m   o f   R O U T E _ I D \ T a g I n f o \ V a l u e < / K e y > < / D i a g r a m O b j e c t K e y > < D i a g r a m O b j e c t K e y > < K e y > C o l u m n s \ R O U T E _ I D < / K e y > < / D i a g r a m O b j e c t K e y > < D i a g r a m O b j e c t K e y > < K e y > C o l u m n s \ F L I G H T _ N U M < / K e y > < / D i a g r a m O b j e c t K e y > < D i a g r a m O b j e c t K e y > < K e y > C o l u m n s \ O R I G I N _ A I R P O R T < / K e y > < / D i a g r a m O b j e c t K e y > < D i a g r a m O b j e c t K e y > < K e y > C o l u m n s \ D E S T I N A T I O N _ A I R P O R T < / K e y > < / D i a g r a m O b j e c t K e y > < D i a g r a m O b j e c t K e y > < K e y > C o l u m n s \ A I R C R A F T _ I D < / K e y > < / D i a g r a m O b j e c t K e y > < D i a g r a m O b j e c t K e y > < K e y > C o l u m n s \ D I S T A N C E _ M I L E S < / K e y > < / D i a g r a m O b j e c t K e y > < D i a g r a m O b j e c t K e y > < K e y > L i n k s \ & l t ; C o l u m n s \ S u m   o f   R O U T E _ I D & g t ; - & l t ; M e a s u r e s \ R O U T E _ I D & g t ; < / K e y > < / D i a g r a m O b j e c t K e y > < D i a g r a m O b j e c t K e y > < K e y > L i n k s \ & l t ; C o l u m n s \ S u m   o f   R O U T E _ I D & g t ; - & l t ; M e a s u r e s \ R O U T E _ I D & g t ; \ C O L U M N < / K e y > < / D i a g r a m O b j e c t K e y > < D i a g r a m O b j e c t K e y > < K e y > L i n k s \ & l t ; C o l u m n s \ S u m   o f   R O U T E _ I D & g t ; - & l t ; M e a s u r e s \ R O U T E _ I D & g t ; \ M E A S U R E 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 R O U T E _ I D < / K e y > < / a : K e y > < a : V a l u e   i : t y p e = " M e a s u r e G r i d N o d e V i e w S t a t e " > < L a y e d O u t > t r u e < / L a y e d O u t > < W a s U I I n v i s i b l e > t r u e < / W a s U I I n v i s i b l e > < / a : V a l u e > < / a : K e y V a l u e O f D i a g r a m O b j e c t K e y a n y T y p e z b w N T n L X > < a : K e y V a l u e O f D i a g r a m O b j e c t K e y a n y T y p e z b w N T n L X > < a : K e y > < K e y > M e a s u r e s \ S u m   o f   R O U T E _ I D \ T a g I n f o \ F o r m u l a < / K e y > < / a : K e y > < a : V a l u e   i : t y p e = " M e a s u r e G r i d V i e w S t a t e I D i a g r a m T a g A d d i t i o n a l I n f o " / > < / a : K e y V a l u e O f D i a g r a m O b j e c t K e y a n y T y p e z b w N T n L X > < a : K e y V a l u e O f D i a g r a m O b j e c t K e y a n y T y p e z b w N T n L X > < a : K e y > < K e y > M e a s u r e s \ S u m   o f   R O U T E _ I D \ T a g I n f o \ V a l u e < / K e y > < / a : K e y > < a : V a l u e   i : t y p e = " M e a s u r e G r i d V i e w S t a t e I D i a g r a m T a g A d d i t i o n a l I n f o " / > < / a : K e y V a l u e O f D i a g r a m O b j e c t K e y a n y T y p e z b w N T n L X > < a : K e y V a l u e O f D i a g r a m O b j e c t K e y a n y T y p e z b w N T n L X > < a : K e y > < K e y > C o l u m n s \ R O U T E _ I D < / K e y > < / a : K e y > < a : V a l u e   i : t y p e = " M e a s u r e G r i d N o d e V i e w S t a t e " > < L a y e d O u t > t r u e < / L a y e d O u t > < / a : V a l u e > < / a : K e y V a l u e O f D i a g r a m O b j e c t K e y a n y T y p e z b w N T n L X > < a : K e y V a l u e O f D i a g r a m O b j e c t K e y a n y T y p e z b w N T n L X > < a : K e y > < K e y > C o l u m n s \ F L I G H T _ N U M < / K e y > < / a : K e y > < a : V a l u e   i : t y p e = " M e a s u r e G r i d N o d e V i e w S t a t e " > < C o l u m n > 1 < / C o l u m n > < L a y e d O u t > t r u e < / L a y e d O u t > < / a : V a l u e > < / a : K e y V a l u e O f D i a g r a m O b j e c t K e y a n y T y p e z b w N T n L X > < a : K e y V a l u e O f D i a g r a m O b j e c t K e y a n y T y p e z b w N T n L X > < a : K e y > < K e y > C o l u m n s \ O R I G I N _ A I R P O R T < / K e y > < / a : K e y > < a : V a l u e   i : t y p e = " M e a s u r e G r i d N o d e V i e w S t a t e " > < C o l u m n > 2 < / C o l u m n > < L a y e d O u t > t r u e < / L a y e d O u t > < / a : V a l u e > < / a : K e y V a l u e O f D i a g r a m O b j e c t K e y a n y T y p e z b w N T n L X > < a : K e y V a l u e O f D i a g r a m O b j e c t K e y a n y T y p e z b w N T n L X > < a : K e y > < K e y > C o l u m n s \ D E S T I N A T I O N _ A I R P O R T < / K e y > < / a : K e y > < a : V a l u e   i : t y p e = " M e a s u r e G r i d N o d e V i e w S t a t e " > < C o l u m n > 3 < / C o l u m n > < L a y e d O u t > t r u e < / L a y e d O u t > < / a : V a l u e > < / a : K e y V a l u e O f D i a g r a m O b j e c t K e y a n y T y p e z b w N T n L X > < a : K e y V a l u e O f D i a g r a m O b j e c t K e y a n y T y p e z b w N T n L X > < a : K e y > < K e y > C o l u m n s \ A I R C R A F T _ I D < / K e y > < / a : K e y > < a : V a l u e   i : t y p e = " M e a s u r e G r i d N o d e V i e w S t a t e " > < C o l u m n > 4 < / C o l u m n > < L a y e d O u t > t r u e < / L a y e d O u t > < / a : V a l u e > < / a : K e y V a l u e O f D i a g r a m O b j e c t K e y a n y T y p e z b w N T n L X > < a : K e y V a l u e O f D i a g r a m O b j e c t K e y a n y T y p e z b w N T n L X > < a : K e y > < K e y > C o l u m n s \ D I S T A N C E _ M I L E S < / K e y > < / a : K e y > < a : V a l u e   i : t y p e = " M e a s u r e G r i d N o d e V i e w S t a t e " > < C o l u m n > 5 < / C o l u m n > < L a y e d O u t > t r u e < / L a y e d O u t > < / a : V a l u e > < / a : K e y V a l u e O f D i a g r a m O b j e c t K e y a n y T y p e z b w N T n L X > < a : K e y V a l u e O f D i a g r a m O b j e c t K e y a n y T y p e z b w N T n L X > < a : K e y > < K e y > L i n k s \ & l t ; C o l u m n s \ S u m   o f   R O U T E _ I D & g t ; - & l t ; M e a s u r e s \ R O U T E _ I D & g t ; < / K e y > < / a : K e y > < a : V a l u e   i : t y p e = " M e a s u r e G r i d V i e w S t a t e I D i a g r a m L i n k " / > < / a : K e y V a l u e O f D i a g r a m O b j e c t K e y a n y T y p e z b w N T n L X > < a : K e y V a l u e O f D i a g r a m O b j e c t K e y a n y T y p e z b w N T n L X > < a : K e y > < K e y > L i n k s \ & l t ; C o l u m n s \ S u m   o f   R O U T E _ I D & g t ; - & l t ; M e a s u r e s \ R O U T E _ I D & g t ; \ C O L U M N < / K e y > < / a : K e y > < a : V a l u e   i : t y p e = " M e a s u r e G r i d V i e w S t a t e I D i a g r a m L i n k E n d p o i n t " / > < / a : K e y V a l u e O f D i a g r a m O b j e c t K e y a n y T y p e z b w N T n L X > < a : K e y V a l u e O f D i a g r a m O b j e c t K e y a n y T y p e z b w N T n L X > < a : K e y > < K e y > L i n k s \ & l t ; C o l u m n s \ S u m   o f   R O U T E _ I D & g t ; - & l t ; M e a s u r e s \ R O U T E _ I D & g t ; \ M E A S U R E 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 C U S T O M E R _ I D < / K e y > < / D i a g r a m O b j e c t K e y > < D i a g r a m O b j e c t K e y > < K e y > M e a s u r e s \ S u m   o f   C U S T O M E R _ I D \ T a g I n f o \ F o r m u l a < / K e y > < / D i a g r a m O b j e c t K e y > < D i a g r a m O b j e c t K e y > < K e y > M e a s u r e s \ S u m   o f   C U S T O M E R _ I D \ T a g I n f o \ V a l u e < / K e y > < / D i a g r a m O b j e c t K e y > < D i a g r a m O b j e c t K e y > < K e y > C o l u m n s \ C U S T O M E R _ I D < / K e y > < / D i a g r a m O b j e c t K e y > < D i a g r a m O b j e c t K e y > < K e y > C o l u m n s \ F I R S T _ N A M E < / K e y > < / D i a g r a m O b j e c t K e y > < D i a g r a m O b j e c t K e y > < K e y > C o l u m n s \ L A S T _ N A M E < / K e y > < / D i a g r a m O b j e c t K e y > < D i a g r a m O b j e c t K e y > < K e y > C o l u m n s \ F U L L _ N A M E < / K e y > < / D i a g r a m O b j e c t K e y > < D i a g r a m O b j e c t K e y > < K e y > C o l u m n s \ D A T E _ O F _ B I R T H < / K e y > < / D i a g r a m O b j e c t K e y > < D i a g r a m O b j e c t K e y > < K e y > C o l u m n s \ G E N D E R < / K e y > < / D i a g r a m O b j e c t K e y > < D i a g r a m O b j e c t K e y > < K e y > C o l u m n s \ N O   O F   T I C K E T S < / K e y > < / D i a g r a m O b j e c t K e y > < D i a g r a m O b j e c t K e y > < K e y > L i n k s \ & l t ; C o l u m n s \ S u m   o f   C U S T O M E R _ I D & g t ; - & l t ; M e a s u r e s \ C U S T O M E R _ I D & g t ; < / K e y > < / D i a g r a m O b j e c t K e y > < D i a g r a m O b j e c t K e y > < K e y > L i n k s \ & l t ; C o l u m n s \ S u m   o f   C U S T O M E R _ I D & g t ; - & l t ; M e a s u r e s \ C U S T O M E R _ I D & g t ; \ C O L U M N < / K e y > < / D i a g r a m O b j e c t K e y > < D i a g r a m O b j e c t K e y > < K e y > L i n k s \ & l t ; C o l u m n s \ S u m 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 C U S T O M E R _ I D < / K e y > < / a : K e y > < a : V a l u e   i : t y p e = " M e a s u r e G r i d N o d e V i e w S t a t e " > < L a y e d O u t > t r u e < / L a y e d O u t > < W a s U I I n v i s i b l e > t r u e < / W a s U I I n v i s i b l e > < / a : V a l u e > < / a : K e y V a l u e O f D i a g r a m O b j e c t K e y a n y T y p e z b w N T n L X > < a : K e y V a l u e O f D i a g r a m O b j e c t K e y a n y T y p e z b w N T n L X > < a : K e y > < K e y > M e a s u r e s \ S u m   o f   C U S T O M E R _ I D \ T a g I n f o \ F o r m u l a < / K e y > < / a : K e y > < a : V a l u e   i : t y p e = " M e a s u r e G r i d V i e w S t a t e I D i a g r a m T a g A d d i t i o n a l I n f o " / > < / a : K e y V a l u e O f D i a g r a m O b j e c t K e y a n y T y p e z b w N T n L X > < a : K e y V a l u e O f D i a g r a m O b j e c t K e y a n y T y p e z b w N T n L X > < a : K e y > < K e y > M e a s u r e s \ S u m   o f   C U S T O M E R _ I D \ T a g I n f o \ V a l u e 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 C o l u m n s \ F U L L _ N A M E < / K e y > < / a : K e y > < a : V a l u e   i : t y p e = " M e a s u r e G r i d N o d e V i e w S t a t e " > < C o l u m n > 6 < / C o l u m n > < L a y e d O u t > t r u e < / L a y e d O u t > < / a : V a l u e > < / a : K e y V a l u e O f D i a g r a m O b j e c t K e y a n y T y p e z b w N T n L X > < a : K e y V a l u e O f D i a g r a m O b j e c t K e y a n y T y p e z b w N T n L X > < a : K e y > < K e y > C o l u m n s \ D A T E _ O F _ B I R T H < / 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 C o l u m n s \ N O   O F   T I C K E T S < / K e y > < / a : K e y > < a : V a l u e   i : t y p e = " M e a s u r e G r i d N o d e V i e w S t a t e " > < C o l u m n > 5 < / C o l u m n > < L a y e d O u t > t r u e < / L a y e d O u t > < / a : V a l u e > < / a : K e y V a l u e O f D i a g r a m O b j e c t K e y a n y T y p e z b w N T n L X > < a : K e y V a l u e O f D i a g r a m O b j e c t K e y a n y T y p e z b w N T n L X > < a : K e y > < K e y > L i n k s \ & l t ; C o l u m n s \ S u m   o f   C U S T O M E R _ I D & g t ; - & l t ; M e a s u r e s \ C U S T O M E R _ I D & g t ; < / K e y > < / a : K e y > < a : V a l u e   i : t y p e = " M e a s u r e G r i d V i e w S t a t e I D i a g r a m L i n k " / > < / a : K e y V a l u e O f D i a g r a m O b j e c t K e y a n y T y p e z b w N T n L X > < a : K e y V a l u e O f D i a g r a m O b j e c t K e y a n y T y p e z b w N T n L X > < a : K e y > < K e y > L i n k s \ & l t ; C o l u m n s \ S u m   o f   C U S T O M E R _ I D & g t ; - & l t ; M e a s u r e s \ C U S T O M E R _ I D & g t ; \ C O L U M N < / K e y > < / a : K e y > < a : V a l u e   i : t y p e = " M e a s u r e G r i d V i e w S t a t e I D i a g r a m L i n k E n d p o i n t " / > < / a : K e y V a l u e O f D i a g r a m O b j e c t K e y a n y T y p e z b w N T n L X > < a : K e y V a l u e O f D i a g r a m O b j e c t K e y a n y T y p e z b w N T n L X > < a : K e y > < K e y > L i n k s \ & l t ; C o l u m n s \ S u m   o f   C U S T O M E R _ I D & g t ; - & l t ; M e a s u r e s \ C U S T O M E R _ I D & g t ; \ M E A S U R E < / K e y > < / a : K e y > < a : V a l u e   i : t y p e = " M e a s u r e G r i d V i e w S t a t e I D i a g r a m L i n k E n d p o i n t " / > < / a : K e y V a l u e O f D i a g r a m O b j e c t K e y a n y T y p e z b w N T n L X > < / V i e w S t a t e s > < / D i a g r a m M a n a g e r . S e r i a l i z a b l e D i a g r a m > < D i a g r a m M a n a g e r . S e r i a l i z a b l e D i a g r a m > < A d a p t e r   i : t y p e = " M e a s u r e D i a g r a m S a n d b o x A d a p t e r " > < T a b l e N a m e > P A S S E N G E R _ O N _ F L I G H T 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 P A S S E N G E R _ O N _ F L I G H T 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 C o l u m n s \ A I R C R A F T _ I D < / K e y > < / D i a g r a m O b j e c t K e y > < D i a g r a m O b j e c t K e y > < K e y > C o l u m n s \ R O U T E _ I D < / K e y > < / D i a g r a m O b j e c t K e y > < D i a g r a m O b j e c t K e y > < K e y > C o l u m n s \ D E P A R T < / K e y > < / D i a g r a m O b j e c t K e y > < D i a g r a m O b j e c t K e y > < K e y > C o l u m n s \ A R R I V A L < / K e y > < / D i a g r a m O b j e c t K e y > < D i a g r a m O b j e c t K e y > < K e y > C o l u m n s \ S E A T _ N U M < / K e y > < / D i a g r a m O b j e c t K e y > < D i a g r a m O b j e c t K e y > < K e y > C o l u m n s \ C L A S S _ I D < / K e y > < / D i a g r a m O b j e c t K e y > < D i a g r a m O b j e c t K e y > < K e y > C o l u m n s \ T R A V E L _ D A T E < / K e y > < / D i a g r a m O b j e c t K e y > < D i a g r a m O b j e c t K e y > < K e y > C o l u m n s \ F L I G H T _ N U M 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 C o l u m n s \ A I R C R A F T _ I D < / K e y > < / a : K e y > < a : V a l u e   i : t y p e = " M e a s u r e G r i d N o d e V i e w S t a t e " > < C o l u m n > 1 < / C o l u m n > < L a y e d O u t > t r u e < / L a y e d O u t > < / a : V a l u e > < / a : K e y V a l u e O f D i a g r a m O b j e c t K e y a n y T y p e z b w N T n L X > < a : K e y V a l u e O f D i a g r a m O b j e c t K e y a n y T y p e z b w N T n L X > < a : K e y > < K e y > C o l u m n s \ R O U T E _ I D < / K e y > < / a : K e y > < a : V a l u e   i : t y p e = " M e a s u r e G r i d N o d e V i e w S t a t e " > < C o l u m n > 2 < / C o l u m n > < L a y e d O u t > t r u e < / L a y e d O u t > < / a : V a l u e > < / a : K e y V a l u e O f D i a g r a m O b j e c t K e y a n y T y p e z b w N T n L X > < a : K e y V a l u e O f D i a g r a m O b j e c t K e y a n y T y p e z b w N T n L X > < a : K e y > < K e y > C o l u m n s \ D E P A R T < / K e y > < / a : K e y > < a : V a l u e   i : t y p e = " M e a s u r e G r i d N o d e V i e w S t a t e " > < C o l u m n > 3 < / C o l u m n > < L a y e d O u t > t r u e < / L a y e d O u t > < / a : V a l u e > < / a : K e y V a l u e O f D i a g r a m O b j e c t K e y a n y T y p e z b w N T n L X > < a : K e y V a l u e O f D i a g r a m O b j e c t K e y a n y T y p e z b w N T n L X > < a : K e y > < K e y > C o l u m n s \ A R R I V A L < / K e y > < / a : K e y > < a : V a l u e   i : t y p e = " M e a s u r e G r i d N o d e V i e w S t a t e " > < C o l u m n > 4 < / C o l u m n > < L a y e d O u t > t r u e < / L a y e d O u t > < / a : V a l u e > < / a : K e y V a l u e O f D i a g r a m O b j e c t K e y a n y T y p e z b w N T n L X > < a : K e y V a l u e O f D i a g r a m O b j e c t K e y a n y T y p e z b w N T n L X > < a : K e y > < K e y > C o l u m n s \ S E A T _ N U M < / K e y > < / a : K e y > < a : V a l u e   i : t y p e = " M e a s u r e G r i d N o d e V i e w S t a t e " > < C o l u m n > 5 < / C o l u m n > < L a y e d O u t > t r u e < / L a y e d O u t > < / a : V a l u e > < / a : K e y V a l u e O f D i a g r a m O b j e c t K e y a n y T y p e z b w N T n L X > < a : K e y V a l u e O f D i a g r a m O b j e c t K e y a n y T y p e z b w N T n L X > < a : K e y > < K e y > C o l u m n s \ C L A S S _ I D < / K e y > < / a : K e y > < a : V a l u e   i : t y p e = " M e a s u r e G r i d N o d e V i e w S t a t e " > < C o l u m n > 6 < / C o l u m n > < L a y e d O u t > t r u e < / L a y e d O u t > < / a : V a l u e > < / a : K e y V a l u e O f D i a g r a m O b j e c t K e y a n y T y p e z b w N T n L X > < a : K e y V a l u e O f D i a g r a m O b j e c t K e y a n y T y p e z b w N T n L X > < a : K e y > < K e y > C o l u m n s \ T R A V E L _ D A T E < / K e y > < / a : K e y > < a : V a l u e   i : t y p e = " M e a s u r e G r i d N o d e V i e w S t a t e " > < C o l u m n > 7 < / C o l u m n > < L a y e d O u t > t r u e < / L a y e d O u t > < / a : V a l u e > < / a : K e y V a l u e O f D i a g r a m O b j e c t K e y a n y T y p e z b w N T n L X > < a : K e y V a l u e O f D i a g r a m O b j e c t K e y a n y T y p e z b w N T n L X > < a : K e y > < K e y > C o l u m n s \ F L I G H T _ N U M < / K e y > < / a : K e y > < a : V a l u e   i : t y p e = " M e a s u r e G r i d N o d e V i e w S t a t e " > < C o l u m n > 8 < / C o l u m n > < L a y e d O u t > t r u e < / L a y e d O u t > < / a : V a l u e > < / a : K e y V a l u e O f D i a g r a m O b j e c t K e y a n y T y p e z b w N T n L X > < / V i e w S t a t e s > < / D i a g r a m M a n a g e r . S e r i a l i z a b l e D i a g r a m > < D i a g r a m M a n a g e r . S e r i a l i z a b l e D i a g r a m > < A d a p t e r   i : t y p e = " M e a s u r e D i a g r a m S a n d b o x A d a p t e r " > < T a b l e N a m e > T I C K E T _ D E T A I L S 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 T I C K E T _ D E T A I L S 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 P R I C E _ P E R _ T I C K E T < / K e y > < / D i a g r a m O b j e c t K e y > < D i a g r a m O b j e c t K e y > < K e y > M e a s u r e s \ S u m   o f   P R I C E _ P E R _ T I C K E T \ T a g I n f o \ F o r m u l a < / K e y > < / D i a g r a m O b j e c t K e y > < D i a g r a m O b j e c t K e y > < K e y > M e a s u r e s \ S u m   o f   P R I C E _ P E R _ T I C K E T \ T a g I n f o \ V a l u e < / K e y > < / D i a g r a m O b j e c t K e y > < D i a g r a m O b j e c t K e y > < K e y > M e a s u r e s \ S u m   o f   N O _ O F _ T I C K E T S < / K e y > < / D i a g r a m O b j e c t K e y > < D i a g r a m O b j e c t K e y > < K e y > M e a s u r e s \ S u m   o f   N O _ O F _ T I C K E T S \ T a g I n f o \ F o r m u l a < / K e y > < / D i a g r a m O b j e c t K e y > < D i a g r a m O b j e c t K e y > < K e y > M e a s u r e s \ S u m   o f   N O _ O F _ T I C K E T S \ T a g I n f o \ V a l u e < / K e y > < / D i a g r a m O b j e c t K e y > < D i a g r a m O b j e c t K e y > < K e y > C o l u m n s \ P _ D A T E < / K e y > < / D i a g r a m O b j e c t K e y > < D i a g r a m O b j e c t K e y > < K e y > C o l u m n s \ C U S T O M E R _ I D < / K e y > < / D i a g r a m O b j e c t K e y > < D i a g r a m O b j e c t K e y > < K e y > C o l u m n s \ A I R C R A F T _ I D < / K e y > < / D i a g r a m O b j e c t K e y > < D i a g r a m O b j e c t K e y > < K e y > C o l u m n s \ C L A S S _ I D < / K e y > < / D i a g r a m O b j e c t K e y > < D i a g r a m O b j e c t K e y > < K e y > C o l u m n s \ N O _ O F _ T I C K E T S < / K e y > < / D i a g r a m O b j e c t K e y > < D i a g r a m O b j e c t K e y > < K e y > C o l u m n s \ A _ C O D E < / K e y > < / D i a g r a m O b j e c t K e y > < D i a g r a m O b j e c t K e y > < K e y > C o l u m n s \ P R I C E _ P E R _ T I C K E T < / K e y > < / D i a g r a m O b j e c t K e y > < D i a g r a m O b j e c t K e y > < K e y > C o l u m n s \ B R A N D < / K e y > < / D i a g r a m O b j e c t K e y > < D i a g r a m O b j e c t K e y > < K e y > L i n k s \ & l t ; C o l u m n s \ S u m   o f   P R I C E _ P E R _ T I C K E T & g t ; - & l t ; M e a s u r e s \ P R I C E _ P E R _ T I C K E T & g t ; < / K e y > < / D i a g r a m O b j e c t K e y > < D i a g r a m O b j e c t K e y > < K e y > L i n k s \ & l t ; C o l u m n s \ S u m   o f   P R I C E _ P E R _ T I C K E T & g t ; - & l t ; M e a s u r e s \ P R I C E _ P E R _ T I C K E T & g t ; \ C O L U M N < / K e y > < / D i a g r a m O b j e c t K e y > < D i a g r a m O b j e c t K e y > < K e y > L i n k s \ & l t ; C o l u m n s \ S u m   o f   P R I C E _ P E R _ T I C K E T & g t ; - & l t ; M e a s u r e s \ P R I C E _ P E R _ T I C K E T & g t ; \ M E A S U R E < / K e y > < / D i a g r a m O b j e c t K e y > < D i a g r a m O b j e c t K e y > < K e y > L i n k s \ & l t ; C o l u m n s \ S u m   o f   N O _ O F _ T I C K E T S & g t ; - & l t ; M e a s u r e s \ N O _ O F _ T I C K E T S & g t ; < / K e y > < / D i a g r a m O b j e c t K e y > < D i a g r a m O b j e c t K e y > < K e y > L i n k s \ & l t ; C o l u m n s \ S u m   o f   N O _ O F _ T I C K E T S & g t ; - & l t ; M e a s u r e s \ N O _ O F _ T I C K E T S & g t ; \ C O L U M N < / K e y > < / D i a g r a m O b j e c t K e y > < D i a g r a m O b j e c t K e y > < K e y > L i n k s \ & l t ; C o l u m n s \ S u m   o f   N O _ O F _ T I C K E T S & g t ; - & l t ; M e a s u r e s \ N O _ O F _ T I C K E T S & g t ; \ M E A S U R E 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 P R I C E _ P E R _ T I C K E T < / K e y > < / a : K e y > < a : V a l u e   i : t y p e = " M e a s u r e G r i d N o d e V i e w S t a t e " > < C o l u m n > 6 < / C o l u m n > < L a y e d O u t > t r u e < / L a y e d O u t > < W a s U I I n v i s i b l e > t r u e < / W a s U I I n v i s i b l e > < / a : V a l u e > < / a : K e y V a l u e O f D i a g r a m O b j e c t K e y a n y T y p e z b w N T n L X > < a : K e y V a l u e O f D i a g r a m O b j e c t K e y a n y T y p e z b w N T n L X > < a : K e y > < K e y > M e a s u r e s \ S u m   o f   P R I C E _ P E R _ T I C K E T \ T a g I n f o \ F o r m u l a < / K e y > < / a : K e y > < a : V a l u e   i : t y p e = " M e a s u r e G r i d V i e w S t a t e I D i a g r a m T a g A d d i t i o n a l I n f o " / > < / a : K e y V a l u e O f D i a g r a m O b j e c t K e y a n y T y p e z b w N T n L X > < a : K e y V a l u e O f D i a g r a m O b j e c t K e y a n y T y p e z b w N T n L X > < a : K e y > < K e y > M e a s u r e s \ S u m   o f   P R I C E _ P E R _ T I C K E T \ T a g I n f o \ V a l u e < / K e y > < / a : K e y > < a : V a l u e   i : t y p e = " M e a s u r e G r i d V i e w S t a t e I D i a g r a m T a g A d d i t i o n a l I n f o " / > < / a : K e y V a l u e O f D i a g r a m O b j e c t K e y a n y T y p e z b w N T n L X > < a : K e y V a l u e O f D i a g r a m O b j e c t K e y a n y T y p e z b w N T n L X > < a : K e y > < K e y > M e a s u r e s \ S u m   o f   N O _ O F _ T I C K E T S < / K e y > < / a : K e y > < a : V a l u e   i : t y p e = " M e a s u r e G r i d N o d e V i e w S t a t e " > < C o l u m n > 4 < / C o l u m n > < L a y e d O u t > t r u e < / L a y e d O u t > < W a s U I I n v i s i b l e > t r u e < / W a s U I I n v i s i b l e > < / a : V a l u e > < / a : K e y V a l u e O f D i a g r a m O b j e c t K e y a n y T y p e z b w N T n L X > < a : K e y V a l u e O f D i a g r a m O b j e c t K e y a n y T y p e z b w N T n L X > < a : K e y > < K e y > M e a s u r e s \ S u m   o f   N O _ O F _ T I C K E T S \ T a g I n f o \ F o r m u l a < / K e y > < / a : K e y > < a : V a l u e   i : t y p e = " M e a s u r e G r i d V i e w S t a t e I D i a g r a m T a g A d d i t i o n a l I n f o " / > < / a : K e y V a l u e O f D i a g r a m O b j e c t K e y a n y T y p e z b w N T n L X > < a : K e y V a l u e O f D i a g r a m O b j e c t K e y a n y T y p e z b w N T n L X > < a : K e y > < K e y > M e a s u r e s \ S u m   o f   N O _ O F _ T I C K E T S \ T a g I n f o \ V a l u e < / K e y > < / a : K e y > < a : V a l u e   i : t y p e = " M e a s u r e G r i d V i e w S t a t e I D i a g r a m T a g A d d i t i o n a l I n f o " / > < / a : K e y V a l u e O f D i a g r a m O b j e c t K e y a n y T y p e z b w N T n L X > < a : K e y V a l u e O f D i a g r a m O b j e c t K e y a n y T y p e z b w N T n L X > < a : K e y > < K e y > C o l u m n s \ P _ D A T E < / 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 C o l u m n s \ A I R C R A F T _ I D < / K e y > < / a : K e y > < a : V a l u e   i : t y p e = " M e a s u r e G r i d N o d e V i e w S t a t e " > < C o l u m n > 2 < / C o l u m n > < L a y e d O u t > t r u e < / L a y e d O u t > < / a : V a l u e > < / a : K e y V a l u e O f D i a g r a m O b j e c t K e y a n y T y p e z b w N T n L X > < a : K e y V a l u e O f D i a g r a m O b j e c t K e y a n y T y p e z b w N T n L X > < a : K e y > < K e y > C o l u m n s \ C L A S S _ I D < / K e y > < / a : K e y > < a : V a l u e   i : t y p e = " M e a s u r e G r i d N o d e V i e w S t a t e " > < C o l u m n > 3 < / C o l u m n > < L a y e d O u t > t r u e < / L a y e d O u t > < / a : V a l u e > < / a : K e y V a l u e O f D i a g r a m O b j e c t K e y a n y T y p e z b w N T n L X > < a : K e y V a l u e O f D i a g r a m O b j e c t K e y a n y T y p e z b w N T n L X > < a : K e y > < K e y > C o l u m n s \ N O _ O F _ T I C K E T S < / K e y > < / a : K e y > < a : V a l u e   i : t y p e = " M e a s u r e G r i d N o d e V i e w S t a t e " > < C o l u m n > 4 < / C o l u m n > < L a y e d O u t > t r u e < / L a y e d O u t > < / a : V a l u e > < / a : K e y V a l u e O f D i a g r a m O b j e c t K e y a n y T y p e z b w N T n L X > < a : K e y V a l u e O f D i a g r a m O b j e c t K e y a n y T y p e z b w N T n L X > < a : K e y > < K e y > C o l u m n s \ A _ C O D E < / K e y > < / a : K e y > < a : V a l u e   i : t y p e = " M e a s u r e G r i d N o d e V i e w S t a t e " > < C o l u m n > 5 < / C o l u m n > < L a y e d O u t > t r u e < / L a y e d O u t > < / a : V a l u e > < / a : K e y V a l u e O f D i a g r a m O b j e c t K e y a n y T y p e z b w N T n L X > < a : K e y V a l u e O f D i a g r a m O b j e c t K e y a n y T y p e z b w N T n L X > < a : K e y > < K e y > C o l u m n s \ P R I C E _ P E R _ T I C K E T < / K e y > < / a : K e y > < a : V a l u e   i : t y p e = " M e a s u r e G r i d N o d e V i e w S t a t e " > < C o l u m n > 6 < / C o l u m n > < L a y e d O u t > t r u e < / L a y e d O u t > < / a : V a l u e > < / a : K e y V a l u e O f D i a g r a m O b j e c t K e y a n y T y p e z b w N T n L X > < a : K e y V a l u e O f D i a g r a m O b j e c t K e y a n y T y p e z b w N T n L X > < a : K e y > < K e y > C o l u m n s \ B R A N D < / K e y > < / a : K e y > < a : V a l u e   i : t y p e = " M e a s u r e G r i d N o d e V i e w S t a t e " > < C o l u m n > 7 < / C o l u m n > < L a y e d O u t > t r u e < / L a y e d O u t > < / a : V a l u e > < / a : K e y V a l u e O f D i a g r a m O b j e c t K e y a n y T y p e z b w N T n L X > < a : K e y V a l u e O f D i a g r a m O b j e c t K e y a n y T y p e z b w N T n L X > < a : K e y > < K e y > L i n k s \ & l t ; C o l u m n s \ S u m   o f   P R I C E _ P E R _ T I C K E T & g t ; - & l t ; M e a s u r e s \ P R I C E _ P E R _ T I C K E T & g t ; < / K e y > < / a : K e y > < a : V a l u e   i : t y p e = " M e a s u r e G r i d V i e w S t a t e I D i a g r a m L i n k " / > < / a : K e y V a l u e O f D i a g r a m O b j e c t K e y a n y T y p e z b w N T n L X > < a : K e y V a l u e O f D i a g r a m O b j e c t K e y a n y T y p e z b w N T n L X > < a : K e y > < K e y > L i n k s \ & l t ; C o l u m n s \ S u m   o f   P R I C E _ P E R _ T I C K E T & g t ; - & l t ; M e a s u r e s \ P R I C E _ P E R _ T I C K E T & g t ; \ C O L U M N < / K e y > < / a : K e y > < a : V a l u e   i : t y p e = " M e a s u r e G r i d V i e w S t a t e I D i a g r a m L i n k E n d p o i n t " / > < / a : K e y V a l u e O f D i a g r a m O b j e c t K e y a n y T y p e z b w N T n L X > < a : K e y V a l u e O f D i a g r a m O b j e c t K e y a n y T y p e z b w N T n L X > < a : K e y > < K e y > L i n k s \ & l t ; C o l u m n s \ S u m   o f   P R I C E _ P E R _ T I C K E T & g t ; - & l t ; M e a s u r e s \ P R I C E _ P E R _ T I C K E T & g t ; \ M E A S U R E < / K e y > < / a : K e y > < a : V a l u e   i : t y p e = " M e a s u r e G r i d V i e w S t a t e I D i a g r a m L i n k E n d p o i n t " / > < / a : K e y V a l u e O f D i a g r a m O b j e c t K e y a n y T y p e z b w N T n L X > < a : K e y V a l u e O f D i a g r a m O b j e c t K e y a n y T y p e z b w N T n L X > < a : K e y > < K e y > L i n k s \ & l t ; C o l u m n s \ S u m   o f   N O _ O F _ T I C K E T S & g t ; - & l t ; M e a s u r e s \ N O _ O F _ T I C K E T S & g t ; < / K e y > < / a : K e y > < a : V a l u e   i : t y p e = " M e a s u r e G r i d V i e w S t a t e I D i a g r a m L i n k " / > < / a : K e y V a l u e O f D i a g r a m O b j e c t K e y a n y T y p e z b w N T n L X > < a : K e y V a l u e O f D i a g r a m O b j e c t K e y a n y T y p e z b w N T n L X > < a : K e y > < K e y > L i n k s \ & l t ; C o l u m n s \ S u m   o f   N O _ O F _ T I C K E T S & g t ; - & l t ; M e a s u r e s \ N O _ O F _ T I C K E T S & g t ; \ C O L U M N < / K e y > < / a : K e y > < a : V a l u e   i : t y p e = " M e a s u r e G r i d V i e w S t a t e I D i a g r a m L i n k E n d p o i n t " / > < / a : K e y V a l u e O f D i a g r a m O b j e c t K e y a n y T y p e z b w N T n L X > < a : K e y V a l u e O f D i a g r a m O b j e c t K e y a n y T y p e z b w N T n L X > < a : K e y > < K e y > L i n k s \ & l t ; C o l u m n s \ S u m   o f   N O _ O F _ T I C K E T S & g t ; - & l t ; M e a s u r e s \ N O _ O F _ T I C K E T S & g t ; \ M E A S U R E 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D20AA875-ED29-4959-825D-B382A3B7CC14}">
  <ds:schemaRefs/>
</ds:datastoreItem>
</file>

<file path=customXml/itemProps10.xml><?xml version="1.0" encoding="utf-8"?>
<ds:datastoreItem xmlns:ds="http://schemas.openxmlformats.org/officeDocument/2006/customXml" ds:itemID="{27EC85F8-E546-4E5D-A63F-1C90BCB4DCC1}">
  <ds:schemaRefs/>
</ds:datastoreItem>
</file>

<file path=customXml/itemProps11.xml><?xml version="1.0" encoding="utf-8"?>
<ds:datastoreItem xmlns:ds="http://schemas.openxmlformats.org/officeDocument/2006/customXml" ds:itemID="{F3FB00DE-049B-42B3-983B-8305ABD17034}">
  <ds:schemaRefs/>
</ds:datastoreItem>
</file>

<file path=customXml/itemProps12.xml><?xml version="1.0" encoding="utf-8"?>
<ds:datastoreItem xmlns:ds="http://schemas.openxmlformats.org/officeDocument/2006/customXml" ds:itemID="{FDED199B-422E-4475-89E6-6C6830B2D5B7}">
  <ds:schemaRefs/>
</ds:datastoreItem>
</file>

<file path=customXml/itemProps13.xml><?xml version="1.0" encoding="utf-8"?>
<ds:datastoreItem xmlns:ds="http://schemas.openxmlformats.org/officeDocument/2006/customXml" ds:itemID="{F5BFEE48-FE21-4CCE-B086-259D36003FEB}">
  <ds:schemaRefs/>
</ds:datastoreItem>
</file>

<file path=customXml/itemProps14.xml><?xml version="1.0" encoding="utf-8"?>
<ds:datastoreItem xmlns:ds="http://schemas.openxmlformats.org/officeDocument/2006/customXml" ds:itemID="{5EFF3EBD-F9DE-4611-A899-1BCB850C39FC}">
  <ds:schemaRefs/>
</ds:datastoreItem>
</file>

<file path=customXml/itemProps15.xml><?xml version="1.0" encoding="utf-8"?>
<ds:datastoreItem xmlns:ds="http://schemas.openxmlformats.org/officeDocument/2006/customXml" ds:itemID="{3B20C7BE-8AF4-4E44-9CCB-2A3D0AC61989}">
  <ds:schemaRefs/>
</ds:datastoreItem>
</file>

<file path=customXml/itemProps16.xml><?xml version="1.0" encoding="utf-8"?>
<ds:datastoreItem xmlns:ds="http://schemas.openxmlformats.org/officeDocument/2006/customXml" ds:itemID="{189E5896-2E1E-44C3-AD66-242FD35A29F7}">
  <ds:schemaRefs/>
</ds:datastoreItem>
</file>

<file path=customXml/itemProps17.xml><?xml version="1.0" encoding="utf-8"?>
<ds:datastoreItem xmlns:ds="http://schemas.openxmlformats.org/officeDocument/2006/customXml" ds:itemID="{6AD19DFD-F792-43F0-8ED6-BAB67CDC8C6D}">
  <ds:schemaRefs/>
</ds:datastoreItem>
</file>

<file path=customXml/itemProps18.xml><?xml version="1.0" encoding="utf-8"?>
<ds:datastoreItem xmlns:ds="http://schemas.openxmlformats.org/officeDocument/2006/customXml" ds:itemID="{F964A3A0-3DCC-441A-8C6B-AFE90CF38D53}">
  <ds:schemaRefs/>
</ds:datastoreItem>
</file>

<file path=customXml/itemProps19.xml><?xml version="1.0" encoding="utf-8"?>
<ds:datastoreItem xmlns:ds="http://schemas.openxmlformats.org/officeDocument/2006/customXml" ds:itemID="{4F2BAD35-1593-4F47-B042-B973076172ED}">
  <ds:schemaRefs/>
</ds:datastoreItem>
</file>

<file path=customXml/itemProps2.xml><?xml version="1.0" encoding="utf-8"?>
<ds:datastoreItem xmlns:ds="http://schemas.openxmlformats.org/officeDocument/2006/customXml" ds:itemID="{8117BC55-D5F3-4989-86BA-CBD9ACEEAEE8}">
  <ds:schemaRefs/>
</ds:datastoreItem>
</file>

<file path=customXml/itemProps3.xml><?xml version="1.0" encoding="utf-8"?>
<ds:datastoreItem xmlns:ds="http://schemas.openxmlformats.org/officeDocument/2006/customXml" ds:itemID="{58C69313-220B-4C7F-9FD3-14EDE01531ED}">
  <ds:schemaRefs/>
</ds:datastoreItem>
</file>

<file path=customXml/itemProps4.xml><?xml version="1.0" encoding="utf-8"?>
<ds:datastoreItem xmlns:ds="http://schemas.openxmlformats.org/officeDocument/2006/customXml" ds:itemID="{A4A1488D-3CC2-4446-AD3F-C40FDA1782E3}">
  <ds:schemaRefs/>
</ds:datastoreItem>
</file>

<file path=customXml/itemProps5.xml><?xml version="1.0" encoding="utf-8"?>
<ds:datastoreItem xmlns:ds="http://schemas.openxmlformats.org/officeDocument/2006/customXml" ds:itemID="{C184D7C4-1F48-436F-A065-23E6C7DF8160}">
  <ds:schemaRefs/>
</ds:datastoreItem>
</file>

<file path=customXml/itemProps6.xml><?xml version="1.0" encoding="utf-8"?>
<ds:datastoreItem xmlns:ds="http://schemas.openxmlformats.org/officeDocument/2006/customXml" ds:itemID="{D6282F56-7A31-4E7D-B897-1E5E628B8A27}">
  <ds:schemaRefs/>
</ds:datastoreItem>
</file>

<file path=customXml/itemProps7.xml><?xml version="1.0" encoding="utf-8"?>
<ds:datastoreItem xmlns:ds="http://schemas.openxmlformats.org/officeDocument/2006/customXml" ds:itemID="{53F40E7E-A73D-4A9B-A470-DD9CE6BD011E}">
  <ds:schemaRefs/>
</ds:datastoreItem>
</file>

<file path=customXml/itemProps8.xml><?xml version="1.0" encoding="utf-8"?>
<ds:datastoreItem xmlns:ds="http://schemas.openxmlformats.org/officeDocument/2006/customXml" ds:itemID="{3F0D0ABF-99EE-490E-9A4A-AFDAEF2CC4E5}">
  <ds:schemaRefs/>
</ds:datastoreItem>
</file>

<file path=customXml/itemProps9.xml><?xml version="1.0" encoding="utf-8"?>
<ds:datastoreItem xmlns:ds="http://schemas.openxmlformats.org/officeDocument/2006/customXml" ds:itemID="{75218253-4874-4493-AB44-01F4C2533B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vt:lpstr>
      <vt:lpstr>PASSENGERS_ON_FLIGHT</vt:lpstr>
      <vt:lpstr>ROUTES</vt:lpstr>
      <vt:lpstr>TICKET_DETAILS</vt:lpstr>
      <vt:lpstr>ANALYSIS</vt:lpstr>
      <vt:lpstr>SUMMARY</vt:lpstr>
      <vt:lpstr>REVENUE ANALYSIS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2023-06-13T14:22:35Z</dcterms:modified>
</cp:coreProperties>
</file>