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emek\Desktop\matura informatyka\marzec 2021\"/>
    </mc:Choice>
  </mc:AlternateContent>
  <xr:revisionPtr revIDLastSave="0" documentId="13_ncr:1_{B2587D9B-AACB-49F0-AE29-1AFADA0458DF}" xr6:coauthVersionLast="47" xr6:coauthVersionMax="47" xr10:uidLastSave="{00000000-0000-0000-0000-000000000000}"/>
  <bookViews>
    <workbookView xWindow="-120" yWindow="-120" windowWidth="38640" windowHeight="21240" xr2:uid="{E05E0B55-9113-44AC-AB68-97FF37B407E3}"/>
  </bookViews>
  <sheets>
    <sheet name="telefony" sheetId="2" r:id="rId1"/>
    <sheet name="Zadanie 5.2" sheetId="3" r:id="rId2"/>
    <sheet name="Arkusz1" sheetId="1" r:id="rId3"/>
  </sheets>
  <definedNames>
    <definedName name="ExternalData_1" localSheetId="0" hidden="1">telefony!$A$1:$D$2149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4" i="2"/>
  <c r="J445" i="2"/>
  <c r="K445" i="2" s="1"/>
  <c r="J447" i="2"/>
  <c r="K447" i="2" s="1"/>
  <c r="J840" i="2"/>
  <c r="K840" i="2" s="1"/>
  <c r="J958" i="2"/>
  <c r="K958" i="2" s="1"/>
  <c r="J959" i="2"/>
  <c r="K959" i="2" s="1"/>
  <c r="J1055" i="2"/>
  <c r="K1055" i="2" s="1"/>
  <c r="J1056" i="2"/>
  <c r="K1056" i="2" s="1"/>
  <c r="J1136" i="2"/>
  <c r="K1136" i="2" s="1"/>
  <c r="J1137" i="2"/>
  <c r="K1137" i="2" s="1"/>
  <c r="J1212" i="2"/>
  <c r="K1212" i="2" s="1"/>
  <c r="J1213" i="2"/>
  <c r="K1213" i="2" s="1"/>
  <c r="J1284" i="2"/>
  <c r="K1284" i="2" s="1"/>
  <c r="J1285" i="2"/>
  <c r="K1285" i="2" s="1"/>
  <c r="J1356" i="2"/>
  <c r="K1356" i="2" s="1"/>
  <c r="J1357" i="2"/>
  <c r="K1357" i="2" s="1"/>
  <c r="J1428" i="2"/>
  <c r="K1428" i="2" s="1"/>
  <c r="J1429" i="2"/>
  <c r="K1429" i="2" s="1"/>
  <c r="J1500" i="2"/>
  <c r="K1500" i="2" s="1"/>
  <c r="J1501" i="2"/>
  <c r="K1501" i="2" s="1"/>
  <c r="J1572" i="2"/>
  <c r="K1572" i="2" s="1"/>
  <c r="J1573" i="2"/>
  <c r="K1573" i="2" s="1"/>
  <c r="J1644" i="2"/>
  <c r="K1644" i="2" s="1"/>
  <c r="J1645" i="2"/>
  <c r="K1645" i="2" s="1"/>
  <c r="J1699" i="2"/>
  <c r="K1699" i="2" s="1"/>
  <c r="J1704" i="2"/>
  <c r="K1704" i="2" s="1"/>
  <c r="J1728" i="2"/>
  <c r="K1728" i="2" s="1"/>
  <c r="J1729" i="2"/>
  <c r="K1729" i="2" s="1"/>
  <c r="J1748" i="2"/>
  <c r="K1748" i="2" s="1"/>
  <c r="J1751" i="2"/>
  <c r="K1751" i="2" s="1"/>
  <c r="J1768" i="2"/>
  <c r="K1768" i="2" s="1"/>
  <c r="J1771" i="2"/>
  <c r="K1771" i="2" s="1"/>
  <c r="J1788" i="2"/>
  <c r="K1788" i="2" s="1"/>
  <c r="J1789" i="2"/>
  <c r="K1789" i="2" s="1"/>
  <c r="J1807" i="2"/>
  <c r="K1807" i="2" s="1"/>
  <c r="J1808" i="2"/>
  <c r="K1808" i="2" s="1"/>
  <c r="J1822" i="2"/>
  <c r="K1822" i="2" s="1"/>
  <c r="J1823" i="2"/>
  <c r="K1823" i="2" s="1"/>
  <c r="J1837" i="2"/>
  <c r="K1837" i="2" s="1"/>
  <c r="J1839" i="2"/>
  <c r="K1839" i="2" s="1"/>
  <c r="J1855" i="2"/>
  <c r="K1855" i="2" s="1"/>
  <c r="J1856" i="2"/>
  <c r="K1856" i="2" s="1"/>
  <c r="J1870" i="2"/>
  <c r="K1870" i="2" s="1"/>
  <c r="J1871" i="2"/>
  <c r="K1871" i="2" s="1"/>
  <c r="J1885" i="2"/>
  <c r="K1885" i="2" s="1"/>
  <c r="J1886" i="2"/>
  <c r="K1886" i="2" s="1"/>
  <c r="J1899" i="2"/>
  <c r="K1899" i="2" s="1"/>
  <c r="J1900" i="2"/>
  <c r="K1900" i="2" s="1"/>
  <c r="J1915" i="2"/>
  <c r="K1915" i="2" s="1"/>
  <c r="J1916" i="2"/>
  <c r="K1916" i="2" s="1"/>
  <c r="J1929" i="2"/>
  <c r="K1929" i="2" s="1"/>
  <c r="J1930" i="2"/>
  <c r="K1930" i="2" s="1"/>
  <c r="J1943" i="2"/>
  <c r="K1943" i="2" s="1"/>
  <c r="J1944" i="2"/>
  <c r="K1944" i="2" s="1"/>
  <c r="J1957" i="2"/>
  <c r="K1957" i="2" s="1"/>
  <c r="J1958" i="2"/>
  <c r="K1958" i="2" s="1"/>
  <c r="J1971" i="2"/>
  <c r="K1971" i="2" s="1"/>
  <c r="J1972" i="2"/>
  <c r="K1972" i="2" s="1"/>
  <c r="J1987" i="2"/>
  <c r="K1987" i="2" s="1"/>
  <c r="J1988" i="2"/>
  <c r="K1988" i="2" s="1"/>
  <c r="J2001" i="2"/>
  <c r="K2001" i="2" s="1"/>
  <c r="J2002" i="2"/>
  <c r="K2002" i="2" s="1"/>
  <c r="J2015" i="2"/>
  <c r="K2015" i="2" s="1"/>
  <c r="J2016" i="2"/>
  <c r="K2016" i="2" s="1"/>
  <c r="J2029" i="2"/>
  <c r="K2029" i="2" s="1"/>
  <c r="J2030" i="2"/>
  <c r="K2030" i="2" s="1"/>
  <c r="J2043" i="2"/>
  <c r="K2043" i="2" s="1"/>
  <c r="J2044" i="2"/>
  <c r="K2044" i="2" s="1"/>
  <c r="J2056" i="2"/>
  <c r="K2056" i="2" s="1"/>
  <c r="J2071" i="2"/>
  <c r="K2071" i="2" s="1"/>
  <c r="J2083" i="2"/>
  <c r="K2083" i="2" s="1"/>
  <c r="J2084" i="2"/>
  <c r="K2084" i="2" s="1"/>
  <c r="J2095" i="2"/>
  <c r="K2095" i="2" s="1"/>
  <c r="J2096" i="2"/>
  <c r="K2096" i="2" s="1"/>
  <c r="J2107" i="2"/>
  <c r="K2107" i="2" s="1"/>
  <c r="J2108" i="2"/>
  <c r="K2108" i="2" s="1"/>
  <c r="J2119" i="2"/>
  <c r="K2119" i="2" s="1"/>
  <c r="J2120" i="2"/>
  <c r="K2120" i="2" s="1"/>
  <c r="J2131" i="2"/>
  <c r="K2131" i="2" s="1"/>
  <c r="J2132" i="2"/>
  <c r="K2132" i="2" s="1"/>
  <c r="J2143" i="2"/>
  <c r="K2143" i="2" s="1"/>
  <c r="J2144" i="2"/>
  <c r="K2144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 s="1"/>
  <c r="G287" i="2"/>
  <c r="H287" i="2" s="1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H311" i="2" s="1"/>
  <c r="G312" i="2"/>
  <c r="H312" i="2" s="1"/>
  <c r="G313" i="2"/>
  <c r="H313" i="2" s="1"/>
  <c r="G314" i="2"/>
  <c r="H314" i="2" s="1"/>
  <c r="G315" i="2"/>
  <c r="H315" i="2" s="1"/>
  <c r="G316" i="2"/>
  <c r="H316" i="2" s="1"/>
  <c r="G317" i="2"/>
  <c r="H317" i="2" s="1"/>
  <c r="G318" i="2"/>
  <c r="H318" i="2" s="1"/>
  <c r="G319" i="2"/>
  <c r="H319" i="2" s="1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H329" i="2" s="1"/>
  <c r="G330" i="2"/>
  <c r="H330" i="2" s="1"/>
  <c r="G331" i="2"/>
  <c r="H331" i="2" s="1"/>
  <c r="G332" i="2"/>
  <c r="H332" i="2" s="1"/>
  <c r="G333" i="2"/>
  <c r="H333" i="2" s="1"/>
  <c r="G334" i="2"/>
  <c r="H334" i="2" s="1"/>
  <c r="G335" i="2"/>
  <c r="H335" i="2" s="1"/>
  <c r="G336" i="2"/>
  <c r="H336" i="2" s="1"/>
  <c r="G337" i="2"/>
  <c r="H337" i="2" s="1"/>
  <c r="G338" i="2"/>
  <c r="H338" i="2" s="1"/>
  <c r="G339" i="2"/>
  <c r="H339" i="2" s="1"/>
  <c r="G340" i="2"/>
  <c r="H340" i="2" s="1"/>
  <c r="G341" i="2"/>
  <c r="H341" i="2" s="1"/>
  <c r="G342" i="2"/>
  <c r="H342" i="2" s="1"/>
  <c r="G343" i="2"/>
  <c r="H343" i="2" s="1"/>
  <c r="G344" i="2"/>
  <c r="H344" i="2" s="1"/>
  <c r="G345" i="2"/>
  <c r="H345" i="2" s="1"/>
  <c r="G346" i="2"/>
  <c r="H346" i="2" s="1"/>
  <c r="G347" i="2"/>
  <c r="H347" i="2" s="1"/>
  <c r="G348" i="2"/>
  <c r="H348" i="2" s="1"/>
  <c r="G349" i="2"/>
  <c r="H349" i="2" s="1"/>
  <c r="G350" i="2"/>
  <c r="H350" i="2" s="1"/>
  <c r="G351" i="2"/>
  <c r="H351" i="2" s="1"/>
  <c r="G352" i="2"/>
  <c r="H352" i="2" s="1"/>
  <c r="G353" i="2"/>
  <c r="H353" i="2" s="1"/>
  <c r="G354" i="2"/>
  <c r="H354" i="2" s="1"/>
  <c r="G355" i="2"/>
  <c r="H355" i="2" s="1"/>
  <c r="G356" i="2"/>
  <c r="H356" i="2" s="1"/>
  <c r="G357" i="2"/>
  <c r="H357" i="2" s="1"/>
  <c r="G358" i="2"/>
  <c r="H358" i="2" s="1"/>
  <c r="G359" i="2"/>
  <c r="H359" i="2" s="1"/>
  <c r="G360" i="2"/>
  <c r="H360" i="2" s="1"/>
  <c r="G361" i="2"/>
  <c r="H361" i="2" s="1"/>
  <c r="G362" i="2"/>
  <c r="H362" i="2" s="1"/>
  <c r="G363" i="2"/>
  <c r="H363" i="2" s="1"/>
  <c r="G364" i="2"/>
  <c r="H364" i="2" s="1"/>
  <c r="G365" i="2"/>
  <c r="H365" i="2" s="1"/>
  <c r="G366" i="2"/>
  <c r="H366" i="2" s="1"/>
  <c r="G367" i="2"/>
  <c r="H367" i="2" s="1"/>
  <c r="G368" i="2"/>
  <c r="H368" i="2" s="1"/>
  <c r="G369" i="2"/>
  <c r="H369" i="2" s="1"/>
  <c r="G370" i="2"/>
  <c r="H370" i="2" s="1"/>
  <c r="G371" i="2"/>
  <c r="H371" i="2" s="1"/>
  <c r="G372" i="2"/>
  <c r="H372" i="2" s="1"/>
  <c r="G373" i="2"/>
  <c r="H373" i="2" s="1"/>
  <c r="G374" i="2"/>
  <c r="H374" i="2" s="1"/>
  <c r="G375" i="2"/>
  <c r="H375" i="2" s="1"/>
  <c r="G376" i="2"/>
  <c r="H376" i="2" s="1"/>
  <c r="G377" i="2"/>
  <c r="H377" i="2" s="1"/>
  <c r="G378" i="2"/>
  <c r="H378" i="2" s="1"/>
  <c r="G379" i="2"/>
  <c r="H379" i="2" s="1"/>
  <c r="G380" i="2"/>
  <c r="H380" i="2" s="1"/>
  <c r="G381" i="2"/>
  <c r="H381" i="2" s="1"/>
  <c r="G382" i="2"/>
  <c r="H382" i="2" s="1"/>
  <c r="G383" i="2"/>
  <c r="H383" i="2" s="1"/>
  <c r="G384" i="2"/>
  <c r="H384" i="2" s="1"/>
  <c r="G385" i="2"/>
  <c r="H385" i="2" s="1"/>
  <c r="G386" i="2"/>
  <c r="H386" i="2" s="1"/>
  <c r="G387" i="2"/>
  <c r="H387" i="2" s="1"/>
  <c r="G388" i="2"/>
  <c r="H388" i="2" s="1"/>
  <c r="G389" i="2"/>
  <c r="H389" i="2" s="1"/>
  <c r="G390" i="2"/>
  <c r="H390" i="2" s="1"/>
  <c r="G391" i="2"/>
  <c r="H391" i="2" s="1"/>
  <c r="G392" i="2"/>
  <c r="H392" i="2" s="1"/>
  <c r="G393" i="2"/>
  <c r="H393" i="2" s="1"/>
  <c r="G394" i="2"/>
  <c r="H394" i="2" s="1"/>
  <c r="G395" i="2"/>
  <c r="H395" i="2" s="1"/>
  <c r="G396" i="2"/>
  <c r="H396" i="2" s="1"/>
  <c r="G397" i="2"/>
  <c r="H397" i="2" s="1"/>
  <c r="G398" i="2"/>
  <c r="H398" i="2" s="1"/>
  <c r="G399" i="2"/>
  <c r="H399" i="2" s="1"/>
  <c r="G400" i="2"/>
  <c r="H400" i="2" s="1"/>
  <c r="G401" i="2"/>
  <c r="H401" i="2" s="1"/>
  <c r="G402" i="2"/>
  <c r="H402" i="2" s="1"/>
  <c r="G403" i="2"/>
  <c r="H403" i="2" s="1"/>
  <c r="G404" i="2"/>
  <c r="H404" i="2" s="1"/>
  <c r="G405" i="2"/>
  <c r="H405" i="2" s="1"/>
  <c r="G406" i="2"/>
  <c r="H406" i="2" s="1"/>
  <c r="G407" i="2"/>
  <c r="H407" i="2" s="1"/>
  <c r="G408" i="2"/>
  <c r="H408" i="2" s="1"/>
  <c r="G409" i="2"/>
  <c r="H409" i="2" s="1"/>
  <c r="G410" i="2"/>
  <c r="H410" i="2" s="1"/>
  <c r="G411" i="2"/>
  <c r="H411" i="2" s="1"/>
  <c r="G412" i="2"/>
  <c r="H412" i="2" s="1"/>
  <c r="G413" i="2"/>
  <c r="H413" i="2" s="1"/>
  <c r="G414" i="2"/>
  <c r="H414" i="2" s="1"/>
  <c r="G415" i="2"/>
  <c r="H415" i="2" s="1"/>
  <c r="G416" i="2"/>
  <c r="H416" i="2" s="1"/>
  <c r="G417" i="2"/>
  <c r="H417" i="2" s="1"/>
  <c r="G418" i="2"/>
  <c r="H418" i="2" s="1"/>
  <c r="G419" i="2"/>
  <c r="H419" i="2" s="1"/>
  <c r="G420" i="2"/>
  <c r="H420" i="2" s="1"/>
  <c r="G421" i="2"/>
  <c r="H421" i="2" s="1"/>
  <c r="G422" i="2"/>
  <c r="H422" i="2" s="1"/>
  <c r="G423" i="2"/>
  <c r="H423" i="2" s="1"/>
  <c r="G424" i="2"/>
  <c r="H424" i="2" s="1"/>
  <c r="G425" i="2"/>
  <c r="H425" i="2" s="1"/>
  <c r="G426" i="2"/>
  <c r="H426" i="2" s="1"/>
  <c r="G427" i="2"/>
  <c r="H427" i="2" s="1"/>
  <c r="G428" i="2"/>
  <c r="H428" i="2" s="1"/>
  <c r="G429" i="2"/>
  <c r="H429" i="2" s="1"/>
  <c r="G430" i="2"/>
  <c r="H430" i="2" s="1"/>
  <c r="G431" i="2"/>
  <c r="H431" i="2" s="1"/>
  <c r="G432" i="2"/>
  <c r="H432" i="2" s="1"/>
  <c r="G433" i="2"/>
  <c r="H433" i="2" s="1"/>
  <c r="G434" i="2"/>
  <c r="H434" i="2" s="1"/>
  <c r="G435" i="2"/>
  <c r="H435" i="2" s="1"/>
  <c r="G436" i="2"/>
  <c r="H436" i="2" s="1"/>
  <c r="G437" i="2"/>
  <c r="H437" i="2" s="1"/>
  <c r="G438" i="2"/>
  <c r="H438" i="2" s="1"/>
  <c r="G439" i="2"/>
  <c r="H439" i="2" s="1"/>
  <c r="G440" i="2"/>
  <c r="H440" i="2" s="1"/>
  <c r="G441" i="2"/>
  <c r="H441" i="2" s="1"/>
  <c r="G442" i="2"/>
  <c r="H442" i="2" s="1"/>
  <c r="G443" i="2"/>
  <c r="H443" i="2" s="1"/>
  <c r="G444" i="2"/>
  <c r="H444" i="2" s="1"/>
  <c r="G445" i="2"/>
  <c r="H445" i="2" s="1"/>
  <c r="G446" i="2"/>
  <c r="H446" i="2" s="1"/>
  <c r="G447" i="2"/>
  <c r="H447" i="2" s="1"/>
  <c r="G448" i="2"/>
  <c r="H448" i="2" s="1"/>
  <c r="G449" i="2"/>
  <c r="H449" i="2" s="1"/>
  <c r="G450" i="2"/>
  <c r="H450" i="2" s="1"/>
  <c r="G451" i="2"/>
  <c r="H451" i="2" s="1"/>
  <c r="G452" i="2"/>
  <c r="H452" i="2" s="1"/>
  <c r="G453" i="2"/>
  <c r="H453" i="2" s="1"/>
  <c r="G454" i="2"/>
  <c r="H454" i="2" s="1"/>
  <c r="G455" i="2"/>
  <c r="H455" i="2" s="1"/>
  <c r="G456" i="2"/>
  <c r="H456" i="2" s="1"/>
  <c r="G457" i="2"/>
  <c r="H457" i="2" s="1"/>
  <c r="G458" i="2"/>
  <c r="H458" i="2" s="1"/>
  <c r="G459" i="2"/>
  <c r="H459" i="2" s="1"/>
  <c r="G460" i="2"/>
  <c r="H460" i="2" s="1"/>
  <c r="G461" i="2"/>
  <c r="H461" i="2" s="1"/>
  <c r="G462" i="2"/>
  <c r="H462" i="2" s="1"/>
  <c r="G463" i="2"/>
  <c r="H463" i="2" s="1"/>
  <c r="G464" i="2"/>
  <c r="H464" i="2" s="1"/>
  <c r="G465" i="2"/>
  <c r="H465" i="2" s="1"/>
  <c r="G466" i="2"/>
  <c r="H466" i="2" s="1"/>
  <c r="G467" i="2"/>
  <c r="H467" i="2" s="1"/>
  <c r="G468" i="2"/>
  <c r="H468" i="2" s="1"/>
  <c r="G469" i="2"/>
  <c r="H469" i="2" s="1"/>
  <c r="G470" i="2"/>
  <c r="H470" i="2" s="1"/>
  <c r="G471" i="2"/>
  <c r="H471" i="2" s="1"/>
  <c r="G472" i="2"/>
  <c r="H472" i="2" s="1"/>
  <c r="G473" i="2"/>
  <c r="H473" i="2" s="1"/>
  <c r="G474" i="2"/>
  <c r="H474" i="2" s="1"/>
  <c r="G475" i="2"/>
  <c r="H475" i="2" s="1"/>
  <c r="G476" i="2"/>
  <c r="H476" i="2" s="1"/>
  <c r="G477" i="2"/>
  <c r="H477" i="2" s="1"/>
  <c r="G478" i="2"/>
  <c r="H478" i="2" s="1"/>
  <c r="G479" i="2"/>
  <c r="H479" i="2" s="1"/>
  <c r="G480" i="2"/>
  <c r="H480" i="2" s="1"/>
  <c r="G481" i="2"/>
  <c r="H481" i="2" s="1"/>
  <c r="G482" i="2"/>
  <c r="H482" i="2" s="1"/>
  <c r="G483" i="2"/>
  <c r="H483" i="2" s="1"/>
  <c r="G484" i="2"/>
  <c r="H484" i="2" s="1"/>
  <c r="G485" i="2"/>
  <c r="H485" i="2" s="1"/>
  <c r="G486" i="2"/>
  <c r="H486" i="2" s="1"/>
  <c r="G487" i="2"/>
  <c r="H487" i="2" s="1"/>
  <c r="G488" i="2"/>
  <c r="H488" i="2" s="1"/>
  <c r="G489" i="2"/>
  <c r="H489" i="2" s="1"/>
  <c r="G490" i="2"/>
  <c r="H490" i="2" s="1"/>
  <c r="G491" i="2"/>
  <c r="H491" i="2" s="1"/>
  <c r="G492" i="2"/>
  <c r="H492" i="2" s="1"/>
  <c r="G493" i="2"/>
  <c r="H493" i="2" s="1"/>
  <c r="G494" i="2"/>
  <c r="H494" i="2" s="1"/>
  <c r="G495" i="2"/>
  <c r="H495" i="2" s="1"/>
  <c r="G496" i="2"/>
  <c r="H496" i="2" s="1"/>
  <c r="G497" i="2"/>
  <c r="H497" i="2" s="1"/>
  <c r="G498" i="2"/>
  <c r="H498" i="2" s="1"/>
  <c r="G499" i="2"/>
  <c r="H499" i="2" s="1"/>
  <c r="G500" i="2"/>
  <c r="H500" i="2" s="1"/>
  <c r="G501" i="2"/>
  <c r="H501" i="2" s="1"/>
  <c r="G502" i="2"/>
  <c r="H502" i="2" s="1"/>
  <c r="G503" i="2"/>
  <c r="H503" i="2" s="1"/>
  <c r="G504" i="2"/>
  <c r="H504" i="2" s="1"/>
  <c r="G505" i="2"/>
  <c r="H505" i="2" s="1"/>
  <c r="G506" i="2"/>
  <c r="H506" i="2" s="1"/>
  <c r="G507" i="2"/>
  <c r="H507" i="2" s="1"/>
  <c r="G508" i="2"/>
  <c r="H508" i="2" s="1"/>
  <c r="G509" i="2"/>
  <c r="H509" i="2" s="1"/>
  <c r="G510" i="2"/>
  <c r="H510" i="2" s="1"/>
  <c r="G511" i="2"/>
  <c r="H511" i="2" s="1"/>
  <c r="G512" i="2"/>
  <c r="H512" i="2" s="1"/>
  <c r="G513" i="2"/>
  <c r="H513" i="2" s="1"/>
  <c r="G514" i="2"/>
  <c r="H514" i="2" s="1"/>
  <c r="G515" i="2"/>
  <c r="H515" i="2" s="1"/>
  <c r="G516" i="2"/>
  <c r="H516" i="2" s="1"/>
  <c r="G517" i="2"/>
  <c r="H517" i="2" s="1"/>
  <c r="G518" i="2"/>
  <c r="H518" i="2" s="1"/>
  <c r="G519" i="2"/>
  <c r="H519" i="2" s="1"/>
  <c r="G520" i="2"/>
  <c r="H520" i="2" s="1"/>
  <c r="G521" i="2"/>
  <c r="H521" i="2" s="1"/>
  <c r="G522" i="2"/>
  <c r="H522" i="2" s="1"/>
  <c r="G523" i="2"/>
  <c r="H523" i="2" s="1"/>
  <c r="G524" i="2"/>
  <c r="H524" i="2" s="1"/>
  <c r="G525" i="2"/>
  <c r="H525" i="2" s="1"/>
  <c r="G526" i="2"/>
  <c r="H526" i="2" s="1"/>
  <c r="G527" i="2"/>
  <c r="H527" i="2" s="1"/>
  <c r="G528" i="2"/>
  <c r="H528" i="2" s="1"/>
  <c r="G529" i="2"/>
  <c r="H529" i="2" s="1"/>
  <c r="G530" i="2"/>
  <c r="H530" i="2" s="1"/>
  <c r="G531" i="2"/>
  <c r="H531" i="2" s="1"/>
  <c r="G532" i="2"/>
  <c r="H532" i="2" s="1"/>
  <c r="G533" i="2"/>
  <c r="H533" i="2" s="1"/>
  <c r="G534" i="2"/>
  <c r="H534" i="2" s="1"/>
  <c r="G535" i="2"/>
  <c r="H535" i="2" s="1"/>
  <c r="G536" i="2"/>
  <c r="H536" i="2" s="1"/>
  <c r="G537" i="2"/>
  <c r="H537" i="2" s="1"/>
  <c r="G538" i="2"/>
  <c r="H538" i="2" s="1"/>
  <c r="G539" i="2"/>
  <c r="H539" i="2" s="1"/>
  <c r="G540" i="2"/>
  <c r="H540" i="2" s="1"/>
  <c r="G541" i="2"/>
  <c r="H541" i="2" s="1"/>
  <c r="G542" i="2"/>
  <c r="H542" i="2" s="1"/>
  <c r="G543" i="2"/>
  <c r="H543" i="2" s="1"/>
  <c r="G544" i="2"/>
  <c r="H544" i="2" s="1"/>
  <c r="G545" i="2"/>
  <c r="H545" i="2" s="1"/>
  <c r="G546" i="2"/>
  <c r="H546" i="2" s="1"/>
  <c r="G547" i="2"/>
  <c r="H547" i="2" s="1"/>
  <c r="G548" i="2"/>
  <c r="H548" i="2" s="1"/>
  <c r="G549" i="2"/>
  <c r="H549" i="2" s="1"/>
  <c r="G550" i="2"/>
  <c r="H550" i="2" s="1"/>
  <c r="G551" i="2"/>
  <c r="H551" i="2" s="1"/>
  <c r="G552" i="2"/>
  <c r="H552" i="2" s="1"/>
  <c r="G553" i="2"/>
  <c r="H553" i="2" s="1"/>
  <c r="G554" i="2"/>
  <c r="H554" i="2" s="1"/>
  <c r="G555" i="2"/>
  <c r="H555" i="2" s="1"/>
  <c r="G556" i="2"/>
  <c r="H556" i="2" s="1"/>
  <c r="G557" i="2"/>
  <c r="H557" i="2" s="1"/>
  <c r="G558" i="2"/>
  <c r="H558" i="2" s="1"/>
  <c r="G559" i="2"/>
  <c r="H559" i="2" s="1"/>
  <c r="G560" i="2"/>
  <c r="H560" i="2" s="1"/>
  <c r="G561" i="2"/>
  <c r="H561" i="2" s="1"/>
  <c r="G562" i="2"/>
  <c r="H562" i="2" s="1"/>
  <c r="G563" i="2"/>
  <c r="H563" i="2" s="1"/>
  <c r="G564" i="2"/>
  <c r="H564" i="2" s="1"/>
  <c r="G565" i="2"/>
  <c r="H565" i="2" s="1"/>
  <c r="G566" i="2"/>
  <c r="H566" i="2" s="1"/>
  <c r="G567" i="2"/>
  <c r="H567" i="2" s="1"/>
  <c r="G568" i="2"/>
  <c r="H568" i="2" s="1"/>
  <c r="G569" i="2"/>
  <c r="H569" i="2" s="1"/>
  <c r="G570" i="2"/>
  <c r="H570" i="2" s="1"/>
  <c r="G571" i="2"/>
  <c r="H571" i="2" s="1"/>
  <c r="G572" i="2"/>
  <c r="H572" i="2" s="1"/>
  <c r="G573" i="2"/>
  <c r="H573" i="2" s="1"/>
  <c r="G574" i="2"/>
  <c r="H574" i="2" s="1"/>
  <c r="G575" i="2"/>
  <c r="H575" i="2" s="1"/>
  <c r="G576" i="2"/>
  <c r="H576" i="2" s="1"/>
  <c r="G577" i="2"/>
  <c r="H577" i="2" s="1"/>
  <c r="G578" i="2"/>
  <c r="H578" i="2" s="1"/>
  <c r="G579" i="2"/>
  <c r="H579" i="2" s="1"/>
  <c r="G580" i="2"/>
  <c r="H580" i="2" s="1"/>
  <c r="G581" i="2"/>
  <c r="H581" i="2" s="1"/>
  <c r="G582" i="2"/>
  <c r="H582" i="2" s="1"/>
  <c r="G583" i="2"/>
  <c r="H583" i="2" s="1"/>
  <c r="G584" i="2"/>
  <c r="H584" i="2" s="1"/>
  <c r="G585" i="2"/>
  <c r="H585" i="2" s="1"/>
  <c r="G586" i="2"/>
  <c r="H586" i="2" s="1"/>
  <c r="G587" i="2"/>
  <c r="H587" i="2" s="1"/>
  <c r="G588" i="2"/>
  <c r="H588" i="2" s="1"/>
  <c r="G589" i="2"/>
  <c r="H589" i="2" s="1"/>
  <c r="G590" i="2"/>
  <c r="H590" i="2" s="1"/>
  <c r="G591" i="2"/>
  <c r="H591" i="2" s="1"/>
  <c r="G592" i="2"/>
  <c r="H592" i="2" s="1"/>
  <c r="G593" i="2"/>
  <c r="H593" i="2" s="1"/>
  <c r="G594" i="2"/>
  <c r="H594" i="2" s="1"/>
  <c r="G595" i="2"/>
  <c r="H595" i="2" s="1"/>
  <c r="G596" i="2"/>
  <c r="H596" i="2" s="1"/>
  <c r="G597" i="2"/>
  <c r="H597" i="2" s="1"/>
  <c r="G598" i="2"/>
  <c r="H598" i="2" s="1"/>
  <c r="G599" i="2"/>
  <c r="H599" i="2" s="1"/>
  <c r="G600" i="2"/>
  <c r="H600" i="2" s="1"/>
  <c r="G601" i="2"/>
  <c r="H601" i="2" s="1"/>
  <c r="G602" i="2"/>
  <c r="H602" i="2" s="1"/>
  <c r="G603" i="2"/>
  <c r="H603" i="2" s="1"/>
  <c r="G604" i="2"/>
  <c r="H604" i="2" s="1"/>
  <c r="G605" i="2"/>
  <c r="H605" i="2" s="1"/>
  <c r="G606" i="2"/>
  <c r="H606" i="2" s="1"/>
  <c r="G607" i="2"/>
  <c r="H607" i="2" s="1"/>
  <c r="G608" i="2"/>
  <c r="H608" i="2" s="1"/>
  <c r="G609" i="2"/>
  <c r="H609" i="2" s="1"/>
  <c r="G610" i="2"/>
  <c r="H610" i="2" s="1"/>
  <c r="G611" i="2"/>
  <c r="H611" i="2" s="1"/>
  <c r="G612" i="2"/>
  <c r="H612" i="2" s="1"/>
  <c r="G613" i="2"/>
  <c r="H613" i="2" s="1"/>
  <c r="G614" i="2"/>
  <c r="H614" i="2" s="1"/>
  <c r="G615" i="2"/>
  <c r="H615" i="2" s="1"/>
  <c r="G616" i="2"/>
  <c r="H616" i="2" s="1"/>
  <c r="G617" i="2"/>
  <c r="H617" i="2" s="1"/>
  <c r="G618" i="2"/>
  <c r="H618" i="2" s="1"/>
  <c r="G619" i="2"/>
  <c r="H619" i="2" s="1"/>
  <c r="G620" i="2"/>
  <c r="H620" i="2" s="1"/>
  <c r="G621" i="2"/>
  <c r="H621" i="2" s="1"/>
  <c r="G622" i="2"/>
  <c r="H622" i="2" s="1"/>
  <c r="G623" i="2"/>
  <c r="H623" i="2" s="1"/>
  <c r="G624" i="2"/>
  <c r="H624" i="2" s="1"/>
  <c r="G625" i="2"/>
  <c r="H625" i="2" s="1"/>
  <c r="G626" i="2"/>
  <c r="H626" i="2" s="1"/>
  <c r="G627" i="2"/>
  <c r="H627" i="2" s="1"/>
  <c r="G628" i="2"/>
  <c r="H628" i="2" s="1"/>
  <c r="G629" i="2"/>
  <c r="H629" i="2" s="1"/>
  <c r="G630" i="2"/>
  <c r="H630" i="2" s="1"/>
  <c r="G631" i="2"/>
  <c r="H631" i="2" s="1"/>
  <c r="G632" i="2"/>
  <c r="H632" i="2" s="1"/>
  <c r="G633" i="2"/>
  <c r="H633" i="2" s="1"/>
  <c r="G634" i="2"/>
  <c r="H634" i="2" s="1"/>
  <c r="G635" i="2"/>
  <c r="H635" i="2" s="1"/>
  <c r="G636" i="2"/>
  <c r="H636" i="2" s="1"/>
  <c r="G637" i="2"/>
  <c r="H637" i="2" s="1"/>
  <c r="G638" i="2"/>
  <c r="H638" i="2" s="1"/>
  <c r="G639" i="2"/>
  <c r="H639" i="2" s="1"/>
  <c r="G640" i="2"/>
  <c r="H640" i="2" s="1"/>
  <c r="G641" i="2"/>
  <c r="H641" i="2" s="1"/>
  <c r="G642" i="2"/>
  <c r="H642" i="2" s="1"/>
  <c r="G643" i="2"/>
  <c r="H643" i="2" s="1"/>
  <c r="G644" i="2"/>
  <c r="H644" i="2" s="1"/>
  <c r="G645" i="2"/>
  <c r="H645" i="2" s="1"/>
  <c r="G646" i="2"/>
  <c r="H646" i="2" s="1"/>
  <c r="G647" i="2"/>
  <c r="H647" i="2" s="1"/>
  <c r="G648" i="2"/>
  <c r="H648" i="2" s="1"/>
  <c r="G649" i="2"/>
  <c r="H649" i="2" s="1"/>
  <c r="G650" i="2"/>
  <c r="H650" i="2" s="1"/>
  <c r="G651" i="2"/>
  <c r="H651" i="2" s="1"/>
  <c r="G652" i="2"/>
  <c r="H652" i="2" s="1"/>
  <c r="G653" i="2"/>
  <c r="H653" i="2" s="1"/>
  <c r="G654" i="2"/>
  <c r="H654" i="2" s="1"/>
  <c r="G655" i="2"/>
  <c r="H655" i="2" s="1"/>
  <c r="G656" i="2"/>
  <c r="H656" i="2" s="1"/>
  <c r="G657" i="2"/>
  <c r="H657" i="2" s="1"/>
  <c r="G658" i="2"/>
  <c r="H658" i="2" s="1"/>
  <c r="G659" i="2"/>
  <c r="H659" i="2" s="1"/>
  <c r="G660" i="2"/>
  <c r="H660" i="2" s="1"/>
  <c r="G661" i="2"/>
  <c r="H661" i="2" s="1"/>
  <c r="G662" i="2"/>
  <c r="H662" i="2" s="1"/>
  <c r="G663" i="2"/>
  <c r="H663" i="2" s="1"/>
  <c r="G664" i="2"/>
  <c r="H664" i="2" s="1"/>
  <c r="G665" i="2"/>
  <c r="H665" i="2" s="1"/>
  <c r="G666" i="2"/>
  <c r="H666" i="2" s="1"/>
  <c r="G667" i="2"/>
  <c r="H667" i="2" s="1"/>
  <c r="G668" i="2"/>
  <c r="H668" i="2" s="1"/>
  <c r="G669" i="2"/>
  <c r="H669" i="2" s="1"/>
  <c r="G670" i="2"/>
  <c r="H670" i="2" s="1"/>
  <c r="G671" i="2"/>
  <c r="H671" i="2" s="1"/>
  <c r="G672" i="2"/>
  <c r="H672" i="2" s="1"/>
  <c r="G673" i="2"/>
  <c r="H673" i="2" s="1"/>
  <c r="G674" i="2"/>
  <c r="H674" i="2" s="1"/>
  <c r="G675" i="2"/>
  <c r="H675" i="2" s="1"/>
  <c r="G676" i="2"/>
  <c r="H676" i="2" s="1"/>
  <c r="G677" i="2"/>
  <c r="H677" i="2" s="1"/>
  <c r="G678" i="2"/>
  <c r="H678" i="2" s="1"/>
  <c r="G679" i="2"/>
  <c r="H679" i="2" s="1"/>
  <c r="G680" i="2"/>
  <c r="H680" i="2" s="1"/>
  <c r="G681" i="2"/>
  <c r="H681" i="2" s="1"/>
  <c r="G682" i="2"/>
  <c r="H682" i="2" s="1"/>
  <c r="G683" i="2"/>
  <c r="H683" i="2" s="1"/>
  <c r="G684" i="2"/>
  <c r="H684" i="2" s="1"/>
  <c r="G685" i="2"/>
  <c r="H685" i="2" s="1"/>
  <c r="G686" i="2"/>
  <c r="H686" i="2" s="1"/>
  <c r="G687" i="2"/>
  <c r="H687" i="2" s="1"/>
  <c r="G688" i="2"/>
  <c r="H688" i="2" s="1"/>
  <c r="G689" i="2"/>
  <c r="H689" i="2" s="1"/>
  <c r="G690" i="2"/>
  <c r="H690" i="2" s="1"/>
  <c r="G691" i="2"/>
  <c r="H691" i="2" s="1"/>
  <c r="G692" i="2"/>
  <c r="H692" i="2" s="1"/>
  <c r="G693" i="2"/>
  <c r="H693" i="2" s="1"/>
  <c r="G694" i="2"/>
  <c r="H694" i="2" s="1"/>
  <c r="G695" i="2"/>
  <c r="H695" i="2" s="1"/>
  <c r="G696" i="2"/>
  <c r="H696" i="2" s="1"/>
  <c r="G697" i="2"/>
  <c r="H697" i="2" s="1"/>
  <c r="G698" i="2"/>
  <c r="H698" i="2" s="1"/>
  <c r="G699" i="2"/>
  <c r="H699" i="2" s="1"/>
  <c r="G700" i="2"/>
  <c r="H700" i="2" s="1"/>
  <c r="G701" i="2"/>
  <c r="H701" i="2" s="1"/>
  <c r="G702" i="2"/>
  <c r="H702" i="2" s="1"/>
  <c r="G703" i="2"/>
  <c r="H703" i="2" s="1"/>
  <c r="G704" i="2"/>
  <c r="H704" i="2" s="1"/>
  <c r="G705" i="2"/>
  <c r="H705" i="2" s="1"/>
  <c r="G706" i="2"/>
  <c r="H706" i="2" s="1"/>
  <c r="G707" i="2"/>
  <c r="H707" i="2" s="1"/>
  <c r="G708" i="2"/>
  <c r="H708" i="2" s="1"/>
  <c r="G709" i="2"/>
  <c r="H709" i="2" s="1"/>
  <c r="G710" i="2"/>
  <c r="H710" i="2" s="1"/>
  <c r="G711" i="2"/>
  <c r="H711" i="2" s="1"/>
  <c r="G712" i="2"/>
  <c r="H712" i="2" s="1"/>
  <c r="G713" i="2"/>
  <c r="H713" i="2" s="1"/>
  <c r="G714" i="2"/>
  <c r="H714" i="2" s="1"/>
  <c r="G715" i="2"/>
  <c r="H715" i="2" s="1"/>
  <c r="G716" i="2"/>
  <c r="H716" i="2" s="1"/>
  <c r="G717" i="2"/>
  <c r="H717" i="2" s="1"/>
  <c r="G718" i="2"/>
  <c r="H718" i="2" s="1"/>
  <c r="G719" i="2"/>
  <c r="H719" i="2" s="1"/>
  <c r="G720" i="2"/>
  <c r="H720" i="2" s="1"/>
  <c r="G721" i="2"/>
  <c r="H721" i="2" s="1"/>
  <c r="G722" i="2"/>
  <c r="H722" i="2" s="1"/>
  <c r="G723" i="2"/>
  <c r="H723" i="2" s="1"/>
  <c r="G724" i="2"/>
  <c r="H724" i="2" s="1"/>
  <c r="G725" i="2"/>
  <c r="H725" i="2" s="1"/>
  <c r="G726" i="2"/>
  <c r="H726" i="2" s="1"/>
  <c r="G727" i="2"/>
  <c r="H727" i="2" s="1"/>
  <c r="G728" i="2"/>
  <c r="H728" i="2" s="1"/>
  <c r="G729" i="2"/>
  <c r="H729" i="2" s="1"/>
  <c r="G730" i="2"/>
  <c r="H730" i="2" s="1"/>
  <c r="G731" i="2"/>
  <c r="H731" i="2" s="1"/>
  <c r="G732" i="2"/>
  <c r="H732" i="2" s="1"/>
  <c r="G733" i="2"/>
  <c r="H733" i="2" s="1"/>
  <c r="G734" i="2"/>
  <c r="H734" i="2" s="1"/>
  <c r="G735" i="2"/>
  <c r="H735" i="2" s="1"/>
  <c r="G736" i="2"/>
  <c r="H736" i="2" s="1"/>
  <c r="G737" i="2"/>
  <c r="H737" i="2" s="1"/>
  <c r="G738" i="2"/>
  <c r="H738" i="2" s="1"/>
  <c r="G739" i="2"/>
  <c r="H739" i="2" s="1"/>
  <c r="G740" i="2"/>
  <c r="H740" i="2" s="1"/>
  <c r="G741" i="2"/>
  <c r="H741" i="2" s="1"/>
  <c r="G742" i="2"/>
  <c r="H742" i="2" s="1"/>
  <c r="G743" i="2"/>
  <c r="H743" i="2" s="1"/>
  <c r="G744" i="2"/>
  <c r="H744" i="2" s="1"/>
  <c r="G745" i="2"/>
  <c r="H745" i="2" s="1"/>
  <c r="G746" i="2"/>
  <c r="H746" i="2" s="1"/>
  <c r="G747" i="2"/>
  <c r="H747" i="2" s="1"/>
  <c r="G748" i="2"/>
  <c r="H748" i="2" s="1"/>
  <c r="G749" i="2"/>
  <c r="H749" i="2" s="1"/>
  <c r="G750" i="2"/>
  <c r="H750" i="2" s="1"/>
  <c r="G751" i="2"/>
  <c r="H751" i="2" s="1"/>
  <c r="G752" i="2"/>
  <c r="H752" i="2" s="1"/>
  <c r="G753" i="2"/>
  <c r="H753" i="2" s="1"/>
  <c r="G754" i="2"/>
  <c r="H754" i="2" s="1"/>
  <c r="G755" i="2"/>
  <c r="H755" i="2" s="1"/>
  <c r="G756" i="2"/>
  <c r="H756" i="2" s="1"/>
  <c r="G757" i="2"/>
  <c r="H757" i="2" s="1"/>
  <c r="G758" i="2"/>
  <c r="H758" i="2" s="1"/>
  <c r="G759" i="2"/>
  <c r="H759" i="2" s="1"/>
  <c r="G760" i="2"/>
  <c r="H760" i="2" s="1"/>
  <c r="G761" i="2"/>
  <c r="H761" i="2" s="1"/>
  <c r="G762" i="2"/>
  <c r="H762" i="2" s="1"/>
  <c r="G763" i="2"/>
  <c r="H763" i="2" s="1"/>
  <c r="G764" i="2"/>
  <c r="H764" i="2" s="1"/>
  <c r="G765" i="2"/>
  <c r="H765" i="2" s="1"/>
  <c r="G766" i="2"/>
  <c r="H766" i="2" s="1"/>
  <c r="G767" i="2"/>
  <c r="H767" i="2" s="1"/>
  <c r="G768" i="2"/>
  <c r="H768" i="2" s="1"/>
  <c r="G769" i="2"/>
  <c r="H769" i="2" s="1"/>
  <c r="G770" i="2"/>
  <c r="H770" i="2" s="1"/>
  <c r="G771" i="2"/>
  <c r="H771" i="2" s="1"/>
  <c r="G772" i="2"/>
  <c r="H772" i="2" s="1"/>
  <c r="G773" i="2"/>
  <c r="H773" i="2" s="1"/>
  <c r="G774" i="2"/>
  <c r="H774" i="2" s="1"/>
  <c r="G775" i="2"/>
  <c r="H775" i="2" s="1"/>
  <c r="G776" i="2"/>
  <c r="H776" i="2" s="1"/>
  <c r="G777" i="2"/>
  <c r="H777" i="2" s="1"/>
  <c r="G778" i="2"/>
  <c r="H778" i="2" s="1"/>
  <c r="G779" i="2"/>
  <c r="H779" i="2" s="1"/>
  <c r="G780" i="2"/>
  <c r="H780" i="2" s="1"/>
  <c r="G781" i="2"/>
  <c r="H781" i="2" s="1"/>
  <c r="G782" i="2"/>
  <c r="H782" i="2" s="1"/>
  <c r="G783" i="2"/>
  <c r="H783" i="2" s="1"/>
  <c r="G784" i="2"/>
  <c r="H784" i="2" s="1"/>
  <c r="G785" i="2"/>
  <c r="H785" i="2" s="1"/>
  <c r="G786" i="2"/>
  <c r="H786" i="2" s="1"/>
  <c r="G787" i="2"/>
  <c r="H787" i="2" s="1"/>
  <c r="G788" i="2"/>
  <c r="H788" i="2" s="1"/>
  <c r="G789" i="2"/>
  <c r="H789" i="2" s="1"/>
  <c r="G790" i="2"/>
  <c r="H790" i="2" s="1"/>
  <c r="G791" i="2"/>
  <c r="H791" i="2" s="1"/>
  <c r="G792" i="2"/>
  <c r="H792" i="2" s="1"/>
  <c r="G793" i="2"/>
  <c r="H793" i="2" s="1"/>
  <c r="G794" i="2"/>
  <c r="H794" i="2" s="1"/>
  <c r="G795" i="2"/>
  <c r="H795" i="2" s="1"/>
  <c r="G796" i="2"/>
  <c r="H796" i="2" s="1"/>
  <c r="G797" i="2"/>
  <c r="H797" i="2" s="1"/>
  <c r="G798" i="2"/>
  <c r="H798" i="2" s="1"/>
  <c r="G799" i="2"/>
  <c r="H799" i="2" s="1"/>
  <c r="G800" i="2"/>
  <c r="H800" i="2" s="1"/>
  <c r="G801" i="2"/>
  <c r="H801" i="2" s="1"/>
  <c r="G802" i="2"/>
  <c r="H802" i="2" s="1"/>
  <c r="G803" i="2"/>
  <c r="H803" i="2" s="1"/>
  <c r="G804" i="2"/>
  <c r="H804" i="2" s="1"/>
  <c r="G805" i="2"/>
  <c r="H805" i="2" s="1"/>
  <c r="G806" i="2"/>
  <c r="H806" i="2" s="1"/>
  <c r="G807" i="2"/>
  <c r="H807" i="2" s="1"/>
  <c r="G808" i="2"/>
  <c r="H808" i="2" s="1"/>
  <c r="G809" i="2"/>
  <c r="H809" i="2" s="1"/>
  <c r="G810" i="2"/>
  <c r="H810" i="2" s="1"/>
  <c r="G811" i="2"/>
  <c r="H811" i="2" s="1"/>
  <c r="G812" i="2"/>
  <c r="H812" i="2" s="1"/>
  <c r="G813" i="2"/>
  <c r="H813" i="2" s="1"/>
  <c r="G814" i="2"/>
  <c r="H814" i="2" s="1"/>
  <c r="G815" i="2"/>
  <c r="H815" i="2" s="1"/>
  <c r="G816" i="2"/>
  <c r="H816" i="2" s="1"/>
  <c r="G817" i="2"/>
  <c r="H817" i="2" s="1"/>
  <c r="G818" i="2"/>
  <c r="H818" i="2" s="1"/>
  <c r="G819" i="2"/>
  <c r="H819" i="2" s="1"/>
  <c r="G820" i="2"/>
  <c r="H820" i="2" s="1"/>
  <c r="G821" i="2"/>
  <c r="H821" i="2" s="1"/>
  <c r="G822" i="2"/>
  <c r="H822" i="2" s="1"/>
  <c r="G823" i="2"/>
  <c r="H823" i="2" s="1"/>
  <c r="G824" i="2"/>
  <c r="H824" i="2" s="1"/>
  <c r="G825" i="2"/>
  <c r="H825" i="2" s="1"/>
  <c r="G826" i="2"/>
  <c r="H826" i="2" s="1"/>
  <c r="G827" i="2"/>
  <c r="H827" i="2" s="1"/>
  <c r="G828" i="2"/>
  <c r="H828" i="2" s="1"/>
  <c r="G829" i="2"/>
  <c r="H829" i="2" s="1"/>
  <c r="G830" i="2"/>
  <c r="H830" i="2" s="1"/>
  <c r="G831" i="2"/>
  <c r="H831" i="2" s="1"/>
  <c r="G832" i="2"/>
  <c r="H832" i="2" s="1"/>
  <c r="G833" i="2"/>
  <c r="H833" i="2" s="1"/>
  <c r="G834" i="2"/>
  <c r="H834" i="2" s="1"/>
  <c r="G835" i="2"/>
  <c r="H835" i="2" s="1"/>
  <c r="G836" i="2"/>
  <c r="H836" i="2" s="1"/>
  <c r="G837" i="2"/>
  <c r="H837" i="2" s="1"/>
  <c r="G838" i="2"/>
  <c r="H838" i="2" s="1"/>
  <c r="G839" i="2"/>
  <c r="H839" i="2" s="1"/>
  <c r="G840" i="2"/>
  <c r="H840" i="2" s="1"/>
  <c r="G841" i="2"/>
  <c r="H841" i="2" s="1"/>
  <c r="G842" i="2"/>
  <c r="H842" i="2" s="1"/>
  <c r="G843" i="2"/>
  <c r="H843" i="2" s="1"/>
  <c r="G844" i="2"/>
  <c r="H844" i="2" s="1"/>
  <c r="G845" i="2"/>
  <c r="H845" i="2" s="1"/>
  <c r="G846" i="2"/>
  <c r="H846" i="2" s="1"/>
  <c r="G847" i="2"/>
  <c r="H847" i="2" s="1"/>
  <c r="G848" i="2"/>
  <c r="H848" i="2" s="1"/>
  <c r="G849" i="2"/>
  <c r="H849" i="2" s="1"/>
  <c r="G850" i="2"/>
  <c r="H850" i="2" s="1"/>
  <c r="G851" i="2"/>
  <c r="H851" i="2" s="1"/>
  <c r="G852" i="2"/>
  <c r="H852" i="2" s="1"/>
  <c r="G853" i="2"/>
  <c r="H853" i="2" s="1"/>
  <c r="G854" i="2"/>
  <c r="H854" i="2" s="1"/>
  <c r="G855" i="2"/>
  <c r="H855" i="2" s="1"/>
  <c r="G856" i="2"/>
  <c r="H856" i="2" s="1"/>
  <c r="G857" i="2"/>
  <c r="H857" i="2" s="1"/>
  <c r="G858" i="2"/>
  <c r="H858" i="2" s="1"/>
  <c r="G859" i="2"/>
  <c r="H859" i="2" s="1"/>
  <c r="G860" i="2"/>
  <c r="H860" i="2" s="1"/>
  <c r="G861" i="2"/>
  <c r="H861" i="2" s="1"/>
  <c r="G862" i="2"/>
  <c r="H862" i="2" s="1"/>
  <c r="G863" i="2"/>
  <c r="H863" i="2" s="1"/>
  <c r="G864" i="2"/>
  <c r="H864" i="2" s="1"/>
  <c r="G865" i="2"/>
  <c r="H865" i="2" s="1"/>
  <c r="G866" i="2"/>
  <c r="H866" i="2" s="1"/>
  <c r="G867" i="2"/>
  <c r="H867" i="2" s="1"/>
  <c r="G868" i="2"/>
  <c r="H868" i="2" s="1"/>
  <c r="G869" i="2"/>
  <c r="H869" i="2" s="1"/>
  <c r="G870" i="2"/>
  <c r="H870" i="2" s="1"/>
  <c r="G871" i="2"/>
  <c r="H871" i="2" s="1"/>
  <c r="G872" i="2"/>
  <c r="H872" i="2" s="1"/>
  <c r="G873" i="2"/>
  <c r="H873" i="2" s="1"/>
  <c r="G874" i="2"/>
  <c r="H874" i="2" s="1"/>
  <c r="G875" i="2"/>
  <c r="H875" i="2" s="1"/>
  <c r="G876" i="2"/>
  <c r="H876" i="2" s="1"/>
  <c r="G877" i="2"/>
  <c r="H877" i="2" s="1"/>
  <c r="G878" i="2"/>
  <c r="H878" i="2" s="1"/>
  <c r="G879" i="2"/>
  <c r="H879" i="2" s="1"/>
  <c r="G880" i="2"/>
  <c r="H880" i="2" s="1"/>
  <c r="G881" i="2"/>
  <c r="H881" i="2" s="1"/>
  <c r="G882" i="2"/>
  <c r="H882" i="2" s="1"/>
  <c r="G883" i="2"/>
  <c r="H883" i="2" s="1"/>
  <c r="G884" i="2"/>
  <c r="H884" i="2" s="1"/>
  <c r="G885" i="2"/>
  <c r="H885" i="2" s="1"/>
  <c r="G886" i="2"/>
  <c r="H886" i="2" s="1"/>
  <c r="G887" i="2"/>
  <c r="H887" i="2" s="1"/>
  <c r="G888" i="2"/>
  <c r="H888" i="2" s="1"/>
  <c r="G889" i="2"/>
  <c r="H889" i="2" s="1"/>
  <c r="G890" i="2"/>
  <c r="H890" i="2" s="1"/>
  <c r="G891" i="2"/>
  <c r="H891" i="2" s="1"/>
  <c r="G892" i="2"/>
  <c r="H892" i="2" s="1"/>
  <c r="G893" i="2"/>
  <c r="H893" i="2" s="1"/>
  <c r="G894" i="2"/>
  <c r="H894" i="2" s="1"/>
  <c r="G895" i="2"/>
  <c r="H895" i="2" s="1"/>
  <c r="G896" i="2"/>
  <c r="H896" i="2" s="1"/>
  <c r="G897" i="2"/>
  <c r="H897" i="2" s="1"/>
  <c r="G898" i="2"/>
  <c r="H898" i="2" s="1"/>
  <c r="G899" i="2"/>
  <c r="H899" i="2" s="1"/>
  <c r="G900" i="2"/>
  <c r="H900" i="2" s="1"/>
  <c r="G901" i="2"/>
  <c r="H901" i="2" s="1"/>
  <c r="G902" i="2"/>
  <c r="H902" i="2" s="1"/>
  <c r="G903" i="2"/>
  <c r="H903" i="2" s="1"/>
  <c r="G904" i="2"/>
  <c r="H904" i="2" s="1"/>
  <c r="G905" i="2"/>
  <c r="H905" i="2" s="1"/>
  <c r="G906" i="2"/>
  <c r="H906" i="2" s="1"/>
  <c r="G907" i="2"/>
  <c r="H907" i="2" s="1"/>
  <c r="G908" i="2"/>
  <c r="H908" i="2" s="1"/>
  <c r="G909" i="2"/>
  <c r="H909" i="2" s="1"/>
  <c r="G910" i="2"/>
  <c r="H910" i="2" s="1"/>
  <c r="G911" i="2"/>
  <c r="H911" i="2" s="1"/>
  <c r="G912" i="2"/>
  <c r="H912" i="2" s="1"/>
  <c r="G913" i="2"/>
  <c r="H913" i="2" s="1"/>
  <c r="G914" i="2"/>
  <c r="H914" i="2" s="1"/>
  <c r="G915" i="2"/>
  <c r="H915" i="2" s="1"/>
  <c r="G916" i="2"/>
  <c r="H916" i="2" s="1"/>
  <c r="G917" i="2"/>
  <c r="H917" i="2" s="1"/>
  <c r="G918" i="2"/>
  <c r="H918" i="2" s="1"/>
  <c r="G919" i="2"/>
  <c r="H919" i="2" s="1"/>
  <c r="G920" i="2"/>
  <c r="H920" i="2" s="1"/>
  <c r="G921" i="2"/>
  <c r="H921" i="2" s="1"/>
  <c r="G922" i="2"/>
  <c r="H922" i="2" s="1"/>
  <c r="G923" i="2"/>
  <c r="H923" i="2" s="1"/>
  <c r="G924" i="2"/>
  <c r="H924" i="2" s="1"/>
  <c r="G925" i="2"/>
  <c r="H925" i="2" s="1"/>
  <c r="G926" i="2"/>
  <c r="H926" i="2" s="1"/>
  <c r="G927" i="2"/>
  <c r="H927" i="2" s="1"/>
  <c r="G928" i="2"/>
  <c r="H928" i="2" s="1"/>
  <c r="G929" i="2"/>
  <c r="H929" i="2" s="1"/>
  <c r="G930" i="2"/>
  <c r="H930" i="2" s="1"/>
  <c r="G931" i="2"/>
  <c r="H931" i="2" s="1"/>
  <c r="G932" i="2"/>
  <c r="H932" i="2" s="1"/>
  <c r="G933" i="2"/>
  <c r="H933" i="2" s="1"/>
  <c r="G934" i="2"/>
  <c r="H934" i="2" s="1"/>
  <c r="G935" i="2"/>
  <c r="H935" i="2" s="1"/>
  <c r="G936" i="2"/>
  <c r="H936" i="2" s="1"/>
  <c r="G937" i="2"/>
  <c r="H937" i="2" s="1"/>
  <c r="G938" i="2"/>
  <c r="H938" i="2" s="1"/>
  <c r="G939" i="2"/>
  <c r="H939" i="2" s="1"/>
  <c r="G940" i="2"/>
  <c r="H940" i="2" s="1"/>
  <c r="G941" i="2"/>
  <c r="H941" i="2" s="1"/>
  <c r="G942" i="2"/>
  <c r="H942" i="2" s="1"/>
  <c r="G943" i="2"/>
  <c r="H943" i="2" s="1"/>
  <c r="G944" i="2"/>
  <c r="H944" i="2" s="1"/>
  <c r="G945" i="2"/>
  <c r="H945" i="2" s="1"/>
  <c r="G946" i="2"/>
  <c r="H946" i="2" s="1"/>
  <c r="G947" i="2"/>
  <c r="H947" i="2" s="1"/>
  <c r="G948" i="2"/>
  <c r="H948" i="2" s="1"/>
  <c r="G949" i="2"/>
  <c r="H949" i="2" s="1"/>
  <c r="G950" i="2"/>
  <c r="H950" i="2" s="1"/>
  <c r="G951" i="2"/>
  <c r="H951" i="2" s="1"/>
  <c r="G952" i="2"/>
  <c r="H952" i="2" s="1"/>
  <c r="G953" i="2"/>
  <c r="H953" i="2" s="1"/>
  <c r="G954" i="2"/>
  <c r="H954" i="2" s="1"/>
  <c r="G955" i="2"/>
  <c r="H955" i="2" s="1"/>
  <c r="G956" i="2"/>
  <c r="H956" i="2" s="1"/>
  <c r="G957" i="2"/>
  <c r="H957" i="2" s="1"/>
  <c r="G958" i="2"/>
  <c r="H958" i="2" s="1"/>
  <c r="G959" i="2"/>
  <c r="H959" i="2" s="1"/>
  <c r="G960" i="2"/>
  <c r="H960" i="2" s="1"/>
  <c r="G961" i="2"/>
  <c r="H961" i="2" s="1"/>
  <c r="G962" i="2"/>
  <c r="H962" i="2" s="1"/>
  <c r="G963" i="2"/>
  <c r="H963" i="2" s="1"/>
  <c r="G964" i="2"/>
  <c r="H964" i="2" s="1"/>
  <c r="G965" i="2"/>
  <c r="H965" i="2" s="1"/>
  <c r="G966" i="2"/>
  <c r="H966" i="2" s="1"/>
  <c r="G967" i="2"/>
  <c r="H967" i="2" s="1"/>
  <c r="G968" i="2"/>
  <c r="H968" i="2" s="1"/>
  <c r="G969" i="2"/>
  <c r="H969" i="2" s="1"/>
  <c r="G970" i="2"/>
  <c r="H970" i="2" s="1"/>
  <c r="G971" i="2"/>
  <c r="H971" i="2" s="1"/>
  <c r="G972" i="2"/>
  <c r="H972" i="2" s="1"/>
  <c r="G973" i="2"/>
  <c r="H973" i="2" s="1"/>
  <c r="G974" i="2"/>
  <c r="H974" i="2" s="1"/>
  <c r="G975" i="2"/>
  <c r="H975" i="2" s="1"/>
  <c r="G976" i="2"/>
  <c r="H976" i="2" s="1"/>
  <c r="G977" i="2"/>
  <c r="H977" i="2" s="1"/>
  <c r="G978" i="2"/>
  <c r="H978" i="2" s="1"/>
  <c r="G979" i="2"/>
  <c r="H979" i="2" s="1"/>
  <c r="G980" i="2"/>
  <c r="H980" i="2" s="1"/>
  <c r="G981" i="2"/>
  <c r="H981" i="2" s="1"/>
  <c r="G982" i="2"/>
  <c r="H982" i="2" s="1"/>
  <c r="G983" i="2"/>
  <c r="H983" i="2" s="1"/>
  <c r="G984" i="2"/>
  <c r="H984" i="2" s="1"/>
  <c r="G985" i="2"/>
  <c r="H985" i="2" s="1"/>
  <c r="G986" i="2"/>
  <c r="H986" i="2" s="1"/>
  <c r="G987" i="2"/>
  <c r="H987" i="2" s="1"/>
  <c r="G988" i="2"/>
  <c r="H988" i="2" s="1"/>
  <c r="G989" i="2"/>
  <c r="H989" i="2" s="1"/>
  <c r="G990" i="2"/>
  <c r="H990" i="2" s="1"/>
  <c r="G991" i="2"/>
  <c r="H991" i="2" s="1"/>
  <c r="G992" i="2"/>
  <c r="H992" i="2" s="1"/>
  <c r="G993" i="2"/>
  <c r="H993" i="2" s="1"/>
  <c r="G994" i="2"/>
  <c r="H994" i="2" s="1"/>
  <c r="G995" i="2"/>
  <c r="H995" i="2" s="1"/>
  <c r="G996" i="2"/>
  <c r="H996" i="2" s="1"/>
  <c r="G997" i="2"/>
  <c r="H997" i="2" s="1"/>
  <c r="G998" i="2"/>
  <c r="H998" i="2" s="1"/>
  <c r="G999" i="2"/>
  <c r="H999" i="2" s="1"/>
  <c r="G1000" i="2"/>
  <c r="H1000" i="2" s="1"/>
  <c r="G1001" i="2"/>
  <c r="H1001" i="2" s="1"/>
  <c r="G1002" i="2"/>
  <c r="H1002" i="2" s="1"/>
  <c r="G1003" i="2"/>
  <c r="H1003" i="2" s="1"/>
  <c r="G1004" i="2"/>
  <c r="H1004" i="2" s="1"/>
  <c r="G1005" i="2"/>
  <c r="H1005" i="2" s="1"/>
  <c r="G1006" i="2"/>
  <c r="H1006" i="2" s="1"/>
  <c r="G1007" i="2"/>
  <c r="H1007" i="2" s="1"/>
  <c r="G1008" i="2"/>
  <c r="H1008" i="2" s="1"/>
  <c r="G1009" i="2"/>
  <c r="H1009" i="2" s="1"/>
  <c r="G1010" i="2"/>
  <c r="H1010" i="2" s="1"/>
  <c r="G1011" i="2"/>
  <c r="H1011" i="2" s="1"/>
  <c r="G1012" i="2"/>
  <c r="H1012" i="2" s="1"/>
  <c r="G1013" i="2"/>
  <c r="H1013" i="2" s="1"/>
  <c r="G1014" i="2"/>
  <c r="H1014" i="2" s="1"/>
  <c r="G1015" i="2"/>
  <c r="H1015" i="2" s="1"/>
  <c r="G1016" i="2"/>
  <c r="H1016" i="2" s="1"/>
  <c r="G1017" i="2"/>
  <c r="H1017" i="2" s="1"/>
  <c r="G1018" i="2"/>
  <c r="H1018" i="2" s="1"/>
  <c r="G1019" i="2"/>
  <c r="H1019" i="2" s="1"/>
  <c r="G1020" i="2"/>
  <c r="H1020" i="2" s="1"/>
  <c r="G1021" i="2"/>
  <c r="H1021" i="2" s="1"/>
  <c r="G1022" i="2"/>
  <c r="H1022" i="2" s="1"/>
  <c r="G1023" i="2"/>
  <c r="H1023" i="2" s="1"/>
  <c r="G1024" i="2"/>
  <c r="H1024" i="2" s="1"/>
  <c r="G1025" i="2"/>
  <c r="H1025" i="2" s="1"/>
  <c r="G1026" i="2"/>
  <c r="H1026" i="2" s="1"/>
  <c r="G1027" i="2"/>
  <c r="H1027" i="2" s="1"/>
  <c r="G1028" i="2"/>
  <c r="H1028" i="2" s="1"/>
  <c r="G1029" i="2"/>
  <c r="H1029" i="2" s="1"/>
  <c r="G1030" i="2"/>
  <c r="H1030" i="2" s="1"/>
  <c r="G1031" i="2"/>
  <c r="H1031" i="2" s="1"/>
  <c r="G1032" i="2"/>
  <c r="H1032" i="2" s="1"/>
  <c r="G1033" i="2"/>
  <c r="H1033" i="2" s="1"/>
  <c r="G1034" i="2"/>
  <c r="H1034" i="2" s="1"/>
  <c r="G1035" i="2"/>
  <c r="H1035" i="2" s="1"/>
  <c r="G1036" i="2"/>
  <c r="H1036" i="2" s="1"/>
  <c r="G1037" i="2"/>
  <c r="H1037" i="2" s="1"/>
  <c r="G1038" i="2"/>
  <c r="H1038" i="2" s="1"/>
  <c r="G1039" i="2"/>
  <c r="H1039" i="2" s="1"/>
  <c r="G1040" i="2"/>
  <c r="H1040" i="2" s="1"/>
  <c r="G1041" i="2"/>
  <c r="H1041" i="2" s="1"/>
  <c r="G1042" i="2"/>
  <c r="H1042" i="2" s="1"/>
  <c r="G1043" i="2"/>
  <c r="H1043" i="2" s="1"/>
  <c r="G1044" i="2"/>
  <c r="H1044" i="2" s="1"/>
  <c r="G1045" i="2"/>
  <c r="H1045" i="2" s="1"/>
  <c r="G1046" i="2"/>
  <c r="H1046" i="2" s="1"/>
  <c r="G1047" i="2"/>
  <c r="H1047" i="2" s="1"/>
  <c r="G1048" i="2"/>
  <c r="H1048" i="2" s="1"/>
  <c r="G1049" i="2"/>
  <c r="H1049" i="2" s="1"/>
  <c r="G1050" i="2"/>
  <c r="H1050" i="2" s="1"/>
  <c r="G1051" i="2"/>
  <c r="H1051" i="2" s="1"/>
  <c r="G1052" i="2"/>
  <c r="H1052" i="2" s="1"/>
  <c r="G1053" i="2"/>
  <c r="H1053" i="2" s="1"/>
  <c r="G1054" i="2"/>
  <c r="H1054" i="2" s="1"/>
  <c r="G1055" i="2"/>
  <c r="H1055" i="2" s="1"/>
  <c r="G1056" i="2"/>
  <c r="H1056" i="2" s="1"/>
  <c r="G1057" i="2"/>
  <c r="H1057" i="2" s="1"/>
  <c r="G1058" i="2"/>
  <c r="H1058" i="2" s="1"/>
  <c r="G1059" i="2"/>
  <c r="H1059" i="2" s="1"/>
  <c r="G1060" i="2"/>
  <c r="H1060" i="2" s="1"/>
  <c r="G1061" i="2"/>
  <c r="H1061" i="2" s="1"/>
  <c r="G1062" i="2"/>
  <c r="H1062" i="2" s="1"/>
  <c r="G1063" i="2"/>
  <c r="H1063" i="2" s="1"/>
  <c r="G1064" i="2"/>
  <c r="H1064" i="2" s="1"/>
  <c r="G1065" i="2"/>
  <c r="H1065" i="2" s="1"/>
  <c r="G1066" i="2"/>
  <c r="H1066" i="2" s="1"/>
  <c r="G1067" i="2"/>
  <c r="H1067" i="2" s="1"/>
  <c r="G1068" i="2"/>
  <c r="H1068" i="2" s="1"/>
  <c r="G1069" i="2"/>
  <c r="H1069" i="2" s="1"/>
  <c r="G1070" i="2"/>
  <c r="H1070" i="2" s="1"/>
  <c r="G1071" i="2"/>
  <c r="H1071" i="2" s="1"/>
  <c r="G1072" i="2"/>
  <c r="H1072" i="2" s="1"/>
  <c r="G1073" i="2"/>
  <c r="H1073" i="2" s="1"/>
  <c r="G1074" i="2"/>
  <c r="H1074" i="2" s="1"/>
  <c r="G1075" i="2"/>
  <c r="H1075" i="2" s="1"/>
  <c r="G1076" i="2"/>
  <c r="H1076" i="2" s="1"/>
  <c r="G1077" i="2"/>
  <c r="H1077" i="2" s="1"/>
  <c r="G1078" i="2"/>
  <c r="H1078" i="2" s="1"/>
  <c r="G1079" i="2"/>
  <c r="H1079" i="2" s="1"/>
  <c r="G1080" i="2"/>
  <c r="H1080" i="2" s="1"/>
  <c r="G1081" i="2"/>
  <c r="H1081" i="2" s="1"/>
  <c r="G1082" i="2"/>
  <c r="H1082" i="2" s="1"/>
  <c r="G1083" i="2"/>
  <c r="H1083" i="2" s="1"/>
  <c r="G1084" i="2"/>
  <c r="H1084" i="2" s="1"/>
  <c r="G1085" i="2"/>
  <c r="H1085" i="2" s="1"/>
  <c r="G1086" i="2"/>
  <c r="H1086" i="2" s="1"/>
  <c r="G1087" i="2"/>
  <c r="H1087" i="2" s="1"/>
  <c r="G1088" i="2"/>
  <c r="H1088" i="2" s="1"/>
  <c r="G1089" i="2"/>
  <c r="H1089" i="2" s="1"/>
  <c r="G1090" i="2"/>
  <c r="H1090" i="2" s="1"/>
  <c r="G1091" i="2"/>
  <c r="H1091" i="2" s="1"/>
  <c r="G1092" i="2"/>
  <c r="H1092" i="2" s="1"/>
  <c r="G1093" i="2"/>
  <c r="H1093" i="2" s="1"/>
  <c r="G1094" i="2"/>
  <c r="H1094" i="2" s="1"/>
  <c r="G1095" i="2"/>
  <c r="H1095" i="2" s="1"/>
  <c r="G1096" i="2"/>
  <c r="H1096" i="2" s="1"/>
  <c r="G1097" i="2"/>
  <c r="H1097" i="2" s="1"/>
  <c r="G1098" i="2"/>
  <c r="H1098" i="2" s="1"/>
  <c r="G1099" i="2"/>
  <c r="H1099" i="2" s="1"/>
  <c r="G1100" i="2"/>
  <c r="H1100" i="2" s="1"/>
  <c r="G1101" i="2"/>
  <c r="H1101" i="2" s="1"/>
  <c r="G1102" i="2"/>
  <c r="H1102" i="2" s="1"/>
  <c r="G1103" i="2"/>
  <c r="H1103" i="2" s="1"/>
  <c r="G1104" i="2"/>
  <c r="H1104" i="2" s="1"/>
  <c r="G1105" i="2"/>
  <c r="H1105" i="2" s="1"/>
  <c r="G1106" i="2"/>
  <c r="H1106" i="2" s="1"/>
  <c r="G1107" i="2"/>
  <c r="H1107" i="2" s="1"/>
  <c r="G1108" i="2"/>
  <c r="H1108" i="2" s="1"/>
  <c r="G1109" i="2"/>
  <c r="H1109" i="2" s="1"/>
  <c r="G1110" i="2"/>
  <c r="H1110" i="2" s="1"/>
  <c r="G1111" i="2"/>
  <c r="H1111" i="2" s="1"/>
  <c r="G1112" i="2"/>
  <c r="H1112" i="2" s="1"/>
  <c r="G1113" i="2"/>
  <c r="H1113" i="2" s="1"/>
  <c r="G1114" i="2"/>
  <c r="H1114" i="2" s="1"/>
  <c r="G1115" i="2"/>
  <c r="H1115" i="2" s="1"/>
  <c r="G1116" i="2"/>
  <c r="H1116" i="2" s="1"/>
  <c r="G1117" i="2"/>
  <c r="H1117" i="2" s="1"/>
  <c r="G1118" i="2"/>
  <c r="H1118" i="2" s="1"/>
  <c r="G1119" i="2"/>
  <c r="H1119" i="2" s="1"/>
  <c r="G1120" i="2"/>
  <c r="H1120" i="2" s="1"/>
  <c r="G1121" i="2"/>
  <c r="H1121" i="2" s="1"/>
  <c r="G1122" i="2"/>
  <c r="H1122" i="2" s="1"/>
  <c r="G1123" i="2"/>
  <c r="H1123" i="2" s="1"/>
  <c r="G1124" i="2"/>
  <c r="H1124" i="2" s="1"/>
  <c r="G1125" i="2"/>
  <c r="H1125" i="2" s="1"/>
  <c r="G1126" i="2"/>
  <c r="H1126" i="2" s="1"/>
  <c r="G1127" i="2"/>
  <c r="H1127" i="2" s="1"/>
  <c r="G1128" i="2"/>
  <c r="H1128" i="2" s="1"/>
  <c r="G1129" i="2"/>
  <c r="H1129" i="2" s="1"/>
  <c r="G1130" i="2"/>
  <c r="H1130" i="2" s="1"/>
  <c r="G1131" i="2"/>
  <c r="H1131" i="2" s="1"/>
  <c r="G1132" i="2"/>
  <c r="H1132" i="2" s="1"/>
  <c r="G1133" i="2"/>
  <c r="H1133" i="2" s="1"/>
  <c r="G1134" i="2"/>
  <c r="H1134" i="2" s="1"/>
  <c r="G1135" i="2"/>
  <c r="H1135" i="2" s="1"/>
  <c r="G1136" i="2"/>
  <c r="H1136" i="2" s="1"/>
  <c r="G1137" i="2"/>
  <c r="H1137" i="2" s="1"/>
  <c r="G1138" i="2"/>
  <c r="H1138" i="2" s="1"/>
  <c r="G1139" i="2"/>
  <c r="H1139" i="2" s="1"/>
  <c r="G1140" i="2"/>
  <c r="H1140" i="2" s="1"/>
  <c r="G1141" i="2"/>
  <c r="H1141" i="2" s="1"/>
  <c r="G1142" i="2"/>
  <c r="H1142" i="2" s="1"/>
  <c r="G1143" i="2"/>
  <c r="H1143" i="2" s="1"/>
  <c r="G1144" i="2"/>
  <c r="H1144" i="2" s="1"/>
  <c r="G1145" i="2"/>
  <c r="H1145" i="2" s="1"/>
  <c r="G1146" i="2"/>
  <c r="H1146" i="2" s="1"/>
  <c r="G1147" i="2"/>
  <c r="H1147" i="2" s="1"/>
  <c r="G1148" i="2"/>
  <c r="H1148" i="2" s="1"/>
  <c r="G1149" i="2"/>
  <c r="H1149" i="2" s="1"/>
  <c r="G1150" i="2"/>
  <c r="H1150" i="2" s="1"/>
  <c r="G1151" i="2"/>
  <c r="H1151" i="2" s="1"/>
  <c r="G1152" i="2"/>
  <c r="H1152" i="2" s="1"/>
  <c r="G1153" i="2"/>
  <c r="H1153" i="2" s="1"/>
  <c r="G1154" i="2"/>
  <c r="H1154" i="2" s="1"/>
  <c r="G1155" i="2"/>
  <c r="H1155" i="2" s="1"/>
  <c r="G1156" i="2"/>
  <c r="H1156" i="2" s="1"/>
  <c r="G1157" i="2"/>
  <c r="H1157" i="2" s="1"/>
  <c r="G1158" i="2"/>
  <c r="H1158" i="2" s="1"/>
  <c r="G1159" i="2"/>
  <c r="H1159" i="2" s="1"/>
  <c r="G1160" i="2"/>
  <c r="H1160" i="2" s="1"/>
  <c r="G1161" i="2"/>
  <c r="H1161" i="2" s="1"/>
  <c r="G1162" i="2"/>
  <c r="H1162" i="2" s="1"/>
  <c r="G1163" i="2"/>
  <c r="H1163" i="2" s="1"/>
  <c r="G1164" i="2"/>
  <c r="H1164" i="2" s="1"/>
  <c r="G1165" i="2"/>
  <c r="H1165" i="2" s="1"/>
  <c r="G1166" i="2"/>
  <c r="H1166" i="2" s="1"/>
  <c r="G1167" i="2"/>
  <c r="H1167" i="2" s="1"/>
  <c r="G1168" i="2"/>
  <c r="H1168" i="2" s="1"/>
  <c r="G1169" i="2"/>
  <c r="H1169" i="2" s="1"/>
  <c r="G1170" i="2"/>
  <c r="H1170" i="2" s="1"/>
  <c r="G1171" i="2"/>
  <c r="H1171" i="2" s="1"/>
  <c r="G1172" i="2"/>
  <c r="H1172" i="2" s="1"/>
  <c r="G1173" i="2"/>
  <c r="H1173" i="2" s="1"/>
  <c r="G1174" i="2"/>
  <c r="H1174" i="2" s="1"/>
  <c r="G1175" i="2"/>
  <c r="H1175" i="2" s="1"/>
  <c r="G1176" i="2"/>
  <c r="H1176" i="2" s="1"/>
  <c r="G1177" i="2"/>
  <c r="H1177" i="2" s="1"/>
  <c r="G1178" i="2"/>
  <c r="H1178" i="2" s="1"/>
  <c r="G1179" i="2"/>
  <c r="H1179" i="2" s="1"/>
  <c r="G1180" i="2"/>
  <c r="H1180" i="2" s="1"/>
  <c r="G1181" i="2"/>
  <c r="H1181" i="2" s="1"/>
  <c r="G1182" i="2"/>
  <c r="H1182" i="2" s="1"/>
  <c r="G1183" i="2"/>
  <c r="H1183" i="2" s="1"/>
  <c r="G1184" i="2"/>
  <c r="H1184" i="2" s="1"/>
  <c r="G1185" i="2"/>
  <c r="H1185" i="2" s="1"/>
  <c r="G1186" i="2"/>
  <c r="H1186" i="2" s="1"/>
  <c r="G1187" i="2"/>
  <c r="H1187" i="2" s="1"/>
  <c r="G1188" i="2"/>
  <c r="H1188" i="2" s="1"/>
  <c r="G1189" i="2"/>
  <c r="H1189" i="2" s="1"/>
  <c r="G1190" i="2"/>
  <c r="H1190" i="2" s="1"/>
  <c r="G1191" i="2"/>
  <c r="H1191" i="2" s="1"/>
  <c r="G1192" i="2"/>
  <c r="H1192" i="2" s="1"/>
  <c r="G1193" i="2"/>
  <c r="H1193" i="2" s="1"/>
  <c r="G1194" i="2"/>
  <c r="H1194" i="2" s="1"/>
  <c r="G1195" i="2"/>
  <c r="H1195" i="2" s="1"/>
  <c r="G1196" i="2"/>
  <c r="H1196" i="2" s="1"/>
  <c r="G1197" i="2"/>
  <c r="H1197" i="2" s="1"/>
  <c r="G1198" i="2"/>
  <c r="H1198" i="2" s="1"/>
  <c r="G1199" i="2"/>
  <c r="H1199" i="2" s="1"/>
  <c r="G1200" i="2"/>
  <c r="H1200" i="2" s="1"/>
  <c r="G1201" i="2"/>
  <c r="H1201" i="2" s="1"/>
  <c r="G1202" i="2"/>
  <c r="H1202" i="2" s="1"/>
  <c r="G1203" i="2"/>
  <c r="H1203" i="2" s="1"/>
  <c r="G1204" i="2"/>
  <c r="H1204" i="2" s="1"/>
  <c r="G1205" i="2"/>
  <c r="H1205" i="2" s="1"/>
  <c r="G1206" i="2"/>
  <c r="H1206" i="2" s="1"/>
  <c r="G1207" i="2"/>
  <c r="H1207" i="2" s="1"/>
  <c r="G1208" i="2"/>
  <c r="H1208" i="2" s="1"/>
  <c r="G1209" i="2"/>
  <c r="H1209" i="2" s="1"/>
  <c r="G1210" i="2"/>
  <c r="H1210" i="2" s="1"/>
  <c r="G1211" i="2"/>
  <c r="H1211" i="2" s="1"/>
  <c r="G1212" i="2"/>
  <c r="H1212" i="2" s="1"/>
  <c r="G1213" i="2"/>
  <c r="H1213" i="2" s="1"/>
  <c r="G1214" i="2"/>
  <c r="H1214" i="2" s="1"/>
  <c r="G1215" i="2"/>
  <c r="H1215" i="2" s="1"/>
  <c r="G1216" i="2"/>
  <c r="H1216" i="2" s="1"/>
  <c r="G1217" i="2"/>
  <c r="H1217" i="2" s="1"/>
  <c r="G1218" i="2"/>
  <c r="H1218" i="2" s="1"/>
  <c r="G1219" i="2"/>
  <c r="H1219" i="2" s="1"/>
  <c r="G1220" i="2"/>
  <c r="H1220" i="2" s="1"/>
  <c r="G1221" i="2"/>
  <c r="H1221" i="2" s="1"/>
  <c r="G1222" i="2"/>
  <c r="H1222" i="2" s="1"/>
  <c r="G1223" i="2"/>
  <c r="H1223" i="2" s="1"/>
  <c r="G1224" i="2"/>
  <c r="H1224" i="2" s="1"/>
  <c r="G1225" i="2"/>
  <c r="H1225" i="2" s="1"/>
  <c r="G1226" i="2"/>
  <c r="H1226" i="2" s="1"/>
  <c r="G1227" i="2"/>
  <c r="H1227" i="2" s="1"/>
  <c r="G1228" i="2"/>
  <c r="H1228" i="2" s="1"/>
  <c r="G1229" i="2"/>
  <c r="H1229" i="2" s="1"/>
  <c r="G1230" i="2"/>
  <c r="H1230" i="2" s="1"/>
  <c r="G1231" i="2"/>
  <c r="H1231" i="2" s="1"/>
  <c r="G1232" i="2"/>
  <c r="H1232" i="2" s="1"/>
  <c r="G1233" i="2"/>
  <c r="H1233" i="2" s="1"/>
  <c r="G1234" i="2"/>
  <c r="H1234" i="2" s="1"/>
  <c r="G1235" i="2"/>
  <c r="H1235" i="2" s="1"/>
  <c r="G1236" i="2"/>
  <c r="H1236" i="2" s="1"/>
  <c r="G1237" i="2"/>
  <c r="H1237" i="2" s="1"/>
  <c r="G1238" i="2"/>
  <c r="H1238" i="2" s="1"/>
  <c r="G1239" i="2"/>
  <c r="H1239" i="2" s="1"/>
  <c r="G1240" i="2"/>
  <c r="H1240" i="2" s="1"/>
  <c r="G1241" i="2"/>
  <c r="H1241" i="2" s="1"/>
  <c r="G1242" i="2"/>
  <c r="H1242" i="2" s="1"/>
  <c r="G1243" i="2"/>
  <c r="H1243" i="2" s="1"/>
  <c r="G1244" i="2"/>
  <c r="H1244" i="2" s="1"/>
  <c r="G1245" i="2"/>
  <c r="H1245" i="2" s="1"/>
  <c r="G1246" i="2"/>
  <c r="H1246" i="2" s="1"/>
  <c r="G1247" i="2"/>
  <c r="H1247" i="2" s="1"/>
  <c r="G1248" i="2"/>
  <c r="H1248" i="2" s="1"/>
  <c r="G1249" i="2"/>
  <c r="H1249" i="2" s="1"/>
  <c r="G1250" i="2"/>
  <c r="H1250" i="2" s="1"/>
  <c r="G1251" i="2"/>
  <c r="H1251" i="2" s="1"/>
  <c r="G1252" i="2"/>
  <c r="H1252" i="2" s="1"/>
  <c r="G1253" i="2"/>
  <c r="H1253" i="2" s="1"/>
  <c r="G1254" i="2"/>
  <c r="H1254" i="2" s="1"/>
  <c r="G1255" i="2"/>
  <c r="H1255" i="2" s="1"/>
  <c r="G1256" i="2"/>
  <c r="H1256" i="2" s="1"/>
  <c r="G1257" i="2"/>
  <c r="H1257" i="2" s="1"/>
  <c r="G1258" i="2"/>
  <c r="H1258" i="2" s="1"/>
  <c r="G1259" i="2"/>
  <c r="H1259" i="2" s="1"/>
  <c r="G1260" i="2"/>
  <c r="H1260" i="2" s="1"/>
  <c r="G1261" i="2"/>
  <c r="H1261" i="2" s="1"/>
  <c r="G1262" i="2"/>
  <c r="H1262" i="2" s="1"/>
  <c r="G1263" i="2"/>
  <c r="H1263" i="2" s="1"/>
  <c r="G1264" i="2"/>
  <c r="H1264" i="2" s="1"/>
  <c r="G1265" i="2"/>
  <c r="H1265" i="2" s="1"/>
  <c r="G1266" i="2"/>
  <c r="H1266" i="2" s="1"/>
  <c r="G1267" i="2"/>
  <c r="H1267" i="2" s="1"/>
  <c r="G1268" i="2"/>
  <c r="H1268" i="2" s="1"/>
  <c r="G1269" i="2"/>
  <c r="H1269" i="2" s="1"/>
  <c r="G1270" i="2"/>
  <c r="H1270" i="2" s="1"/>
  <c r="G1271" i="2"/>
  <c r="H1271" i="2" s="1"/>
  <c r="G1272" i="2"/>
  <c r="H1272" i="2" s="1"/>
  <c r="G1273" i="2"/>
  <c r="H1273" i="2" s="1"/>
  <c r="G1274" i="2"/>
  <c r="H1274" i="2" s="1"/>
  <c r="G1275" i="2"/>
  <c r="H1275" i="2" s="1"/>
  <c r="G1276" i="2"/>
  <c r="H1276" i="2" s="1"/>
  <c r="G1277" i="2"/>
  <c r="H1277" i="2" s="1"/>
  <c r="G1278" i="2"/>
  <c r="H1278" i="2" s="1"/>
  <c r="G1279" i="2"/>
  <c r="H1279" i="2" s="1"/>
  <c r="G1280" i="2"/>
  <c r="H1280" i="2" s="1"/>
  <c r="G1281" i="2"/>
  <c r="H1281" i="2" s="1"/>
  <c r="G1282" i="2"/>
  <c r="H1282" i="2" s="1"/>
  <c r="G1283" i="2"/>
  <c r="H1283" i="2" s="1"/>
  <c r="G1284" i="2"/>
  <c r="H1284" i="2" s="1"/>
  <c r="G1285" i="2"/>
  <c r="H1285" i="2" s="1"/>
  <c r="G1286" i="2"/>
  <c r="H1286" i="2" s="1"/>
  <c r="G1287" i="2"/>
  <c r="H1287" i="2" s="1"/>
  <c r="G1288" i="2"/>
  <c r="H1288" i="2" s="1"/>
  <c r="G1289" i="2"/>
  <c r="H1289" i="2" s="1"/>
  <c r="G1290" i="2"/>
  <c r="H1290" i="2" s="1"/>
  <c r="G1291" i="2"/>
  <c r="H1291" i="2" s="1"/>
  <c r="G1292" i="2"/>
  <c r="H1292" i="2" s="1"/>
  <c r="G1293" i="2"/>
  <c r="H1293" i="2" s="1"/>
  <c r="G1294" i="2"/>
  <c r="H1294" i="2" s="1"/>
  <c r="G1295" i="2"/>
  <c r="H1295" i="2" s="1"/>
  <c r="G1296" i="2"/>
  <c r="H1296" i="2" s="1"/>
  <c r="G1297" i="2"/>
  <c r="H1297" i="2" s="1"/>
  <c r="G1298" i="2"/>
  <c r="H1298" i="2" s="1"/>
  <c r="G1299" i="2"/>
  <c r="H1299" i="2" s="1"/>
  <c r="G1300" i="2"/>
  <c r="H1300" i="2" s="1"/>
  <c r="G1301" i="2"/>
  <c r="H1301" i="2" s="1"/>
  <c r="G1302" i="2"/>
  <c r="H1302" i="2" s="1"/>
  <c r="G1303" i="2"/>
  <c r="H1303" i="2" s="1"/>
  <c r="G1304" i="2"/>
  <c r="H1304" i="2" s="1"/>
  <c r="G1305" i="2"/>
  <c r="H1305" i="2" s="1"/>
  <c r="G1306" i="2"/>
  <c r="H1306" i="2" s="1"/>
  <c r="G1307" i="2"/>
  <c r="H1307" i="2" s="1"/>
  <c r="G1308" i="2"/>
  <c r="H1308" i="2" s="1"/>
  <c r="G1309" i="2"/>
  <c r="H1309" i="2" s="1"/>
  <c r="G1310" i="2"/>
  <c r="H1310" i="2" s="1"/>
  <c r="G1311" i="2"/>
  <c r="H1311" i="2" s="1"/>
  <c r="G1312" i="2"/>
  <c r="H1312" i="2" s="1"/>
  <c r="G1313" i="2"/>
  <c r="H1313" i="2" s="1"/>
  <c r="G1314" i="2"/>
  <c r="H1314" i="2" s="1"/>
  <c r="G1315" i="2"/>
  <c r="H1315" i="2" s="1"/>
  <c r="G1316" i="2"/>
  <c r="H1316" i="2" s="1"/>
  <c r="G1317" i="2"/>
  <c r="H1317" i="2" s="1"/>
  <c r="G1318" i="2"/>
  <c r="H1318" i="2" s="1"/>
  <c r="G1319" i="2"/>
  <c r="H1319" i="2" s="1"/>
  <c r="G1320" i="2"/>
  <c r="H1320" i="2" s="1"/>
  <c r="G1321" i="2"/>
  <c r="H1321" i="2" s="1"/>
  <c r="G1322" i="2"/>
  <c r="H1322" i="2" s="1"/>
  <c r="G1323" i="2"/>
  <c r="H1323" i="2" s="1"/>
  <c r="G1324" i="2"/>
  <c r="H1324" i="2" s="1"/>
  <c r="G1325" i="2"/>
  <c r="H1325" i="2" s="1"/>
  <c r="G1326" i="2"/>
  <c r="H1326" i="2" s="1"/>
  <c r="G1327" i="2"/>
  <c r="H1327" i="2" s="1"/>
  <c r="G1328" i="2"/>
  <c r="H1328" i="2" s="1"/>
  <c r="G1329" i="2"/>
  <c r="H1329" i="2" s="1"/>
  <c r="G1330" i="2"/>
  <c r="H1330" i="2" s="1"/>
  <c r="G1331" i="2"/>
  <c r="H1331" i="2" s="1"/>
  <c r="G1332" i="2"/>
  <c r="H1332" i="2" s="1"/>
  <c r="G1333" i="2"/>
  <c r="H1333" i="2" s="1"/>
  <c r="G1334" i="2"/>
  <c r="H1334" i="2" s="1"/>
  <c r="G1335" i="2"/>
  <c r="H1335" i="2" s="1"/>
  <c r="G1336" i="2"/>
  <c r="H1336" i="2" s="1"/>
  <c r="G1337" i="2"/>
  <c r="H1337" i="2" s="1"/>
  <c r="G1338" i="2"/>
  <c r="H1338" i="2" s="1"/>
  <c r="G1339" i="2"/>
  <c r="H1339" i="2" s="1"/>
  <c r="G1340" i="2"/>
  <c r="H1340" i="2" s="1"/>
  <c r="G1341" i="2"/>
  <c r="H1341" i="2" s="1"/>
  <c r="G1342" i="2"/>
  <c r="H1342" i="2" s="1"/>
  <c r="G1343" i="2"/>
  <c r="H1343" i="2" s="1"/>
  <c r="G1344" i="2"/>
  <c r="H1344" i="2" s="1"/>
  <c r="G1345" i="2"/>
  <c r="H1345" i="2" s="1"/>
  <c r="G1346" i="2"/>
  <c r="H1346" i="2" s="1"/>
  <c r="G1347" i="2"/>
  <c r="H1347" i="2" s="1"/>
  <c r="G1348" i="2"/>
  <c r="H1348" i="2" s="1"/>
  <c r="G1349" i="2"/>
  <c r="H1349" i="2" s="1"/>
  <c r="G1350" i="2"/>
  <c r="H1350" i="2" s="1"/>
  <c r="G1351" i="2"/>
  <c r="H1351" i="2" s="1"/>
  <c r="G1352" i="2"/>
  <c r="H1352" i="2" s="1"/>
  <c r="G1353" i="2"/>
  <c r="H1353" i="2" s="1"/>
  <c r="G1354" i="2"/>
  <c r="H1354" i="2" s="1"/>
  <c r="G1355" i="2"/>
  <c r="H1355" i="2" s="1"/>
  <c r="G1356" i="2"/>
  <c r="H1356" i="2" s="1"/>
  <c r="G1357" i="2"/>
  <c r="H1357" i="2" s="1"/>
  <c r="G1358" i="2"/>
  <c r="H1358" i="2" s="1"/>
  <c r="G1359" i="2"/>
  <c r="H1359" i="2" s="1"/>
  <c r="G1360" i="2"/>
  <c r="H1360" i="2" s="1"/>
  <c r="G1361" i="2"/>
  <c r="H1361" i="2" s="1"/>
  <c r="G1362" i="2"/>
  <c r="H1362" i="2" s="1"/>
  <c r="G1363" i="2"/>
  <c r="H1363" i="2" s="1"/>
  <c r="G1364" i="2"/>
  <c r="H1364" i="2" s="1"/>
  <c r="G1365" i="2"/>
  <c r="H1365" i="2" s="1"/>
  <c r="G1366" i="2"/>
  <c r="H1366" i="2" s="1"/>
  <c r="G1367" i="2"/>
  <c r="H1367" i="2" s="1"/>
  <c r="G1368" i="2"/>
  <c r="H1368" i="2" s="1"/>
  <c r="G1369" i="2"/>
  <c r="H1369" i="2" s="1"/>
  <c r="G1370" i="2"/>
  <c r="H1370" i="2" s="1"/>
  <c r="G1371" i="2"/>
  <c r="H1371" i="2" s="1"/>
  <c r="G1372" i="2"/>
  <c r="H1372" i="2" s="1"/>
  <c r="G1373" i="2"/>
  <c r="H1373" i="2" s="1"/>
  <c r="G1374" i="2"/>
  <c r="H1374" i="2" s="1"/>
  <c r="G1375" i="2"/>
  <c r="H1375" i="2" s="1"/>
  <c r="G1376" i="2"/>
  <c r="H1376" i="2" s="1"/>
  <c r="G1377" i="2"/>
  <c r="H1377" i="2" s="1"/>
  <c r="G1378" i="2"/>
  <c r="H1378" i="2" s="1"/>
  <c r="G1379" i="2"/>
  <c r="H1379" i="2" s="1"/>
  <c r="G1380" i="2"/>
  <c r="H1380" i="2" s="1"/>
  <c r="G1381" i="2"/>
  <c r="H1381" i="2" s="1"/>
  <c r="G1382" i="2"/>
  <c r="H1382" i="2" s="1"/>
  <c r="G1383" i="2"/>
  <c r="H1383" i="2" s="1"/>
  <c r="G1384" i="2"/>
  <c r="H1384" i="2" s="1"/>
  <c r="G1385" i="2"/>
  <c r="H1385" i="2" s="1"/>
  <c r="G1386" i="2"/>
  <c r="H1386" i="2" s="1"/>
  <c r="G1387" i="2"/>
  <c r="H1387" i="2" s="1"/>
  <c r="G1388" i="2"/>
  <c r="H1388" i="2" s="1"/>
  <c r="G1389" i="2"/>
  <c r="H1389" i="2" s="1"/>
  <c r="G1390" i="2"/>
  <c r="H1390" i="2" s="1"/>
  <c r="G1391" i="2"/>
  <c r="H1391" i="2" s="1"/>
  <c r="G1392" i="2"/>
  <c r="H1392" i="2" s="1"/>
  <c r="G1393" i="2"/>
  <c r="H1393" i="2" s="1"/>
  <c r="G1394" i="2"/>
  <c r="H1394" i="2" s="1"/>
  <c r="G1395" i="2"/>
  <c r="H1395" i="2" s="1"/>
  <c r="G1396" i="2"/>
  <c r="H1396" i="2" s="1"/>
  <c r="G1397" i="2"/>
  <c r="H1397" i="2" s="1"/>
  <c r="G1398" i="2"/>
  <c r="H1398" i="2" s="1"/>
  <c r="G1399" i="2"/>
  <c r="H1399" i="2" s="1"/>
  <c r="G1400" i="2"/>
  <c r="H1400" i="2" s="1"/>
  <c r="G1401" i="2"/>
  <c r="H1401" i="2" s="1"/>
  <c r="G1402" i="2"/>
  <c r="H1402" i="2" s="1"/>
  <c r="G1403" i="2"/>
  <c r="H1403" i="2" s="1"/>
  <c r="G1404" i="2"/>
  <c r="H1404" i="2" s="1"/>
  <c r="G1405" i="2"/>
  <c r="H1405" i="2" s="1"/>
  <c r="G1406" i="2"/>
  <c r="H1406" i="2" s="1"/>
  <c r="G1407" i="2"/>
  <c r="H1407" i="2" s="1"/>
  <c r="G1408" i="2"/>
  <c r="H1408" i="2" s="1"/>
  <c r="G1409" i="2"/>
  <c r="H1409" i="2" s="1"/>
  <c r="G1410" i="2"/>
  <c r="H1410" i="2" s="1"/>
  <c r="G1411" i="2"/>
  <c r="H1411" i="2" s="1"/>
  <c r="G1412" i="2"/>
  <c r="H1412" i="2" s="1"/>
  <c r="G1413" i="2"/>
  <c r="H1413" i="2" s="1"/>
  <c r="G1414" i="2"/>
  <c r="H1414" i="2" s="1"/>
  <c r="G1415" i="2"/>
  <c r="H1415" i="2" s="1"/>
  <c r="G1416" i="2"/>
  <c r="H1416" i="2" s="1"/>
  <c r="G1417" i="2"/>
  <c r="H1417" i="2" s="1"/>
  <c r="G1418" i="2"/>
  <c r="H1418" i="2" s="1"/>
  <c r="G1419" i="2"/>
  <c r="H1419" i="2" s="1"/>
  <c r="G1420" i="2"/>
  <c r="H1420" i="2" s="1"/>
  <c r="G1421" i="2"/>
  <c r="H1421" i="2" s="1"/>
  <c r="G1422" i="2"/>
  <c r="H1422" i="2" s="1"/>
  <c r="G1423" i="2"/>
  <c r="H1423" i="2" s="1"/>
  <c r="G1424" i="2"/>
  <c r="H1424" i="2" s="1"/>
  <c r="G1425" i="2"/>
  <c r="H1425" i="2" s="1"/>
  <c r="G1426" i="2"/>
  <c r="H1426" i="2" s="1"/>
  <c r="G1427" i="2"/>
  <c r="H1427" i="2" s="1"/>
  <c r="G1428" i="2"/>
  <c r="H1428" i="2" s="1"/>
  <c r="G1429" i="2"/>
  <c r="H1429" i="2" s="1"/>
  <c r="G1430" i="2"/>
  <c r="H1430" i="2" s="1"/>
  <c r="G1431" i="2"/>
  <c r="H1431" i="2" s="1"/>
  <c r="G1432" i="2"/>
  <c r="H1432" i="2" s="1"/>
  <c r="G1433" i="2"/>
  <c r="H1433" i="2" s="1"/>
  <c r="G1434" i="2"/>
  <c r="H1434" i="2" s="1"/>
  <c r="G1435" i="2"/>
  <c r="H1435" i="2" s="1"/>
  <c r="G1436" i="2"/>
  <c r="H1436" i="2" s="1"/>
  <c r="G1437" i="2"/>
  <c r="H1437" i="2" s="1"/>
  <c r="G1438" i="2"/>
  <c r="H1438" i="2" s="1"/>
  <c r="G1439" i="2"/>
  <c r="H1439" i="2" s="1"/>
  <c r="G1440" i="2"/>
  <c r="H1440" i="2" s="1"/>
  <c r="G1441" i="2"/>
  <c r="H1441" i="2" s="1"/>
  <c r="G1442" i="2"/>
  <c r="H1442" i="2" s="1"/>
  <c r="G1443" i="2"/>
  <c r="H1443" i="2" s="1"/>
  <c r="G1444" i="2"/>
  <c r="H1444" i="2" s="1"/>
  <c r="G1445" i="2"/>
  <c r="H1445" i="2" s="1"/>
  <c r="G1446" i="2"/>
  <c r="H1446" i="2" s="1"/>
  <c r="G1447" i="2"/>
  <c r="H1447" i="2" s="1"/>
  <c r="G1448" i="2"/>
  <c r="H1448" i="2" s="1"/>
  <c r="G1449" i="2"/>
  <c r="H1449" i="2" s="1"/>
  <c r="G1450" i="2"/>
  <c r="H1450" i="2" s="1"/>
  <c r="G1451" i="2"/>
  <c r="H1451" i="2" s="1"/>
  <c r="G1452" i="2"/>
  <c r="H1452" i="2" s="1"/>
  <c r="G1453" i="2"/>
  <c r="H1453" i="2" s="1"/>
  <c r="G1454" i="2"/>
  <c r="H1454" i="2" s="1"/>
  <c r="G1455" i="2"/>
  <c r="H1455" i="2" s="1"/>
  <c r="G1456" i="2"/>
  <c r="H1456" i="2" s="1"/>
  <c r="G1457" i="2"/>
  <c r="H1457" i="2" s="1"/>
  <c r="G1458" i="2"/>
  <c r="H1458" i="2" s="1"/>
  <c r="G1459" i="2"/>
  <c r="H1459" i="2" s="1"/>
  <c r="G1460" i="2"/>
  <c r="H1460" i="2" s="1"/>
  <c r="G1461" i="2"/>
  <c r="H1461" i="2" s="1"/>
  <c r="G1462" i="2"/>
  <c r="H1462" i="2" s="1"/>
  <c r="G1463" i="2"/>
  <c r="H1463" i="2" s="1"/>
  <c r="G1464" i="2"/>
  <c r="H1464" i="2" s="1"/>
  <c r="G1465" i="2"/>
  <c r="H1465" i="2" s="1"/>
  <c r="G1466" i="2"/>
  <c r="H1466" i="2" s="1"/>
  <c r="G1467" i="2"/>
  <c r="H1467" i="2" s="1"/>
  <c r="G1468" i="2"/>
  <c r="H1468" i="2" s="1"/>
  <c r="G1469" i="2"/>
  <c r="H1469" i="2" s="1"/>
  <c r="G1470" i="2"/>
  <c r="H1470" i="2" s="1"/>
  <c r="G1471" i="2"/>
  <c r="H1471" i="2" s="1"/>
  <c r="G1472" i="2"/>
  <c r="H1472" i="2" s="1"/>
  <c r="G1473" i="2"/>
  <c r="H1473" i="2" s="1"/>
  <c r="G1474" i="2"/>
  <c r="H1474" i="2" s="1"/>
  <c r="G1475" i="2"/>
  <c r="H1475" i="2" s="1"/>
  <c r="G1476" i="2"/>
  <c r="H1476" i="2" s="1"/>
  <c r="G1477" i="2"/>
  <c r="H1477" i="2" s="1"/>
  <c r="G1478" i="2"/>
  <c r="H1478" i="2" s="1"/>
  <c r="G1479" i="2"/>
  <c r="H1479" i="2" s="1"/>
  <c r="G1480" i="2"/>
  <c r="H1480" i="2" s="1"/>
  <c r="G1481" i="2"/>
  <c r="H1481" i="2" s="1"/>
  <c r="G1482" i="2"/>
  <c r="H1482" i="2" s="1"/>
  <c r="G1483" i="2"/>
  <c r="H1483" i="2" s="1"/>
  <c r="G1484" i="2"/>
  <c r="H1484" i="2" s="1"/>
  <c r="G1485" i="2"/>
  <c r="H1485" i="2" s="1"/>
  <c r="G1486" i="2"/>
  <c r="H1486" i="2" s="1"/>
  <c r="G1487" i="2"/>
  <c r="H1487" i="2" s="1"/>
  <c r="G1488" i="2"/>
  <c r="H1488" i="2" s="1"/>
  <c r="G1489" i="2"/>
  <c r="H1489" i="2" s="1"/>
  <c r="G1490" i="2"/>
  <c r="H1490" i="2" s="1"/>
  <c r="G1491" i="2"/>
  <c r="H1491" i="2" s="1"/>
  <c r="G1492" i="2"/>
  <c r="H1492" i="2" s="1"/>
  <c r="G1493" i="2"/>
  <c r="H1493" i="2" s="1"/>
  <c r="G1494" i="2"/>
  <c r="H1494" i="2" s="1"/>
  <c r="G1495" i="2"/>
  <c r="H1495" i="2" s="1"/>
  <c r="G1496" i="2"/>
  <c r="H1496" i="2" s="1"/>
  <c r="G1497" i="2"/>
  <c r="H1497" i="2" s="1"/>
  <c r="G1498" i="2"/>
  <c r="H1498" i="2" s="1"/>
  <c r="G1499" i="2"/>
  <c r="H1499" i="2" s="1"/>
  <c r="G1500" i="2"/>
  <c r="H1500" i="2" s="1"/>
  <c r="G1501" i="2"/>
  <c r="H1501" i="2" s="1"/>
  <c r="G1502" i="2"/>
  <c r="H1502" i="2" s="1"/>
  <c r="G1503" i="2"/>
  <c r="H1503" i="2" s="1"/>
  <c r="G1504" i="2"/>
  <c r="H1504" i="2" s="1"/>
  <c r="G1505" i="2"/>
  <c r="H1505" i="2" s="1"/>
  <c r="G1506" i="2"/>
  <c r="H1506" i="2" s="1"/>
  <c r="G1507" i="2"/>
  <c r="H1507" i="2" s="1"/>
  <c r="G1508" i="2"/>
  <c r="H1508" i="2" s="1"/>
  <c r="G1509" i="2"/>
  <c r="H1509" i="2" s="1"/>
  <c r="G1510" i="2"/>
  <c r="H1510" i="2" s="1"/>
  <c r="G1511" i="2"/>
  <c r="H1511" i="2" s="1"/>
  <c r="G1512" i="2"/>
  <c r="H1512" i="2" s="1"/>
  <c r="G1513" i="2"/>
  <c r="H1513" i="2" s="1"/>
  <c r="G1514" i="2"/>
  <c r="H1514" i="2" s="1"/>
  <c r="G1515" i="2"/>
  <c r="H1515" i="2" s="1"/>
  <c r="G1516" i="2"/>
  <c r="H1516" i="2" s="1"/>
  <c r="G1517" i="2"/>
  <c r="H1517" i="2" s="1"/>
  <c r="G1518" i="2"/>
  <c r="H1518" i="2" s="1"/>
  <c r="G1519" i="2"/>
  <c r="H1519" i="2" s="1"/>
  <c r="G1520" i="2"/>
  <c r="H1520" i="2" s="1"/>
  <c r="G1521" i="2"/>
  <c r="H1521" i="2" s="1"/>
  <c r="G1522" i="2"/>
  <c r="H1522" i="2" s="1"/>
  <c r="G1523" i="2"/>
  <c r="H1523" i="2" s="1"/>
  <c r="G1524" i="2"/>
  <c r="H1524" i="2" s="1"/>
  <c r="G1525" i="2"/>
  <c r="H1525" i="2" s="1"/>
  <c r="G1526" i="2"/>
  <c r="H1526" i="2" s="1"/>
  <c r="G1527" i="2"/>
  <c r="H1527" i="2" s="1"/>
  <c r="G1528" i="2"/>
  <c r="H1528" i="2" s="1"/>
  <c r="G1529" i="2"/>
  <c r="H1529" i="2" s="1"/>
  <c r="G1530" i="2"/>
  <c r="H1530" i="2" s="1"/>
  <c r="G1531" i="2"/>
  <c r="H1531" i="2" s="1"/>
  <c r="G1532" i="2"/>
  <c r="H1532" i="2" s="1"/>
  <c r="G1533" i="2"/>
  <c r="H1533" i="2" s="1"/>
  <c r="G1534" i="2"/>
  <c r="H1534" i="2" s="1"/>
  <c r="G1535" i="2"/>
  <c r="H1535" i="2" s="1"/>
  <c r="G1536" i="2"/>
  <c r="H1536" i="2" s="1"/>
  <c r="G1537" i="2"/>
  <c r="H1537" i="2" s="1"/>
  <c r="G1538" i="2"/>
  <c r="H1538" i="2" s="1"/>
  <c r="G1539" i="2"/>
  <c r="H1539" i="2" s="1"/>
  <c r="G1540" i="2"/>
  <c r="H1540" i="2" s="1"/>
  <c r="G1541" i="2"/>
  <c r="H1541" i="2" s="1"/>
  <c r="G1542" i="2"/>
  <c r="H1542" i="2" s="1"/>
  <c r="G1543" i="2"/>
  <c r="H1543" i="2" s="1"/>
  <c r="G1544" i="2"/>
  <c r="H1544" i="2" s="1"/>
  <c r="G1545" i="2"/>
  <c r="H1545" i="2" s="1"/>
  <c r="G1546" i="2"/>
  <c r="H1546" i="2" s="1"/>
  <c r="G1547" i="2"/>
  <c r="H1547" i="2" s="1"/>
  <c r="G1548" i="2"/>
  <c r="H1548" i="2" s="1"/>
  <c r="G1549" i="2"/>
  <c r="H1549" i="2" s="1"/>
  <c r="G1550" i="2"/>
  <c r="H1550" i="2" s="1"/>
  <c r="G1551" i="2"/>
  <c r="H1551" i="2" s="1"/>
  <c r="G1552" i="2"/>
  <c r="H1552" i="2" s="1"/>
  <c r="G1553" i="2"/>
  <c r="H1553" i="2" s="1"/>
  <c r="G1554" i="2"/>
  <c r="H1554" i="2" s="1"/>
  <c r="G1555" i="2"/>
  <c r="H1555" i="2" s="1"/>
  <c r="G1556" i="2"/>
  <c r="H1556" i="2" s="1"/>
  <c r="G1557" i="2"/>
  <c r="H1557" i="2" s="1"/>
  <c r="G1558" i="2"/>
  <c r="H1558" i="2" s="1"/>
  <c r="G1559" i="2"/>
  <c r="H1559" i="2" s="1"/>
  <c r="G1560" i="2"/>
  <c r="H1560" i="2" s="1"/>
  <c r="G1561" i="2"/>
  <c r="H1561" i="2" s="1"/>
  <c r="G1562" i="2"/>
  <c r="H1562" i="2" s="1"/>
  <c r="G1563" i="2"/>
  <c r="H1563" i="2" s="1"/>
  <c r="G1564" i="2"/>
  <c r="H1564" i="2" s="1"/>
  <c r="G1565" i="2"/>
  <c r="H1565" i="2" s="1"/>
  <c r="G1566" i="2"/>
  <c r="H1566" i="2" s="1"/>
  <c r="G1567" i="2"/>
  <c r="H1567" i="2" s="1"/>
  <c r="G1568" i="2"/>
  <c r="H1568" i="2" s="1"/>
  <c r="G1569" i="2"/>
  <c r="H1569" i="2" s="1"/>
  <c r="G1570" i="2"/>
  <c r="H1570" i="2" s="1"/>
  <c r="G1571" i="2"/>
  <c r="H1571" i="2" s="1"/>
  <c r="G1572" i="2"/>
  <c r="H1572" i="2" s="1"/>
  <c r="G1573" i="2"/>
  <c r="H1573" i="2" s="1"/>
  <c r="G1574" i="2"/>
  <c r="H1574" i="2" s="1"/>
  <c r="G1575" i="2"/>
  <c r="H1575" i="2" s="1"/>
  <c r="G1576" i="2"/>
  <c r="H1576" i="2" s="1"/>
  <c r="G1577" i="2"/>
  <c r="H1577" i="2" s="1"/>
  <c r="G1578" i="2"/>
  <c r="H1578" i="2" s="1"/>
  <c r="G1579" i="2"/>
  <c r="H1579" i="2" s="1"/>
  <c r="G1580" i="2"/>
  <c r="H1580" i="2" s="1"/>
  <c r="G1581" i="2"/>
  <c r="H1581" i="2" s="1"/>
  <c r="G1582" i="2"/>
  <c r="H1582" i="2" s="1"/>
  <c r="G1583" i="2"/>
  <c r="H1583" i="2" s="1"/>
  <c r="G1584" i="2"/>
  <c r="H1584" i="2" s="1"/>
  <c r="G1585" i="2"/>
  <c r="H1585" i="2" s="1"/>
  <c r="G1586" i="2"/>
  <c r="H1586" i="2" s="1"/>
  <c r="G1587" i="2"/>
  <c r="H1587" i="2" s="1"/>
  <c r="G1588" i="2"/>
  <c r="H1588" i="2" s="1"/>
  <c r="G1589" i="2"/>
  <c r="H1589" i="2" s="1"/>
  <c r="G1590" i="2"/>
  <c r="H1590" i="2" s="1"/>
  <c r="G1591" i="2"/>
  <c r="H1591" i="2" s="1"/>
  <c r="G1592" i="2"/>
  <c r="H1592" i="2" s="1"/>
  <c r="G1593" i="2"/>
  <c r="H1593" i="2" s="1"/>
  <c r="G1594" i="2"/>
  <c r="H1594" i="2" s="1"/>
  <c r="G1595" i="2"/>
  <c r="H1595" i="2" s="1"/>
  <c r="G1596" i="2"/>
  <c r="H1596" i="2" s="1"/>
  <c r="G1597" i="2"/>
  <c r="H1597" i="2" s="1"/>
  <c r="G1598" i="2"/>
  <c r="H1598" i="2" s="1"/>
  <c r="G1599" i="2"/>
  <c r="H1599" i="2" s="1"/>
  <c r="G1600" i="2"/>
  <c r="H1600" i="2" s="1"/>
  <c r="G1601" i="2"/>
  <c r="H1601" i="2" s="1"/>
  <c r="G1602" i="2"/>
  <c r="H1602" i="2" s="1"/>
  <c r="G1603" i="2"/>
  <c r="H1603" i="2" s="1"/>
  <c r="G1604" i="2"/>
  <c r="H1604" i="2" s="1"/>
  <c r="G1605" i="2"/>
  <c r="H1605" i="2" s="1"/>
  <c r="G1606" i="2"/>
  <c r="H1606" i="2" s="1"/>
  <c r="G1607" i="2"/>
  <c r="H1607" i="2" s="1"/>
  <c r="G1608" i="2"/>
  <c r="H1608" i="2" s="1"/>
  <c r="G1609" i="2"/>
  <c r="H1609" i="2" s="1"/>
  <c r="G1610" i="2"/>
  <c r="H1610" i="2" s="1"/>
  <c r="G1611" i="2"/>
  <c r="H1611" i="2" s="1"/>
  <c r="G1612" i="2"/>
  <c r="H1612" i="2" s="1"/>
  <c r="G1613" i="2"/>
  <c r="H1613" i="2" s="1"/>
  <c r="G1614" i="2"/>
  <c r="H1614" i="2" s="1"/>
  <c r="G1615" i="2"/>
  <c r="H1615" i="2" s="1"/>
  <c r="G1616" i="2"/>
  <c r="H1616" i="2" s="1"/>
  <c r="G1617" i="2"/>
  <c r="H1617" i="2" s="1"/>
  <c r="G1618" i="2"/>
  <c r="H1618" i="2" s="1"/>
  <c r="G1619" i="2"/>
  <c r="H1619" i="2" s="1"/>
  <c r="G1620" i="2"/>
  <c r="H1620" i="2" s="1"/>
  <c r="G1621" i="2"/>
  <c r="H1621" i="2" s="1"/>
  <c r="G1622" i="2"/>
  <c r="H1622" i="2" s="1"/>
  <c r="G1623" i="2"/>
  <c r="H1623" i="2" s="1"/>
  <c r="G1624" i="2"/>
  <c r="H1624" i="2" s="1"/>
  <c r="G1625" i="2"/>
  <c r="H1625" i="2" s="1"/>
  <c r="G1626" i="2"/>
  <c r="H1626" i="2" s="1"/>
  <c r="G1627" i="2"/>
  <c r="H1627" i="2" s="1"/>
  <c r="G1628" i="2"/>
  <c r="H1628" i="2" s="1"/>
  <c r="G1629" i="2"/>
  <c r="H1629" i="2" s="1"/>
  <c r="G1630" i="2"/>
  <c r="H1630" i="2" s="1"/>
  <c r="G1631" i="2"/>
  <c r="H1631" i="2" s="1"/>
  <c r="G1632" i="2"/>
  <c r="H1632" i="2" s="1"/>
  <c r="G1633" i="2"/>
  <c r="H1633" i="2" s="1"/>
  <c r="G1634" i="2"/>
  <c r="H1634" i="2" s="1"/>
  <c r="G1635" i="2"/>
  <c r="H1635" i="2" s="1"/>
  <c r="G1636" i="2"/>
  <c r="H1636" i="2" s="1"/>
  <c r="G1637" i="2"/>
  <c r="H1637" i="2" s="1"/>
  <c r="G1638" i="2"/>
  <c r="H1638" i="2" s="1"/>
  <c r="G1639" i="2"/>
  <c r="H1639" i="2" s="1"/>
  <c r="G1640" i="2"/>
  <c r="H1640" i="2" s="1"/>
  <c r="G1641" i="2"/>
  <c r="H1641" i="2" s="1"/>
  <c r="G1642" i="2"/>
  <c r="H1642" i="2" s="1"/>
  <c r="G1643" i="2"/>
  <c r="H1643" i="2" s="1"/>
  <c r="G1644" i="2"/>
  <c r="H1644" i="2" s="1"/>
  <c r="G1645" i="2"/>
  <c r="H1645" i="2" s="1"/>
  <c r="G1646" i="2"/>
  <c r="H1646" i="2" s="1"/>
  <c r="G1647" i="2"/>
  <c r="H1647" i="2" s="1"/>
  <c r="G1648" i="2"/>
  <c r="H1648" i="2" s="1"/>
  <c r="G1649" i="2"/>
  <c r="H1649" i="2" s="1"/>
  <c r="G1650" i="2"/>
  <c r="H1650" i="2" s="1"/>
  <c r="G1651" i="2"/>
  <c r="H1651" i="2" s="1"/>
  <c r="G1652" i="2"/>
  <c r="H1652" i="2" s="1"/>
  <c r="G1653" i="2"/>
  <c r="H1653" i="2" s="1"/>
  <c r="G1654" i="2"/>
  <c r="H1654" i="2" s="1"/>
  <c r="G1655" i="2"/>
  <c r="H1655" i="2" s="1"/>
  <c r="G1656" i="2"/>
  <c r="H1656" i="2" s="1"/>
  <c r="G1657" i="2"/>
  <c r="H1657" i="2" s="1"/>
  <c r="G1658" i="2"/>
  <c r="H1658" i="2" s="1"/>
  <c r="G1659" i="2"/>
  <c r="H1659" i="2" s="1"/>
  <c r="G1660" i="2"/>
  <c r="H1660" i="2" s="1"/>
  <c r="G1661" i="2"/>
  <c r="H1661" i="2" s="1"/>
  <c r="G1662" i="2"/>
  <c r="H1662" i="2" s="1"/>
  <c r="G1663" i="2"/>
  <c r="H1663" i="2" s="1"/>
  <c r="G1664" i="2"/>
  <c r="H1664" i="2" s="1"/>
  <c r="G1665" i="2"/>
  <c r="H1665" i="2" s="1"/>
  <c r="G1666" i="2"/>
  <c r="H1666" i="2" s="1"/>
  <c r="G1667" i="2"/>
  <c r="H1667" i="2" s="1"/>
  <c r="G1668" i="2"/>
  <c r="H1668" i="2" s="1"/>
  <c r="G1669" i="2"/>
  <c r="H1669" i="2" s="1"/>
  <c r="G1670" i="2"/>
  <c r="H1670" i="2" s="1"/>
  <c r="G1671" i="2"/>
  <c r="H1671" i="2" s="1"/>
  <c r="G1672" i="2"/>
  <c r="H1672" i="2" s="1"/>
  <c r="G1673" i="2"/>
  <c r="H1673" i="2" s="1"/>
  <c r="G1674" i="2"/>
  <c r="H1674" i="2" s="1"/>
  <c r="G1675" i="2"/>
  <c r="H1675" i="2" s="1"/>
  <c r="G1676" i="2"/>
  <c r="H1676" i="2" s="1"/>
  <c r="G1677" i="2"/>
  <c r="H1677" i="2" s="1"/>
  <c r="G1678" i="2"/>
  <c r="H1678" i="2" s="1"/>
  <c r="G1679" i="2"/>
  <c r="H1679" i="2" s="1"/>
  <c r="G1680" i="2"/>
  <c r="H1680" i="2" s="1"/>
  <c r="G1681" i="2"/>
  <c r="H1681" i="2" s="1"/>
  <c r="G1682" i="2"/>
  <c r="H1682" i="2" s="1"/>
  <c r="G1683" i="2"/>
  <c r="H1683" i="2" s="1"/>
  <c r="G1684" i="2"/>
  <c r="H1684" i="2" s="1"/>
  <c r="G1685" i="2"/>
  <c r="H1685" i="2" s="1"/>
  <c r="G1686" i="2"/>
  <c r="H1686" i="2" s="1"/>
  <c r="G1687" i="2"/>
  <c r="H1687" i="2" s="1"/>
  <c r="G1688" i="2"/>
  <c r="H1688" i="2" s="1"/>
  <c r="G1689" i="2"/>
  <c r="H1689" i="2" s="1"/>
  <c r="G1690" i="2"/>
  <c r="H1690" i="2" s="1"/>
  <c r="G1691" i="2"/>
  <c r="H1691" i="2" s="1"/>
  <c r="G1692" i="2"/>
  <c r="H1692" i="2" s="1"/>
  <c r="G1693" i="2"/>
  <c r="H1693" i="2" s="1"/>
  <c r="G1694" i="2"/>
  <c r="H1694" i="2" s="1"/>
  <c r="G1695" i="2"/>
  <c r="H1695" i="2" s="1"/>
  <c r="G1696" i="2"/>
  <c r="H1696" i="2" s="1"/>
  <c r="G1697" i="2"/>
  <c r="H1697" i="2" s="1"/>
  <c r="G1698" i="2"/>
  <c r="H1698" i="2" s="1"/>
  <c r="G1699" i="2"/>
  <c r="H1699" i="2" s="1"/>
  <c r="G1700" i="2"/>
  <c r="H1700" i="2" s="1"/>
  <c r="G1701" i="2"/>
  <c r="H1701" i="2" s="1"/>
  <c r="G1702" i="2"/>
  <c r="H1702" i="2" s="1"/>
  <c r="G1703" i="2"/>
  <c r="H1703" i="2" s="1"/>
  <c r="G1704" i="2"/>
  <c r="H1704" i="2" s="1"/>
  <c r="G1705" i="2"/>
  <c r="H1705" i="2" s="1"/>
  <c r="G1706" i="2"/>
  <c r="H1706" i="2" s="1"/>
  <c r="G1707" i="2"/>
  <c r="H1707" i="2" s="1"/>
  <c r="G1708" i="2"/>
  <c r="H1708" i="2" s="1"/>
  <c r="G1709" i="2"/>
  <c r="H1709" i="2" s="1"/>
  <c r="G1710" i="2"/>
  <c r="H1710" i="2" s="1"/>
  <c r="G1711" i="2"/>
  <c r="H1711" i="2" s="1"/>
  <c r="G1712" i="2"/>
  <c r="H1712" i="2" s="1"/>
  <c r="G1713" i="2"/>
  <c r="H1713" i="2" s="1"/>
  <c r="G1714" i="2"/>
  <c r="H1714" i="2" s="1"/>
  <c r="G1715" i="2"/>
  <c r="H1715" i="2" s="1"/>
  <c r="G1716" i="2"/>
  <c r="H1716" i="2" s="1"/>
  <c r="G1717" i="2"/>
  <c r="H1717" i="2" s="1"/>
  <c r="G1718" i="2"/>
  <c r="H1718" i="2" s="1"/>
  <c r="G1719" i="2"/>
  <c r="H1719" i="2" s="1"/>
  <c r="G1720" i="2"/>
  <c r="H1720" i="2" s="1"/>
  <c r="G1721" i="2"/>
  <c r="H1721" i="2" s="1"/>
  <c r="G1722" i="2"/>
  <c r="H1722" i="2" s="1"/>
  <c r="G1723" i="2"/>
  <c r="H1723" i="2" s="1"/>
  <c r="G1724" i="2"/>
  <c r="H1724" i="2" s="1"/>
  <c r="G1725" i="2"/>
  <c r="H1725" i="2" s="1"/>
  <c r="G1726" i="2"/>
  <c r="H1726" i="2" s="1"/>
  <c r="G1727" i="2"/>
  <c r="H1727" i="2" s="1"/>
  <c r="G1728" i="2"/>
  <c r="H1728" i="2" s="1"/>
  <c r="G1729" i="2"/>
  <c r="H1729" i="2" s="1"/>
  <c r="G1730" i="2"/>
  <c r="H1730" i="2" s="1"/>
  <c r="G1731" i="2"/>
  <c r="H1731" i="2" s="1"/>
  <c r="G1732" i="2"/>
  <c r="H1732" i="2" s="1"/>
  <c r="G1733" i="2"/>
  <c r="H1733" i="2" s="1"/>
  <c r="G1734" i="2"/>
  <c r="H1734" i="2" s="1"/>
  <c r="G1735" i="2"/>
  <c r="H1735" i="2" s="1"/>
  <c r="G1736" i="2"/>
  <c r="H1736" i="2" s="1"/>
  <c r="G1737" i="2"/>
  <c r="H1737" i="2" s="1"/>
  <c r="G1738" i="2"/>
  <c r="H1738" i="2" s="1"/>
  <c r="G1739" i="2"/>
  <c r="H1739" i="2" s="1"/>
  <c r="G1740" i="2"/>
  <c r="H1740" i="2" s="1"/>
  <c r="G1741" i="2"/>
  <c r="H1741" i="2" s="1"/>
  <c r="G1742" i="2"/>
  <c r="H1742" i="2" s="1"/>
  <c r="G1743" i="2"/>
  <c r="H1743" i="2" s="1"/>
  <c r="G1744" i="2"/>
  <c r="H1744" i="2" s="1"/>
  <c r="G1745" i="2"/>
  <c r="H1745" i="2" s="1"/>
  <c r="G1746" i="2"/>
  <c r="H1746" i="2" s="1"/>
  <c r="G1747" i="2"/>
  <c r="H1747" i="2" s="1"/>
  <c r="G1748" i="2"/>
  <c r="H1748" i="2" s="1"/>
  <c r="G1749" i="2"/>
  <c r="H1749" i="2" s="1"/>
  <c r="G1750" i="2"/>
  <c r="H1750" i="2" s="1"/>
  <c r="G1751" i="2"/>
  <c r="H1751" i="2" s="1"/>
  <c r="G1752" i="2"/>
  <c r="H1752" i="2" s="1"/>
  <c r="G1753" i="2"/>
  <c r="H1753" i="2" s="1"/>
  <c r="G1754" i="2"/>
  <c r="H1754" i="2" s="1"/>
  <c r="G1755" i="2"/>
  <c r="H1755" i="2" s="1"/>
  <c r="G1756" i="2"/>
  <c r="H1756" i="2" s="1"/>
  <c r="G1757" i="2"/>
  <c r="H1757" i="2" s="1"/>
  <c r="G1758" i="2"/>
  <c r="H1758" i="2" s="1"/>
  <c r="G1759" i="2"/>
  <c r="H1759" i="2" s="1"/>
  <c r="G1760" i="2"/>
  <c r="H1760" i="2" s="1"/>
  <c r="G1761" i="2"/>
  <c r="H1761" i="2" s="1"/>
  <c r="G1762" i="2"/>
  <c r="H1762" i="2" s="1"/>
  <c r="G1763" i="2"/>
  <c r="H1763" i="2" s="1"/>
  <c r="G1764" i="2"/>
  <c r="H1764" i="2" s="1"/>
  <c r="G1765" i="2"/>
  <c r="H1765" i="2" s="1"/>
  <c r="G1766" i="2"/>
  <c r="H1766" i="2" s="1"/>
  <c r="G1767" i="2"/>
  <c r="H1767" i="2" s="1"/>
  <c r="G1768" i="2"/>
  <c r="H1768" i="2" s="1"/>
  <c r="G1769" i="2"/>
  <c r="H1769" i="2" s="1"/>
  <c r="G1770" i="2"/>
  <c r="H1770" i="2" s="1"/>
  <c r="G1771" i="2"/>
  <c r="H1771" i="2" s="1"/>
  <c r="G1772" i="2"/>
  <c r="H1772" i="2" s="1"/>
  <c r="G1773" i="2"/>
  <c r="H1773" i="2" s="1"/>
  <c r="G1774" i="2"/>
  <c r="H1774" i="2" s="1"/>
  <c r="G1775" i="2"/>
  <c r="H1775" i="2" s="1"/>
  <c r="G1776" i="2"/>
  <c r="H1776" i="2" s="1"/>
  <c r="G1777" i="2"/>
  <c r="H1777" i="2" s="1"/>
  <c r="G1778" i="2"/>
  <c r="H1778" i="2" s="1"/>
  <c r="G1779" i="2"/>
  <c r="H1779" i="2" s="1"/>
  <c r="G1780" i="2"/>
  <c r="H1780" i="2" s="1"/>
  <c r="G1781" i="2"/>
  <c r="H1781" i="2" s="1"/>
  <c r="G1782" i="2"/>
  <c r="H1782" i="2" s="1"/>
  <c r="G1783" i="2"/>
  <c r="H1783" i="2" s="1"/>
  <c r="G1784" i="2"/>
  <c r="H1784" i="2" s="1"/>
  <c r="G1785" i="2"/>
  <c r="H1785" i="2" s="1"/>
  <c r="G1786" i="2"/>
  <c r="H1786" i="2" s="1"/>
  <c r="G1787" i="2"/>
  <c r="H1787" i="2" s="1"/>
  <c r="G1788" i="2"/>
  <c r="H1788" i="2" s="1"/>
  <c r="G1789" i="2"/>
  <c r="H1789" i="2" s="1"/>
  <c r="G1790" i="2"/>
  <c r="H1790" i="2" s="1"/>
  <c r="G1791" i="2"/>
  <c r="H1791" i="2" s="1"/>
  <c r="G1792" i="2"/>
  <c r="H1792" i="2" s="1"/>
  <c r="G1793" i="2"/>
  <c r="H1793" i="2" s="1"/>
  <c r="G1794" i="2"/>
  <c r="H1794" i="2" s="1"/>
  <c r="G1795" i="2"/>
  <c r="H1795" i="2" s="1"/>
  <c r="G1796" i="2"/>
  <c r="H1796" i="2" s="1"/>
  <c r="G1797" i="2"/>
  <c r="H1797" i="2" s="1"/>
  <c r="G1798" i="2"/>
  <c r="H1798" i="2" s="1"/>
  <c r="G1799" i="2"/>
  <c r="H1799" i="2" s="1"/>
  <c r="G1800" i="2"/>
  <c r="H1800" i="2" s="1"/>
  <c r="G1801" i="2"/>
  <c r="H1801" i="2" s="1"/>
  <c r="G1802" i="2"/>
  <c r="H1802" i="2" s="1"/>
  <c r="G1803" i="2"/>
  <c r="H1803" i="2" s="1"/>
  <c r="G1804" i="2"/>
  <c r="H1804" i="2" s="1"/>
  <c r="G1805" i="2"/>
  <c r="H1805" i="2" s="1"/>
  <c r="G1806" i="2"/>
  <c r="H1806" i="2" s="1"/>
  <c r="G1807" i="2"/>
  <c r="H1807" i="2" s="1"/>
  <c r="G1808" i="2"/>
  <c r="H1808" i="2" s="1"/>
  <c r="G1809" i="2"/>
  <c r="H1809" i="2" s="1"/>
  <c r="G1810" i="2"/>
  <c r="H1810" i="2" s="1"/>
  <c r="G1811" i="2"/>
  <c r="H1811" i="2" s="1"/>
  <c r="G1812" i="2"/>
  <c r="H1812" i="2" s="1"/>
  <c r="G1813" i="2"/>
  <c r="H1813" i="2" s="1"/>
  <c r="G1814" i="2"/>
  <c r="H1814" i="2" s="1"/>
  <c r="G1815" i="2"/>
  <c r="H1815" i="2" s="1"/>
  <c r="G1816" i="2"/>
  <c r="H1816" i="2" s="1"/>
  <c r="G1817" i="2"/>
  <c r="H1817" i="2" s="1"/>
  <c r="G1818" i="2"/>
  <c r="H1818" i="2" s="1"/>
  <c r="G1819" i="2"/>
  <c r="H1819" i="2" s="1"/>
  <c r="G1820" i="2"/>
  <c r="H1820" i="2" s="1"/>
  <c r="G1821" i="2"/>
  <c r="H1821" i="2" s="1"/>
  <c r="G1822" i="2"/>
  <c r="H1822" i="2" s="1"/>
  <c r="G1823" i="2"/>
  <c r="H1823" i="2" s="1"/>
  <c r="G1824" i="2"/>
  <c r="H1824" i="2" s="1"/>
  <c r="G1825" i="2"/>
  <c r="H1825" i="2" s="1"/>
  <c r="G1826" i="2"/>
  <c r="H1826" i="2" s="1"/>
  <c r="G1827" i="2"/>
  <c r="H1827" i="2" s="1"/>
  <c r="G1828" i="2"/>
  <c r="H1828" i="2" s="1"/>
  <c r="G1829" i="2"/>
  <c r="H1829" i="2" s="1"/>
  <c r="G1830" i="2"/>
  <c r="H1830" i="2" s="1"/>
  <c r="G1831" i="2"/>
  <c r="H1831" i="2" s="1"/>
  <c r="G1832" i="2"/>
  <c r="H1832" i="2" s="1"/>
  <c r="G1833" i="2"/>
  <c r="H1833" i="2" s="1"/>
  <c r="G1834" i="2"/>
  <c r="H1834" i="2" s="1"/>
  <c r="G1835" i="2"/>
  <c r="H1835" i="2" s="1"/>
  <c r="G1836" i="2"/>
  <c r="H1836" i="2" s="1"/>
  <c r="G1837" i="2"/>
  <c r="H1837" i="2" s="1"/>
  <c r="G1838" i="2"/>
  <c r="H1838" i="2" s="1"/>
  <c r="G1839" i="2"/>
  <c r="H1839" i="2" s="1"/>
  <c r="G1840" i="2"/>
  <c r="H1840" i="2" s="1"/>
  <c r="G1841" i="2"/>
  <c r="H1841" i="2" s="1"/>
  <c r="G1842" i="2"/>
  <c r="H1842" i="2" s="1"/>
  <c r="G1843" i="2"/>
  <c r="H1843" i="2" s="1"/>
  <c r="G1844" i="2"/>
  <c r="H1844" i="2" s="1"/>
  <c r="G1845" i="2"/>
  <c r="H1845" i="2" s="1"/>
  <c r="G1846" i="2"/>
  <c r="H1846" i="2" s="1"/>
  <c r="G1847" i="2"/>
  <c r="H1847" i="2" s="1"/>
  <c r="G1848" i="2"/>
  <c r="H1848" i="2" s="1"/>
  <c r="G1849" i="2"/>
  <c r="H1849" i="2" s="1"/>
  <c r="G1850" i="2"/>
  <c r="H1850" i="2" s="1"/>
  <c r="G1851" i="2"/>
  <c r="H1851" i="2" s="1"/>
  <c r="G1852" i="2"/>
  <c r="H1852" i="2" s="1"/>
  <c r="G1853" i="2"/>
  <c r="H1853" i="2" s="1"/>
  <c r="G1854" i="2"/>
  <c r="H1854" i="2" s="1"/>
  <c r="G1855" i="2"/>
  <c r="H1855" i="2" s="1"/>
  <c r="G1856" i="2"/>
  <c r="H1856" i="2" s="1"/>
  <c r="G1857" i="2"/>
  <c r="H1857" i="2" s="1"/>
  <c r="G1858" i="2"/>
  <c r="H1858" i="2" s="1"/>
  <c r="G1859" i="2"/>
  <c r="H1859" i="2" s="1"/>
  <c r="G1860" i="2"/>
  <c r="H1860" i="2" s="1"/>
  <c r="G1861" i="2"/>
  <c r="H1861" i="2" s="1"/>
  <c r="G1862" i="2"/>
  <c r="H1862" i="2" s="1"/>
  <c r="G1863" i="2"/>
  <c r="H1863" i="2" s="1"/>
  <c r="G1864" i="2"/>
  <c r="H1864" i="2" s="1"/>
  <c r="G1865" i="2"/>
  <c r="H1865" i="2" s="1"/>
  <c r="G1866" i="2"/>
  <c r="H1866" i="2" s="1"/>
  <c r="G1867" i="2"/>
  <c r="H1867" i="2" s="1"/>
  <c r="G1868" i="2"/>
  <c r="H1868" i="2" s="1"/>
  <c r="G1869" i="2"/>
  <c r="H1869" i="2" s="1"/>
  <c r="G1870" i="2"/>
  <c r="H1870" i="2" s="1"/>
  <c r="G1871" i="2"/>
  <c r="H1871" i="2" s="1"/>
  <c r="G1872" i="2"/>
  <c r="H1872" i="2" s="1"/>
  <c r="G1873" i="2"/>
  <c r="H1873" i="2" s="1"/>
  <c r="G1874" i="2"/>
  <c r="H1874" i="2" s="1"/>
  <c r="G1875" i="2"/>
  <c r="H1875" i="2" s="1"/>
  <c r="G1876" i="2"/>
  <c r="H1876" i="2" s="1"/>
  <c r="G1877" i="2"/>
  <c r="H1877" i="2" s="1"/>
  <c r="G1878" i="2"/>
  <c r="H1878" i="2" s="1"/>
  <c r="G1879" i="2"/>
  <c r="H1879" i="2" s="1"/>
  <c r="G1880" i="2"/>
  <c r="H1880" i="2" s="1"/>
  <c r="G1881" i="2"/>
  <c r="H1881" i="2" s="1"/>
  <c r="G1882" i="2"/>
  <c r="H1882" i="2" s="1"/>
  <c r="G1883" i="2"/>
  <c r="H1883" i="2" s="1"/>
  <c r="G1884" i="2"/>
  <c r="H1884" i="2" s="1"/>
  <c r="G1885" i="2"/>
  <c r="H1885" i="2" s="1"/>
  <c r="G1886" i="2"/>
  <c r="H1886" i="2" s="1"/>
  <c r="G1887" i="2"/>
  <c r="H1887" i="2" s="1"/>
  <c r="G1888" i="2"/>
  <c r="H1888" i="2" s="1"/>
  <c r="G1889" i="2"/>
  <c r="H1889" i="2" s="1"/>
  <c r="G1890" i="2"/>
  <c r="H1890" i="2" s="1"/>
  <c r="G1891" i="2"/>
  <c r="H1891" i="2" s="1"/>
  <c r="G1892" i="2"/>
  <c r="H1892" i="2" s="1"/>
  <c r="G1893" i="2"/>
  <c r="H1893" i="2" s="1"/>
  <c r="G1894" i="2"/>
  <c r="H1894" i="2" s="1"/>
  <c r="G1895" i="2"/>
  <c r="H1895" i="2" s="1"/>
  <c r="G1896" i="2"/>
  <c r="H1896" i="2" s="1"/>
  <c r="G1897" i="2"/>
  <c r="H1897" i="2" s="1"/>
  <c r="G1898" i="2"/>
  <c r="H1898" i="2" s="1"/>
  <c r="G1899" i="2"/>
  <c r="H1899" i="2" s="1"/>
  <c r="G1900" i="2"/>
  <c r="H1900" i="2" s="1"/>
  <c r="G1901" i="2"/>
  <c r="H1901" i="2" s="1"/>
  <c r="G1902" i="2"/>
  <c r="H1902" i="2" s="1"/>
  <c r="G1903" i="2"/>
  <c r="H1903" i="2" s="1"/>
  <c r="G1904" i="2"/>
  <c r="H1904" i="2" s="1"/>
  <c r="G1905" i="2"/>
  <c r="H1905" i="2" s="1"/>
  <c r="G1906" i="2"/>
  <c r="H1906" i="2" s="1"/>
  <c r="G1907" i="2"/>
  <c r="H1907" i="2" s="1"/>
  <c r="G1908" i="2"/>
  <c r="H1908" i="2" s="1"/>
  <c r="G1909" i="2"/>
  <c r="H1909" i="2" s="1"/>
  <c r="G1910" i="2"/>
  <c r="H1910" i="2" s="1"/>
  <c r="G1911" i="2"/>
  <c r="H1911" i="2" s="1"/>
  <c r="G1912" i="2"/>
  <c r="H1912" i="2" s="1"/>
  <c r="G1913" i="2"/>
  <c r="H1913" i="2" s="1"/>
  <c r="G1914" i="2"/>
  <c r="H1914" i="2" s="1"/>
  <c r="G1915" i="2"/>
  <c r="H1915" i="2" s="1"/>
  <c r="G1916" i="2"/>
  <c r="H1916" i="2" s="1"/>
  <c r="G1917" i="2"/>
  <c r="H1917" i="2" s="1"/>
  <c r="G1918" i="2"/>
  <c r="H1918" i="2" s="1"/>
  <c r="G1919" i="2"/>
  <c r="H1919" i="2" s="1"/>
  <c r="G1920" i="2"/>
  <c r="H1920" i="2" s="1"/>
  <c r="G1921" i="2"/>
  <c r="H1921" i="2" s="1"/>
  <c r="G1922" i="2"/>
  <c r="H1922" i="2" s="1"/>
  <c r="G1923" i="2"/>
  <c r="H1923" i="2" s="1"/>
  <c r="G1924" i="2"/>
  <c r="H1924" i="2" s="1"/>
  <c r="G1925" i="2"/>
  <c r="H1925" i="2" s="1"/>
  <c r="G1926" i="2"/>
  <c r="H1926" i="2" s="1"/>
  <c r="G1927" i="2"/>
  <c r="H1927" i="2" s="1"/>
  <c r="G1928" i="2"/>
  <c r="H1928" i="2" s="1"/>
  <c r="G1929" i="2"/>
  <c r="H1929" i="2" s="1"/>
  <c r="G1930" i="2"/>
  <c r="H1930" i="2" s="1"/>
  <c r="G1931" i="2"/>
  <c r="H1931" i="2" s="1"/>
  <c r="G1932" i="2"/>
  <c r="H1932" i="2" s="1"/>
  <c r="G1933" i="2"/>
  <c r="H1933" i="2" s="1"/>
  <c r="G1934" i="2"/>
  <c r="H1934" i="2" s="1"/>
  <c r="G1935" i="2"/>
  <c r="H1935" i="2" s="1"/>
  <c r="G1936" i="2"/>
  <c r="H1936" i="2" s="1"/>
  <c r="G1937" i="2"/>
  <c r="H1937" i="2" s="1"/>
  <c r="G1938" i="2"/>
  <c r="H1938" i="2" s="1"/>
  <c r="G1939" i="2"/>
  <c r="H1939" i="2" s="1"/>
  <c r="G1940" i="2"/>
  <c r="H1940" i="2" s="1"/>
  <c r="G1941" i="2"/>
  <c r="H1941" i="2" s="1"/>
  <c r="G1942" i="2"/>
  <c r="H1942" i="2" s="1"/>
  <c r="G1943" i="2"/>
  <c r="H1943" i="2" s="1"/>
  <c r="G1944" i="2"/>
  <c r="H1944" i="2" s="1"/>
  <c r="G1945" i="2"/>
  <c r="H1945" i="2" s="1"/>
  <c r="G1946" i="2"/>
  <c r="H1946" i="2" s="1"/>
  <c r="G1947" i="2"/>
  <c r="H1947" i="2" s="1"/>
  <c r="G1948" i="2"/>
  <c r="H1948" i="2" s="1"/>
  <c r="G1949" i="2"/>
  <c r="H1949" i="2" s="1"/>
  <c r="G1950" i="2"/>
  <c r="H1950" i="2" s="1"/>
  <c r="G1951" i="2"/>
  <c r="H1951" i="2" s="1"/>
  <c r="G1952" i="2"/>
  <c r="H1952" i="2" s="1"/>
  <c r="G1953" i="2"/>
  <c r="H1953" i="2" s="1"/>
  <c r="G1954" i="2"/>
  <c r="H1954" i="2" s="1"/>
  <c r="G1955" i="2"/>
  <c r="H1955" i="2" s="1"/>
  <c r="G1956" i="2"/>
  <c r="H1956" i="2" s="1"/>
  <c r="G1957" i="2"/>
  <c r="H1957" i="2" s="1"/>
  <c r="G1958" i="2"/>
  <c r="H1958" i="2" s="1"/>
  <c r="G1959" i="2"/>
  <c r="H1959" i="2" s="1"/>
  <c r="G1960" i="2"/>
  <c r="H1960" i="2" s="1"/>
  <c r="G1961" i="2"/>
  <c r="H1961" i="2" s="1"/>
  <c r="G1962" i="2"/>
  <c r="H1962" i="2" s="1"/>
  <c r="G1963" i="2"/>
  <c r="H1963" i="2" s="1"/>
  <c r="G1964" i="2"/>
  <c r="H1964" i="2" s="1"/>
  <c r="G1965" i="2"/>
  <c r="H1965" i="2" s="1"/>
  <c r="G1966" i="2"/>
  <c r="H1966" i="2" s="1"/>
  <c r="G1967" i="2"/>
  <c r="H1967" i="2" s="1"/>
  <c r="G1968" i="2"/>
  <c r="H1968" i="2" s="1"/>
  <c r="G1969" i="2"/>
  <c r="H1969" i="2" s="1"/>
  <c r="G1970" i="2"/>
  <c r="H1970" i="2" s="1"/>
  <c r="G1971" i="2"/>
  <c r="H1971" i="2" s="1"/>
  <c r="G1972" i="2"/>
  <c r="H1972" i="2" s="1"/>
  <c r="G1973" i="2"/>
  <c r="H1973" i="2" s="1"/>
  <c r="G1974" i="2"/>
  <c r="H1974" i="2" s="1"/>
  <c r="G1975" i="2"/>
  <c r="H1975" i="2" s="1"/>
  <c r="G1976" i="2"/>
  <c r="H1976" i="2" s="1"/>
  <c r="G1977" i="2"/>
  <c r="H1977" i="2" s="1"/>
  <c r="G1978" i="2"/>
  <c r="H1978" i="2" s="1"/>
  <c r="G1979" i="2"/>
  <c r="H1979" i="2" s="1"/>
  <c r="G1980" i="2"/>
  <c r="H1980" i="2" s="1"/>
  <c r="G1981" i="2"/>
  <c r="H1981" i="2" s="1"/>
  <c r="G1982" i="2"/>
  <c r="H1982" i="2" s="1"/>
  <c r="G1983" i="2"/>
  <c r="H1983" i="2" s="1"/>
  <c r="G1984" i="2"/>
  <c r="H1984" i="2" s="1"/>
  <c r="G1985" i="2"/>
  <c r="H1985" i="2" s="1"/>
  <c r="G1986" i="2"/>
  <c r="H1986" i="2" s="1"/>
  <c r="G1987" i="2"/>
  <c r="H1987" i="2" s="1"/>
  <c r="G1988" i="2"/>
  <c r="H1988" i="2" s="1"/>
  <c r="G1989" i="2"/>
  <c r="H1989" i="2" s="1"/>
  <c r="G1990" i="2"/>
  <c r="H1990" i="2" s="1"/>
  <c r="G1991" i="2"/>
  <c r="H1991" i="2" s="1"/>
  <c r="G1992" i="2"/>
  <c r="H1992" i="2" s="1"/>
  <c r="G1993" i="2"/>
  <c r="H1993" i="2" s="1"/>
  <c r="G1994" i="2"/>
  <c r="H1994" i="2" s="1"/>
  <c r="G1995" i="2"/>
  <c r="H1995" i="2" s="1"/>
  <c r="G1996" i="2"/>
  <c r="H1996" i="2" s="1"/>
  <c r="G1997" i="2"/>
  <c r="H1997" i="2" s="1"/>
  <c r="G1998" i="2"/>
  <c r="H1998" i="2" s="1"/>
  <c r="G1999" i="2"/>
  <c r="H1999" i="2" s="1"/>
  <c r="G2000" i="2"/>
  <c r="H2000" i="2" s="1"/>
  <c r="G2001" i="2"/>
  <c r="H2001" i="2" s="1"/>
  <c r="G2002" i="2"/>
  <c r="H2002" i="2" s="1"/>
  <c r="G2003" i="2"/>
  <c r="H2003" i="2" s="1"/>
  <c r="G2004" i="2"/>
  <c r="H2004" i="2" s="1"/>
  <c r="G2005" i="2"/>
  <c r="H2005" i="2" s="1"/>
  <c r="G2006" i="2"/>
  <c r="H2006" i="2" s="1"/>
  <c r="G2007" i="2"/>
  <c r="H2007" i="2" s="1"/>
  <c r="G2008" i="2"/>
  <c r="H2008" i="2" s="1"/>
  <c r="G2009" i="2"/>
  <c r="H2009" i="2" s="1"/>
  <c r="G2010" i="2"/>
  <c r="H2010" i="2" s="1"/>
  <c r="G2011" i="2"/>
  <c r="H2011" i="2" s="1"/>
  <c r="G2012" i="2"/>
  <c r="H2012" i="2" s="1"/>
  <c r="G2013" i="2"/>
  <c r="H2013" i="2" s="1"/>
  <c r="G2014" i="2"/>
  <c r="H2014" i="2" s="1"/>
  <c r="G2015" i="2"/>
  <c r="H2015" i="2" s="1"/>
  <c r="G2016" i="2"/>
  <c r="H2016" i="2" s="1"/>
  <c r="G2017" i="2"/>
  <c r="H2017" i="2" s="1"/>
  <c r="G2018" i="2"/>
  <c r="H2018" i="2" s="1"/>
  <c r="G2019" i="2"/>
  <c r="H2019" i="2" s="1"/>
  <c r="G2020" i="2"/>
  <c r="H2020" i="2" s="1"/>
  <c r="G2021" i="2"/>
  <c r="H2021" i="2" s="1"/>
  <c r="G2022" i="2"/>
  <c r="H2022" i="2" s="1"/>
  <c r="G2023" i="2"/>
  <c r="H2023" i="2" s="1"/>
  <c r="G2024" i="2"/>
  <c r="H2024" i="2" s="1"/>
  <c r="G2025" i="2"/>
  <c r="H2025" i="2" s="1"/>
  <c r="G2026" i="2"/>
  <c r="H2026" i="2" s="1"/>
  <c r="G2027" i="2"/>
  <c r="H2027" i="2" s="1"/>
  <c r="G2028" i="2"/>
  <c r="H2028" i="2" s="1"/>
  <c r="G2029" i="2"/>
  <c r="H2029" i="2" s="1"/>
  <c r="G2030" i="2"/>
  <c r="H2030" i="2" s="1"/>
  <c r="G2031" i="2"/>
  <c r="H2031" i="2" s="1"/>
  <c r="G2032" i="2"/>
  <c r="H2032" i="2" s="1"/>
  <c r="G2033" i="2"/>
  <c r="H2033" i="2" s="1"/>
  <c r="G2034" i="2"/>
  <c r="H2034" i="2" s="1"/>
  <c r="G2035" i="2"/>
  <c r="H2035" i="2" s="1"/>
  <c r="G2036" i="2"/>
  <c r="H2036" i="2" s="1"/>
  <c r="G2037" i="2"/>
  <c r="H2037" i="2" s="1"/>
  <c r="G2038" i="2"/>
  <c r="H2038" i="2" s="1"/>
  <c r="G2039" i="2"/>
  <c r="H2039" i="2" s="1"/>
  <c r="G2040" i="2"/>
  <c r="H2040" i="2" s="1"/>
  <c r="G2041" i="2"/>
  <c r="H2041" i="2" s="1"/>
  <c r="G2042" i="2"/>
  <c r="H2042" i="2" s="1"/>
  <c r="G2043" i="2"/>
  <c r="H2043" i="2" s="1"/>
  <c r="G2044" i="2"/>
  <c r="H2044" i="2" s="1"/>
  <c r="G2045" i="2"/>
  <c r="H2045" i="2" s="1"/>
  <c r="G2046" i="2"/>
  <c r="H2046" i="2" s="1"/>
  <c r="G2047" i="2"/>
  <c r="H2047" i="2" s="1"/>
  <c r="G2048" i="2"/>
  <c r="H2048" i="2" s="1"/>
  <c r="G2049" i="2"/>
  <c r="H2049" i="2" s="1"/>
  <c r="G2050" i="2"/>
  <c r="H2050" i="2" s="1"/>
  <c r="G2051" i="2"/>
  <c r="H2051" i="2" s="1"/>
  <c r="G2052" i="2"/>
  <c r="H2052" i="2" s="1"/>
  <c r="G2053" i="2"/>
  <c r="H2053" i="2" s="1"/>
  <c r="G2054" i="2"/>
  <c r="H2054" i="2" s="1"/>
  <c r="G2055" i="2"/>
  <c r="H2055" i="2" s="1"/>
  <c r="G2056" i="2"/>
  <c r="H2056" i="2" s="1"/>
  <c r="G2057" i="2"/>
  <c r="H2057" i="2" s="1"/>
  <c r="G2058" i="2"/>
  <c r="H2058" i="2" s="1"/>
  <c r="G2059" i="2"/>
  <c r="H2059" i="2" s="1"/>
  <c r="G2060" i="2"/>
  <c r="H2060" i="2" s="1"/>
  <c r="G2061" i="2"/>
  <c r="H2061" i="2" s="1"/>
  <c r="G2062" i="2"/>
  <c r="H2062" i="2" s="1"/>
  <c r="G2063" i="2"/>
  <c r="H2063" i="2" s="1"/>
  <c r="G2064" i="2"/>
  <c r="H2064" i="2" s="1"/>
  <c r="G2065" i="2"/>
  <c r="H2065" i="2" s="1"/>
  <c r="G2066" i="2"/>
  <c r="H2066" i="2" s="1"/>
  <c r="G2067" i="2"/>
  <c r="H2067" i="2" s="1"/>
  <c r="G2068" i="2"/>
  <c r="H2068" i="2" s="1"/>
  <c r="G2069" i="2"/>
  <c r="H2069" i="2" s="1"/>
  <c r="G2070" i="2"/>
  <c r="H2070" i="2" s="1"/>
  <c r="G2071" i="2"/>
  <c r="H2071" i="2" s="1"/>
  <c r="G2072" i="2"/>
  <c r="H2072" i="2" s="1"/>
  <c r="G2073" i="2"/>
  <c r="H2073" i="2" s="1"/>
  <c r="G2074" i="2"/>
  <c r="H2074" i="2" s="1"/>
  <c r="G2075" i="2"/>
  <c r="H2075" i="2" s="1"/>
  <c r="G2076" i="2"/>
  <c r="H2076" i="2" s="1"/>
  <c r="G2077" i="2"/>
  <c r="H2077" i="2" s="1"/>
  <c r="G2078" i="2"/>
  <c r="H2078" i="2" s="1"/>
  <c r="G2079" i="2"/>
  <c r="H2079" i="2" s="1"/>
  <c r="G2080" i="2"/>
  <c r="H2080" i="2" s="1"/>
  <c r="G2081" i="2"/>
  <c r="H2081" i="2" s="1"/>
  <c r="G2082" i="2"/>
  <c r="H2082" i="2" s="1"/>
  <c r="G2083" i="2"/>
  <c r="H2083" i="2" s="1"/>
  <c r="G2084" i="2"/>
  <c r="H2084" i="2" s="1"/>
  <c r="G2085" i="2"/>
  <c r="H2085" i="2" s="1"/>
  <c r="G2086" i="2"/>
  <c r="H2086" i="2" s="1"/>
  <c r="G2087" i="2"/>
  <c r="H2087" i="2" s="1"/>
  <c r="G2088" i="2"/>
  <c r="H2088" i="2" s="1"/>
  <c r="G2089" i="2"/>
  <c r="H2089" i="2" s="1"/>
  <c r="G2090" i="2"/>
  <c r="H2090" i="2" s="1"/>
  <c r="G2091" i="2"/>
  <c r="H2091" i="2" s="1"/>
  <c r="G2092" i="2"/>
  <c r="H2092" i="2" s="1"/>
  <c r="G2093" i="2"/>
  <c r="H2093" i="2" s="1"/>
  <c r="G2094" i="2"/>
  <c r="H2094" i="2" s="1"/>
  <c r="G2095" i="2"/>
  <c r="H2095" i="2" s="1"/>
  <c r="G2096" i="2"/>
  <c r="H2096" i="2" s="1"/>
  <c r="G2097" i="2"/>
  <c r="H2097" i="2" s="1"/>
  <c r="G2098" i="2"/>
  <c r="H2098" i="2" s="1"/>
  <c r="G2099" i="2"/>
  <c r="H2099" i="2" s="1"/>
  <c r="G2100" i="2"/>
  <c r="H2100" i="2" s="1"/>
  <c r="G2101" i="2"/>
  <c r="H2101" i="2" s="1"/>
  <c r="G2102" i="2"/>
  <c r="H2102" i="2" s="1"/>
  <c r="G2103" i="2"/>
  <c r="H2103" i="2" s="1"/>
  <c r="G2104" i="2"/>
  <c r="H2104" i="2" s="1"/>
  <c r="G2105" i="2"/>
  <c r="H2105" i="2" s="1"/>
  <c r="G2106" i="2"/>
  <c r="H2106" i="2" s="1"/>
  <c r="G2107" i="2"/>
  <c r="H2107" i="2" s="1"/>
  <c r="G2108" i="2"/>
  <c r="H2108" i="2" s="1"/>
  <c r="G2109" i="2"/>
  <c r="H2109" i="2" s="1"/>
  <c r="G2110" i="2"/>
  <c r="H2110" i="2" s="1"/>
  <c r="G2111" i="2"/>
  <c r="H2111" i="2" s="1"/>
  <c r="G2112" i="2"/>
  <c r="H2112" i="2" s="1"/>
  <c r="G2113" i="2"/>
  <c r="H2113" i="2" s="1"/>
  <c r="G2114" i="2"/>
  <c r="H2114" i="2" s="1"/>
  <c r="G2115" i="2"/>
  <c r="H2115" i="2" s="1"/>
  <c r="G2116" i="2"/>
  <c r="H2116" i="2" s="1"/>
  <c r="G2117" i="2"/>
  <c r="H2117" i="2" s="1"/>
  <c r="G2118" i="2"/>
  <c r="H2118" i="2" s="1"/>
  <c r="G2119" i="2"/>
  <c r="H2119" i="2" s="1"/>
  <c r="G2120" i="2"/>
  <c r="H2120" i="2" s="1"/>
  <c r="G2121" i="2"/>
  <c r="H2121" i="2" s="1"/>
  <c r="G2122" i="2"/>
  <c r="H2122" i="2" s="1"/>
  <c r="G2123" i="2"/>
  <c r="H2123" i="2" s="1"/>
  <c r="G2124" i="2"/>
  <c r="H2124" i="2" s="1"/>
  <c r="G2125" i="2"/>
  <c r="H2125" i="2" s="1"/>
  <c r="G2126" i="2"/>
  <c r="H2126" i="2" s="1"/>
  <c r="G2127" i="2"/>
  <c r="H2127" i="2" s="1"/>
  <c r="G2128" i="2"/>
  <c r="H2128" i="2" s="1"/>
  <c r="G2129" i="2"/>
  <c r="H2129" i="2" s="1"/>
  <c r="G2130" i="2"/>
  <c r="H2130" i="2" s="1"/>
  <c r="G2131" i="2"/>
  <c r="H2131" i="2" s="1"/>
  <c r="G2132" i="2"/>
  <c r="H2132" i="2" s="1"/>
  <c r="G2133" i="2"/>
  <c r="H2133" i="2" s="1"/>
  <c r="G2134" i="2"/>
  <c r="H2134" i="2" s="1"/>
  <c r="G2135" i="2"/>
  <c r="H2135" i="2" s="1"/>
  <c r="G2136" i="2"/>
  <c r="H2136" i="2" s="1"/>
  <c r="G2137" i="2"/>
  <c r="H2137" i="2" s="1"/>
  <c r="G2138" i="2"/>
  <c r="H2138" i="2" s="1"/>
  <c r="G2139" i="2"/>
  <c r="H2139" i="2" s="1"/>
  <c r="G2140" i="2"/>
  <c r="H2140" i="2" s="1"/>
  <c r="G2141" i="2"/>
  <c r="H2141" i="2" s="1"/>
  <c r="G2142" i="2"/>
  <c r="H2142" i="2" s="1"/>
  <c r="G2143" i="2"/>
  <c r="H2143" i="2" s="1"/>
  <c r="G2144" i="2"/>
  <c r="H2144" i="2" s="1"/>
  <c r="G2145" i="2"/>
  <c r="H2145" i="2" s="1"/>
  <c r="G2146" i="2"/>
  <c r="H2146" i="2" s="1"/>
  <c r="G2147" i="2"/>
  <c r="H2147" i="2" s="1"/>
  <c r="G2148" i="2"/>
  <c r="H2148" i="2" s="1"/>
  <c r="G2149" i="2"/>
  <c r="H2149" i="2" s="1"/>
  <c r="F2" i="2"/>
  <c r="J2" i="2" s="1"/>
  <c r="K2" i="2" s="1"/>
  <c r="F3" i="2"/>
  <c r="J3" i="2" s="1"/>
  <c r="K3" i="2" s="1"/>
  <c r="F4" i="2"/>
  <c r="J4" i="2" s="1"/>
  <c r="K4" i="2" s="1"/>
  <c r="F5" i="2"/>
  <c r="J5" i="2" s="1"/>
  <c r="K5" i="2" s="1"/>
  <c r="F6" i="2"/>
  <c r="J6" i="2" s="1"/>
  <c r="K6" i="2" s="1"/>
  <c r="F7" i="2"/>
  <c r="J7" i="2" s="1"/>
  <c r="K7" i="2" s="1"/>
  <c r="F8" i="2"/>
  <c r="J8" i="2" s="1"/>
  <c r="K8" i="2" s="1"/>
  <c r="F9" i="2"/>
  <c r="J9" i="2" s="1"/>
  <c r="K9" i="2" s="1"/>
  <c r="F10" i="2"/>
  <c r="J10" i="2" s="1"/>
  <c r="K10" i="2" s="1"/>
  <c r="F11" i="2"/>
  <c r="J11" i="2" s="1"/>
  <c r="K11" i="2" s="1"/>
  <c r="F12" i="2"/>
  <c r="J12" i="2" s="1"/>
  <c r="K12" i="2" s="1"/>
  <c r="F13" i="2"/>
  <c r="J13" i="2" s="1"/>
  <c r="K13" i="2" s="1"/>
  <c r="F14" i="2"/>
  <c r="J14" i="2" s="1"/>
  <c r="K14" i="2" s="1"/>
  <c r="F15" i="2"/>
  <c r="J15" i="2" s="1"/>
  <c r="K15" i="2" s="1"/>
  <c r="F16" i="2"/>
  <c r="J16" i="2" s="1"/>
  <c r="K16" i="2" s="1"/>
  <c r="F17" i="2"/>
  <c r="J17" i="2" s="1"/>
  <c r="K17" i="2" s="1"/>
  <c r="F18" i="2"/>
  <c r="J18" i="2" s="1"/>
  <c r="K18" i="2" s="1"/>
  <c r="F19" i="2"/>
  <c r="J19" i="2" s="1"/>
  <c r="K19" i="2" s="1"/>
  <c r="F20" i="2"/>
  <c r="J20" i="2" s="1"/>
  <c r="K20" i="2" s="1"/>
  <c r="F21" i="2"/>
  <c r="J21" i="2" s="1"/>
  <c r="K21" i="2" s="1"/>
  <c r="F22" i="2"/>
  <c r="J22" i="2" s="1"/>
  <c r="K22" i="2" s="1"/>
  <c r="F23" i="2"/>
  <c r="J23" i="2" s="1"/>
  <c r="K23" i="2" s="1"/>
  <c r="F24" i="2"/>
  <c r="J24" i="2" s="1"/>
  <c r="K24" i="2" s="1"/>
  <c r="F25" i="2"/>
  <c r="J25" i="2" s="1"/>
  <c r="K25" i="2" s="1"/>
  <c r="F26" i="2"/>
  <c r="J26" i="2" s="1"/>
  <c r="K26" i="2" s="1"/>
  <c r="F27" i="2"/>
  <c r="J27" i="2" s="1"/>
  <c r="K27" i="2" s="1"/>
  <c r="F28" i="2"/>
  <c r="J28" i="2" s="1"/>
  <c r="K28" i="2" s="1"/>
  <c r="F29" i="2"/>
  <c r="J29" i="2" s="1"/>
  <c r="K29" i="2" s="1"/>
  <c r="F30" i="2"/>
  <c r="J30" i="2" s="1"/>
  <c r="K30" i="2" s="1"/>
  <c r="F31" i="2"/>
  <c r="J31" i="2" s="1"/>
  <c r="K31" i="2" s="1"/>
  <c r="F32" i="2"/>
  <c r="J32" i="2" s="1"/>
  <c r="K32" i="2" s="1"/>
  <c r="F33" i="2"/>
  <c r="J33" i="2" s="1"/>
  <c r="K33" i="2" s="1"/>
  <c r="F34" i="2"/>
  <c r="J34" i="2" s="1"/>
  <c r="K34" i="2" s="1"/>
  <c r="F35" i="2"/>
  <c r="J35" i="2" s="1"/>
  <c r="K35" i="2" s="1"/>
  <c r="F36" i="2"/>
  <c r="J36" i="2" s="1"/>
  <c r="K36" i="2" s="1"/>
  <c r="F37" i="2"/>
  <c r="J37" i="2" s="1"/>
  <c r="K37" i="2" s="1"/>
  <c r="F38" i="2"/>
  <c r="J38" i="2" s="1"/>
  <c r="K38" i="2" s="1"/>
  <c r="F39" i="2"/>
  <c r="J39" i="2" s="1"/>
  <c r="K39" i="2" s="1"/>
  <c r="F40" i="2"/>
  <c r="J40" i="2" s="1"/>
  <c r="K40" i="2" s="1"/>
  <c r="F41" i="2"/>
  <c r="J41" i="2" s="1"/>
  <c r="K41" i="2" s="1"/>
  <c r="F42" i="2"/>
  <c r="J42" i="2" s="1"/>
  <c r="K42" i="2" s="1"/>
  <c r="F43" i="2"/>
  <c r="J43" i="2" s="1"/>
  <c r="K43" i="2" s="1"/>
  <c r="F44" i="2"/>
  <c r="J44" i="2" s="1"/>
  <c r="K44" i="2" s="1"/>
  <c r="F45" i="2"/>
  <c r="J45" i="2" s="1"/>
  <c r="K45" i="2" s="1"/>
  <c r="F46" i="2"/>
  <c r="J46" i="2" s="1"/>
  <c r="K46" i="2" s="1"/>
  <c r="F47" i="2"/>
  <c r="J47" i="2" s="1"/>
  <c r="K47" i="2" s="1"/>
  <c r="F48" i="2"/>
  <c r="J48" i="2" s="1"/>
  <c r="K48" i="2" s="1"/>
  <c r="F49" i="2"/>
  <c r="J49" i="2" s="1"/>
  <c r="K49" i="2" s="1"/>
  <c r="F50" i="2"/>
  <c r="J50" i="2" s="1"/>
  <c r="K50" i="2" s="1"/>
  <c r="F51" i="2"/>
  <c r="J51" i="2" s="1"/>
  <c r="K51" i="2" s="1"/>
  <c r="F52" i="2"/>
  <c r="J52" i="2" s="1"/>
  <c r="K52" i="2" s="1"/>
  <c r="F53" i="2"/>
  <c r="J53" i="2" s="1"/>
  <c r="K53" i="2" s="1"/>
  <c r="F54" i="2"/>
  <c r="J54" i="2" s="1"/>
  <c r="K54" i="2" s="1"/>
  <c r="F55" i="2"/>
  <c r="J55" i="2" s="1"/>
  <c r="K55" i="2" s="1"/>
  <c r="F56" i="2"/>
  <c r="J56" i="2" s="1"/>
  <c r="K56" i="2" s="1"/>
  <c r="F57" i="2"/>
  <c r="J57" i="2" s="1"/>
  <c r="K57" i="2" s="1"/>
  <c r="F58" i="2"/>
  <c r="J58" i="2" s="1"/>
  <c r="K58" i="2" s="1"/>
  <c r="F59" i="2"/>
  <c r="J59" i="2" s="1"/>
  <c r="K59" i="2" s="1"/>
  <c r="F60" i="2"/>
  <c r="J60" i="2" s="1"/>
  <c r="K60" i="2" s="1"/>
  <c r="F61" i="2"/>
  <c r="J61" i="2" s="1"/>
  <c r="K61" i="2" s="1"/>
  <c r="F62" i="2"/>
  <c r="J62" i="2" s="1"/>
  <c r="K62" i="2" s="1"/>
  <c r="F63" i="2"/>
  <c r="J63" i="2" s="1"/>
  <c r="K63" i="2" s="1"/>
  <c r="F64" i="2"/>
  <c r="J64" i="2" s="1"/>
  <c r="K64" i="2" s="1"/>
  <c r="F65" i="2"/>
  <c r="J65" i="2" s="1"/>
  <c r="K65" i="2" s="1"/>
  <c r="F66" i="2"/>
  <c r="J66" i="2" s="1"/>
  <c r="K66" i="2" s="1"/>
  <c r="F67" i="2"/>
  <c r="J67" i="2" s="1"/>
  <c r="K67" i="2" s="1"/>
  <c r="F68" i="2"/>
  <c r="J68" i="2" s="1"/>
  <c r="K68" i="2" s="1"/>
  <c r="F69" i="2"/>
  <c r="J69" i="2" s="1"/>
  <c r="K69" i="2" s="1"/>
  <c r="F70" i="2"/>
  <c r="J70" i="2" s="1"/>
  <c r="K70" i="2" s="1"/>
  <c r="F71" i="2"/>
  <c r="J71" i="2" s="1"/>
  <c r="K71" i="2" s="1"/>
  <c r="F72" i="2"/>
  <c r="J72" i="2" s="1"/>
  <c r="K72" i="2" s="1"/>
  <c r="F73" i="2"/>
  <c r="J73" i="2" s="1"/>
  <c r="K73" i="2" s="1"/>
  <c r="F74" i="2"/>
  <c r="J74" i="2" s="1"/>
  <c r="K74" i="2" s="1"/>
  <c r="F75" i="2"/>
  <c r="J75" i="2" s="1"/>
  <c r="K75" i="2" s="1"/>
  <c r="F76" i="2"/>
  <c r="J76" i="2" s="1"/>
  <c r="K76" i="2" s="1"/>
  <c r="F77" i="2"/>
  <c r="J77" i="2" s="1"/>
  <c r="K77" i="2" s="1"/>
  <c r="F78" i="2"/>
  <c r="J78" i="2" s="1"/>
  <c r="K78" i="2" s="1"/>
  <c r="F79" i="2"/>
  <c r="J79" i="2" s="1"/>
  <c r="K79" i="2" s="1"/>
  <c r="F80" i="2"/>
  <c r="J80" i="2" s="1"/>
  <c r="K80" i="2" s="1"/>
  <c r="F81" i="2"/>
  <c r="J81" i="2" s="1"/>
  <c r="K81" i="2" s="1"/>
  <c r="F82" i="2"/>
  <c r="J82" i="2" s="1"/>
  <c r="K82" i="2" s="1"/>
  <c r="F83" i="2"/>
  <c r="J83" i="2" s="1"/>
  <c r="K83" i="2" s="1"/>
  <c r="F84" i="2"/>
  <c r="J84" i="2" s="1"/>
  <c r="K84" i="2" s="1"/>
  <c r="F85" i="2"/>
  <c r="J85" i="2" s="1"/>
  <c r="K85" i="2" s="1"/>
  <c r="F86" i="2"/>
  <c r="J86" i="2" s="1"/>
  <c r="K86" i="2" s="1"/>
  <c r="F87" i="2"/>
  <c r="J87" i="2" s="1"/>
  <c r="K87" i="2" s="1"/>
  <c r="F88" i="2"/>
  <c r="J88" i="2" s="1"/>
  <c r="K88" i="2" s="1"/>
  <c r="F89" i="2"/>
  <c r="J89" i="2" s="1"/>
  <c r="K89" i="2" s="1"/>
  <c r="F90" i="2"/>
  <c r="J90" i="2" s="1"/>
  <c r="K90" i="2" s="1"/>
  <c r="F91" i="2"/>
  <c r="J91" i="2" s="1"/>
  <c r="K91" i="2" s="1"/>
  <c r="F92" i="2"/>
  <c r="J92" i="2" s="1"/>
  <c r="K92" i="2" s="1"/>
  <c r="F93" i="2"/>
  <c r="J93" i="2" s="1"/>
  <c r="K93" i="2" s="1"/>
  <c r="F94" i="2"/>
  <c r="J94" i="2" s="1"/>
  <c r="K94" i="2" s="1"/>
  <c r="F95" i="2"/>
  <c r="J95" i="2" s="1"/>
  <c r="K95" i="2" s="1"/>
  <c r="F96" i="2"/>
  <c r="J96" i="2" s="1"/>
  <c r="K96" i="2" s="1"/>
  <c r="F97" i="2"/>
  <c r="J97" i="2" s="1"/>
  <c r="K97" i="2" s="1"/>
  <c r="F98" i="2"/>
  <c r="J98" i="2" s="1"/>
  <c r="K98" i="2" s="1"/>
  <c r="F99" i="2"/>
  <c r="J99" i="2" s="1"/>
  <c r="K99" i="2" s="1"/>
  <c r="F100" i="2"/>
  <c r="J100" i="2" s="1"/>
  <c r="K100" i="2" s="1"/>
  <c r="F101" i="2"/>
  <c r="J101" i="2" s="1"/>
  <c r="K101" i="2" s="1"/>
  <c r="F102" i="2"/>
  <c r="J102" i="2" s="1"/>
  <c r="K102" i="2" s="1"/>
  <c r="F103" i="2"/>
  <c r="J103" i="2" s="1"/>
  <c r="K103" i="2" s="1"/>
  <c r="F104" i="2"/>
  <c r="J104" i="2" s="1"/>
  <c r="K104" i="2" s="1"/>
  <c r="F105" i="2"/>
  <c r="J105" i="2" s="1"/>
  <c r="K105" i="2" s="1"/>
  <c r="F106" i="2"/>
  <c r="J106" i="2" s="1"/>
  <c r="K106" i="2" s="1"/>
  <c r="F107" i="2"/>
  <c r="J107" i="2" s="1"/>
  <c r="K107" i="2" s="1"/>
  <c r="F108" i="2"/>
  <c r="J108" i="2" s="1"/>
  <c r="K108" i="2" s="1"/>
  <c r="F109" i="2"/>
  <c r="J109" i="2" s="1"/>
  <c r="K109" i="2" s="1"/>
  <c r="F110" i="2"/>
  <c r="J110" i="2" s="1"/>
  <c r="K110" i="2" s="1"/>
  <c r="F111" i="2"/>
  <c r="J111" i="2" s="1"/>
  <c r="K111" i="2" s="1"/>
  <c r="F112" i="2"/>
  <c r="J112" i="2" s="1"/>
  <c r="K112" i="2" s="1"/>
  <c r="F113" i="2"/>
  <c r="J113" i="2" s="1"/>
  <c r="K113" i="2" s="1"/>
  <c r="F114" i="2"/>
  <c r="J114" i="2" s="1"/>
  <c r="K114" i="2" s="1"/>
  <c r="F115" i="2"/>
  <c r="J115" i="2" s="1"/>
  <c r="K115" i="2" s="1"/>
  <c r="F116" i="2"/>
  <c r="J116" i="2" s="1"/>
  <c r="K116" i="2" s="1"/>
  <c r="F117" i="2"/>
  <c r="J117" i="2" s="1"/>
  <c r="K117" i="2" s="1"/>
  <c r="F118" i="2"/>
  <c r="J118" i="2" s="1"/>
  <c r="K118" i="2" s="1"/>
  <c r="F119" i="2"/>
  <c r="J119" i="2" s="1"/>
  <c r="K119" i="2" s="1"/>
  <c r="F120" i="2"/>
  <c r="J120" i="2" s="1"/>
  <c r="K120" i="2" s="1"/>
  <c r="F121" i="2"/>
  <c r="J121" i="2" s="1"/>
  <c r="K121" i="2" s="1"/>
  <c r="F122" i="2"/>
  <c r="J122" i="2" s="1"/>
  <c r="K122" i="2" s="1"/>
  <c r="F123" i="2"/>
  <c r="J123" i="2" s="1"/>
  <c r="K123" i="2" s="1"/>
  <c r="F124" i="2"/>
  <c r="J124" i="2" s="1"/>
  <c r="K124" i="2" s="1"/>
  <c r="F125" i="2"/>
  <c r="J125" i="2" s="1"/>
  <c r="K125" i="2" s="1"/>
  <c r="F126" i="2"/>
  <c r="J126" i="2" s="1"/>
  <c r="K126" i="2" s="1"/>
  <c r="F127" i="2"/>
  <c r="J127" i="2" s="1"/>
  <c r="K127" i="2" s="1"/>
  <c r="F128" i="2"/>
  <c r="J128" i="2" s="1"/>
  <c r="K128" i="2" s="1"/>
  <c r="F129" i="2"/>
  <c r="J129" i="2" s="1"/>
  <c r="K129" i="2" s="1"/>
  <c r="F130" i="2"/>
  <c r="J130" i="2" s="1"/>
  <c r="K130" i="2" s="1"/>
  <c r="F131" i="2"/>
  <c r="J131" i="2" s="1"/>
  <c r="K131" i="2" s="1"/>
  <c r="F132" i="2"/>
  <c r="J132" i="2" s="1"/>
  <c r="K132" i="2" s="1"/>
  <c r="F133" i="2"/>
  <c r="J133" i="2" s="1"/>
  <c r="K133" i="2" s="1"/>
  <c r="F134" i="2"/>
  <c r="J134" i="2" s="1"/>
  <c r="K134" i="2" s="1"/>
  <c r="F135" i="2"/>
  <c r="J135" i="2" s="1"/>
  <c r="K135" i="2" s="1"/>
  <c r="F136" i="2"/>
  <c r="J136" i="2" s="1"/>
  <c r="K136" i="2" s="1"/>
  <c r="F137" i="2"/>
  <c r="J137" i="2" s="1"/>
  <c r="K137" i="2" s="1"/>
  <c r="F138" i="2"/>
  <c r="J138" i="2" s="1"/>
  <c r="K138" i="2" s="1"/>
  <c r="F139" i="2"/>
  <c r="J139" i="2" s="1"/>
  <c r="K139" i="2" s="1"/>
  <c r="F140" i="2"/>
  <c r="J140" i="2" s="1"/>
  <c r="K140" i="2" s="1"/>
  <c r="F141" i="2"/>
  <c r="J141" i="2" s="1"/>
  <c r="K141" i="2" s="1"/>
  <c r="F142" i="2"/>
  <c r="J142" i="2" s="1"/>
  <c r="K142" i="2" s="1"/>
  <c r="F143" i="2"/>
  <c r="J143" i="2" s="1"/>
  <c r="K143" i="2" s="1"/>
  <c r="F144" i="2"/>
  <c r="J144" i="2" s="1"/>
  <c r="K144" i="2" s="1"/>
  <c r="F145" i="2"/>
  <c r="J145" i="2" s="1"/>
  <c r="K145" i="2" s="1"/>
  <c r="F146" i="2"/>
  <c r="J146" i="2" s="1"/>
  <c r="K146" i="2" s="1"/>
  <c r="F147" i="2"/>
  <c r="J147" i="2" s="1"/>
  <c r="K147" i="2" s="1"/>
  <c r="F148" i="2"/>
  <c r="J148" i="2" s="1"/>
  <c r="K148" i="2" s="1"/>
  <c r="F149" i="2"/>
  <c r="J149" i="2" s="1"/>
  <c r="K149" i="2" s="1"/>
  <c r="F150" i="2"/>
  <c r="J150" i="2" s="1"/>
  <c r="K150" i="2" s="1"/>
  <c r="F151" i="2"/>
  <c r="J151" i="2" s="1"/>
  <c r="K151" i="2" s="1"/>
  <c r="F152" i="2"/>
  <c r="J152" i="2" s="1"/>
  <c r="K152" i="2" s="1"/>
  <c r="F153" i="2"/>
  <c r="J153" i="2" s="1"/>
  <c r="K153" i="2" s="1"/>
  <c r="F154" i="2"/>
  <c r="J154" i="2" s="1"/>
  <c r="K154" i="2" s="1"/>
  <c r="F155" i="2"/>
  <c r="J155" i="2" s="1"/>
  <c r="K155" i="2" s="1"/>
  <c r="F156" i="2"/>
  <c r="J156" i="2" s="1"/>
  <c r="K156" i="2" s="1"/>
  <c r="F157" i="2"/>
  <c r="J157" i="2" s="1"/>
  <c r="K157" i="2" s="1"/>
  <c r="F158" i="2"/>
  <c r="J158" i="2" s="1"/>
  <c r="K158" i="2" s="1"/>
  <c r="F159" i="2"/>
  <c r="J159" i="2" s="1"/>
  <c r="K159" i="2" s="1"/>
  <c r="F160" i="2"/>
  <c r="J160" i="2" s="1"/>
  <c r="K160" i="2" s="1"/>
  <c r="F161" i="2"/>
  <c r="J161" i="2" s="1"/>
  <c r="K161" i="2" s="1"/>
  <c r="F162" i="2"/>
  <c r="J162" i="2" s="1"/>
  <c r="K162" i="2" s="1"/>
  <c r="F163" i="2"/>
  <c r="J163" i="2" s="1"/>
  <c r="K163" i="2" s="1"/>
  <c r="F164" i="2"/>
  <c r="J164" i="2" s="1"/>
  <c r="K164" i="2" s="1"/>
  <c r="F165" i="2"/>
  <c r="J165" i="2" s="1"/>
  <c r="K165" i="2" s="1"/>
  <c r="F166" i="2"/>
  <c r="J166" i="2" s="1"/>
  <c r="K166" i="2" s="1"/>
  <c r="F167" i="2"/>
  <c r="J167" i="2" s="1"/>
  <c r="K167" i="2" s="1"/>
  <c r="F168" i="2"/>
  <c r="J168" i="2" s="1"/>
  <c r="K168" i="2" s="1"/>
  <c r="F169" i="2"/>
  <c r="J169" i="2" s="1"/>
  <c r="K169" i="2" s="1"/>
  <c r="F170" i="2"/>
  <c r="J170" i="2" s="1"/>
  <c r="K170" i="2" s="1"/>
  <c r="F171" i="2"/>
  <c r="J171" i="2" s="1"/>
  <c r="K171" i="2" s="1"/>
  <c r="F172" i="2"/>
  <c r="J172" i="2" s="1"/>
  <c r="K172" i="2" s="1"/>
  <c r="F173" i="2"/>
  <c r="J173" i="2" s="1"/>
  <c r="K173" i="2" s="1"/>
  <c r="F174" i="2"/>
  <c r="J174" i="2" s="1"/>
  <c r="K174" i="2" s="1"/>
  <c r="F175" i="2"/>
  <c r="J175" i="2" s="1"/>
  <c r="K175" i="2" s="1"/>
  <c r="F176" i="2"/>
  <c r="J176" i="2" s="1"/>
  <c r="K176" i="2" s="1"/>
  <c r="F177" i="2"/>
  <c r="J177" i="2" s="1"/>
  <c r="K177" i="2" s="1"/>
  <c r="F178" i="2"/>
  <c r="J178" i="2" s="1"/>
  <c r="K178" i="2" s="1"/>
  <c r="F179" i="2"/>
  <c r="J179" i="2" s="1"/>
  <c r="K179" i="2" s="1"/>
  <c r="F180" i="2"/>
  <c r="J180" i="2" s="1"/>
  <c r="K180" i="2" s="1"/>
  <c r="F181" i="2"/>
  <c r="J181" i="2" s="1"/>
  <c r="K181" i="2" s="1"/>
  <c r="F182" i="2"/>
  <c r="J182" i="2" s="1"/>
  <c r="K182" i="2" s="1"/>
  <c r="F183" i="2"/>
  <c r="J183" i="2" s="1"/>
  <c r="K183" i="2" s="1"/>
  <c r="F184" i="2"/>
  <c r="J184" i="2" s="1"/>
  <c r="K184" i="2" s="1"/>
  <c r="F185" i="2"/>
  <c r="J185" i="2" s="1"/>
  <c r="K185" i="2" s="1"/>
  <c r="F186" i="2"/>
  <c r="J186" i="2" s="1"/>
  <c r="K186" i="2" s="1"/>
  <c r="F187" i="2"/>
  <c r="J187" i="2" s="1"/>
  <c r="K187" i="2" s="1"/>
  <c r="F188" i="2"/>
  <c r="J188" i="2" s="1"/>
  <c r="K188" i="2" s="1"/>
  <c r="F189" i="2"/>
  <c r="J189" i="2" s="1"/>
  <c r="K189" i="2" s="1"/>
  <c r="F190" i="2"/>
  <c r="J190" i="2" s="1"/>
  <c r="K190" i="2" s="1"/>
  <c r="F191" i="2"/>
  <c r="J191" i="2" s="1"/>
  <c r="K191" i="2" s="1"/>
  <c r="F192" i="2"/>
  <c r="J192" i="2" s="1"/>
  <c r="K192" i="2" s="1"/>
  <c r="F193" i="2"/>
  <c r="J193" i="2" s="1"/>
  <c r="K193" i="2" s="1"/>
  <c r="F194" i="2"/>
  <c r="J194" i="2" s="1"/>
  <c r="K194" i="2" s="1"/>
  <c r="F195" i="2"/>
  <c r="J195" i="2" s="1"/>
  <c r="K195" i="2" s="1"/>
  <c r="F196" i="2"/>
  <c r="J196" i="2" s="1"/>
  <c r="K196" i="2" s="1"/>
  <c r="F197" i="2"/>
  <c r="J197" i="2" s="1"/>
  <c r="K197" i="2" s="1"/>
  <c r="F198" i="2"/>
  <c r="J198" i="2" s="1"/>
  <c r="K198" i="2" s="1"/>
  <c r="F199" i="2"/>
  <c r="J199" i="2" s="1"/>
  <c r="K199" i="2" s="1"/>
  <c r="F200" i="2"/>
  <c r="J200" i="2" s="1"/>
  <c r="K200" i="2" s="1"/>
  <c r="F201" i="2"/>
  <c r="J201" i="2" s="1"/>
  <c r="K201" i="2" s="1"/>
  <c r="F202" i="2"/>
  <c r="J202" i="2" s="1"/>
  <c r="K202" i="2" s="1"/>
  <c r="F203" i="2"/>
  <c r="J203" i="2" s="1"/>
  <c r="K203" i="2" s="1"/>
  <c r="F204" i="2"/>
  <c r="J204" i="2" s="1"/>
  <c r="K204" i="2" s="1"/>
  <c r="F205" i="2"/>
  <c r="J205" i="2" s="1"/>
  <c r="K205" i="2" s="1"/>
  <c r="F206" i="2"/>
  <c r="J206" i="2" s="1"/>
  <c r="K206" i="2" s="1"/>
  <c r="F207" i="2"/>
  <c r="J207" i="2" s="1"/>
  <c r="K207" i="2" s="1"/>
  <c r="F208" i="2"/>
  <c r="J208" i="2" s="1"/>
  <c r="K208" i="2" s="1"/>
  <c r="F209" i="2"/>
  <c r="J209" i="2" s="1"/>
  <c r="K209" i="2" s="1"/>
  <c r="F210" i="2"/>
  <c r="J210" i="2" s="1"/>
  <c r="K210" i="2" s="1"/>
  <c r="F211" i="2"/>
  <c r="J211" i="2" s="1"/>
  <c r="K211" i="2" s="1"/>
  <c r="F212" i="2"/>
  <c r="J212" i="2" s="1"/>
  <c r="K212" i="2" s="1"/>
  <c r="F213" i="2"/>
  <c r="J213" i="2" s="1"/>
  <c r="K213" i="2" s="1"/>
  <c r="F214" i="2"/>
  <c r="J214" i="2" s="1"/>
  <c r="K214" i="2" s="1"/>
  <c r="F215" i="2"/>
  <c r="J215" i="2" s="1"/>
  <c r="K215" i="2" s="1"/>
  <c r="F216" i="2"/>
  <c r="J216" i="2" s="1"/>
  <c r="K216" i="2" s="1"/>
  <c r="F217" i="2"/>
  <c r="J217" i="2" s="1"/>
  <c r="K217" i="2" s="1"/>
  <c r="F218" i="2"/>
  <c r="J218" i="2" s="1"/>
  <c r="K218" i="2" s="1"/>
  <c r="F219" i="2"/>
  <c r="J219" i="2" s="1"/>
  <c r="K219" i="2" s="1"/>
  <c r="F220" i="2"/>
  <c r="J220" i="2" s="1"/>
  <c r="K220" i="2" s="1"/>
  <c r="F221" i="2"/>
  <c r="J221" i="2" s="1"/>
  <c r="K221" i="2" s="1"/>
  <c r="F222" i="2"/>
  <c r="J222" i="2" s="1"/>
  <c r="K222" i="2" s="1"/>
  <c r="F223" i="2"/>
  <c r="J223" i="2" s="1"/>
  <c r="K223" i="2" s="1"/>
  <c r="F224" i="2"/>
  <c r="J224" i="2" s="1"/>
  <c r="K224" i="2" s="1"/>
  <c r="F225" i="2"/>
  <c r="J225" i="2" s="1"/>
  <c r="K225" i="2" s="1"/>
  <c r="F226" i="2"/>
  <c r="J226" i="2" s="1"/>
  <c r="K226" i="2" s="1"/>
  <c r="F227" i="2"/>
  <c r="J227" i="2" s="1"/>
  <c r="K227" i="2" s="1"/>
  <c r="F228" i="2"/>
  <c r="J228" i="2" s="1"/>
  <c r="K228" i="2" s="1"/>
  <c r="F229" i="2"/>
  <c r="J229" i="2" s="1"/>
  <c r="K229" i="2" s="1"/>
  <c r="F230" i="2"/>
  <c r="J230" i="2" s="1"/>
  <c r="K230" i="2" s="1"/>
  <c r="F231" i="2"/>
  <c r="J231" i="2" s="1"/>
  <c r="K231" i="2" s="1"/>
  <c r="F232" i="2"/>
  <c r="J232" i="2" s="1"/>
  <c r="K232" i="2" s="1"/>
  <c r="F233" i="2"/>
  <c r="J233" i="2" s="1"/>
  <c r="K233" i="2" s="1"/>
  <c r="F234" i="2"/>
  <c r="J234" i="2" s="1"/>
  <c r="K234" i="2" s="1"/>
  <c r="F235" i="2"/>
  <c r="J235" i="2" s="1"/>
  <c r="K235" i="2" s="1"/>
  <c r="F236" i="2"/>
  <c r="J236" i="2" s="1"/>
  <c r="K236" i="2" s="1"/>
  <c r="F237" i="2"/>
  <c r="J237" i="2" s="1"/>
  <c r="K237" i="2" s="1"/>
  <c r="F238" i="2"/>
  <c r="J238" i="2" s="1"/>
  <c r="K238" i="2" s="1"/>
  <c r="F239" i="2"/>
  <c r="J239" i="2" s="1"/>
  <c r="K239" i="2" s="1"/>
  <c r="F240" i="2"/>
  <c r="J240" i="2" s="1"/>
  <c r="K240" i="2" s="1"/>
  <c r="F241" i="2"/>
  <c r="J241" i="2" s="1"/>
  <c r="K241" i="2" s="1"/>
  <c r="F242" i="2"/>
  <c r="J242" i="2" s="1"/>
  <c r="K242" i="2" s="1"/>
  <c r="F243" i="2"/>
  <c r="J243" i="2" s="1"/>
  <c r="K243" i="2" s="1"/>
  <c r="F244" i="2"/>
  <c r="J244" i="2" s="1"/>
  <c r="K244" i="2" s="1"/>
  <c r="F245" i="2"/>
  <c r="J245" i="2" s="1"/>
  <c r="K245" i="2" s="1"/>
  <c r="F246" i="2"/>
  <c r="J246" i="2" s="1"/>
  <c r="K246" i="2" s="1"/>
  <c r="F247" i="2"/>
  <c r="J247" i="2" s="1"/>
  <c r="K247" i="2" s="1"/>
  <c r="F248" i="2"/>
  <c r="J248" i="2" s="1"/>
  <c r="K248" i="2" s="1"/>
  <c r="F249" i="2"/>
  <c r="J249" i="2" s="1"/>
  <c r="K249" i="2" s="1"/>
  <c r="F250" i="2"/>
  <c r="J250" i="2" s="1"/>
  <c r="K250" i="2" s="1"/>
  <c r="F251" i="2"/>
  <c r="J251" i="2" s="1"/>
  <c r="K251" i="2" s="1"/>
  <c r="F252" i="2"/>
  <c r="J252" i="2" s="1"/>
  <c r="K252" i="2" s="1"/>
  <c r="F253" i="2"/>
  <c r="J253" i="2" s="1"/>
  <c r="K253" i="2" s="1"/>
  <c r="F254" i="2"/>
  <c r="J254" i="2" s="1"/>
  <c r="K254" i="2" s="1"/>
  <c r="F255" i="2"/>
  <c r="J255" i="2" s="1"/>
  <c r="K255" i="2" s="1"/>
  <c r="F256" i="2"/>
  <c r="J256" i="2" s="1"/>
  <c r="K256" i="2" s="1"/>
  <c r="F257" i="2"/>
  <c r="J257" i="2" s="1"/>
  <c r="K257" i="2" s="1"/>
  <c r="F258" i="2"/>
  <c r="J258" i="2" s="1"/>
  <c r="K258" i="2" s="1"/>
  <c r="F259" i="2"/>
  <c r="J259" i="2" s="1"/>
  <c r="K259" i="2" s="1"/>
  <c r="F260" i="2"/>
  <c r="J260" i="2" s="1"/>
  <c r="K260" i="2" s="1"/>
  <c r="F261" i="2"/>
  <c r="J261" i="2" s="1"/>
  <c r="K261" i="2" s="1"/>
  <c r="F262" i="2"/>
  <c r="J262" i="2" s="1"/>
  <c r="K262" i="2" s="1"/>
  <c r="F263" i="2"/>
  <c r="J263" i="2" s="1"/>
  <c r="K263" i="2" s="1"/>
  <c r="F264" i="2"/>
  <c r="J264" i="2" s="1"/>
  <c r="K264" i="2" s="1"/>
  <c r="F265" i="2"/>
  <c r="J265" i="2" s="1"/>
  <c r="K265" i="2" s="1"/>
  <c r="F266" i="2"/>
  <c r="J266" i="2" s="1"/>
  <c r="K266" i="2" s="1"/>
  <c r="F267" i="2"/>
  <c r="J267" i="2" s="1"/>
  <c r="K267" i="2" s="1"/>
  <c r="F268" i="2"/>
  <c r="J268" i="2" s="1"/>
  <c r="K268" i="2" s="1"/>
  <c r="F269" i="2"/>
  <c r="J269" i="2" s="1"/>
  <c r="K269" i="2" s="1"/>
  <c r="F270" i="2"/>
  <c r="J270" i="2" s="1"/>
  <c r="K270" i="2" s="1"/>
  <c r="F271" i="2"/>
  <c r="J271" i="2" s="1"/>
  <c r="K271" i="2" s="1"/>
  <c r="F272" i="2"/>
  <c r="J272" i="2" s="1"/>
  <c r="K272" i="2" s="1"/>
  <c r="F273" i="2"/>
  <c r="J273" i="2" s="1"/>
  <c r="K273" i="2" s="1"/>
  <c r="F274" i="2"/>
  <c r="J274" i="2" s="1"/>
  <c r="K274" i="2" s="1"/>
  <c r="F275" i="2"/>
  <c r="J275" i="2" s="1"/>
  <c r="K275" i="2" s="1"/>
  <c r="F276" i="2"/>
  <c r="J276" i="2" s="1"/>
  <c r="K276" i="2" s="1"/>
  <c r="F277" i="2"/>
  <c r="J277" i="2" s="1"/>
  <c r="K277" i="2" s="1"/>
  <c r="F278" i="2"/>
  <c r="J278" i="2" s="1"/>
  <c r="K278" i="2" s="1"/>
  <c r="F279" i="2"/>
  <c r="J279" i="2" s="1"/>
  <c r="K279" i="2" s="1"/>
  <c r="F280" i="2"/>
  <c r="J280" i="2" s="1"/>
  <c r="K280" i="2" s="1"/>
  <c r="F281" i="2"/>
  <c r="J281" i="2" s="1"/>
  <c r="K281" i="2" s="1"/>
  <c r="F282" i="2"/>
  <c r="J282" i="2" s="1"/>
  <c r="K282" i="2" s="1"/>
  <c r="F283" i="2"/>
  <c r="J283" i="2" s="1"/>
  <c r="K283" i="2" s="1"/>
  <c r="F284" i="2"/>
  <c r="J284" i="2" s="1"/>
  <c r="K284" i="2" s="1"/>
  <c r="F285" i="2"/>
  <c r="J285" i="2" s="1"/>
  <c r="K285" i="2" s="1"/>
  <c r="F286" i="2"/>
  <c r="J286" i="2" s="1"/>
  <c r="K286" i="2" s="1"/>
  <c r="F287" i="2"/>
  <c r="J287" i="2" s="1"/>
  <c r="K287" i="2" s="1"/>
  <c r="F288" i="2"/>
  <c r="J288" i="2" s="1"/>
  <c r="K288" i="2" s="1"/>
  <c r="F289" i="2"/>
  <c r="J289" i="2" s="1"/>
  <c r="K289" i="2" s="1"/>
  <c r="F290" i="2"/>
  <c r="J290" i="2" s="1"/>
  <c r="K290" i="2" s="1"/>
  <c r="F291" i="2"/>
  <c r="J291" i="2" s="1"/>
  <c r="K291" i="2" s="1"/>
  <c r="F292" i="2"/>
  <c r="J292" i="2" s="1"/>
  <c r="K292" i="2" s="1"/>
  <c r="F293" i="2"/>
  <c r="J293" i="2" s="1"/>
  <c r="K293" i="2" s="1"/>
  <c r="F294" i="2"/>
  <c r="J294" i="2" s="1"/>
  <c r="K294" i="2" s="1"/>
  <c r="F295" i="2"/>
  <c r="J295" i="2" s="1"/>
  <c r="K295" i="2" s="1"/>
  <c r="F296" i="2"/>
  <c r="J296" i="2" s="1"/>
  <c r="K296" i="2" s="1"/>
  <c r="F297" i="2"/>
  <c r="J297" i="2" s="1"/>
  <c r="K297" i="2" s="1"/>
  <c r="F298" i="2"/>
  <c r="J298" i="2" s="1"/>
  <c r="K298" i="2" s="1"/>
  <c r="F299" i="2"/>
  <c r="J299" i="2" s="1"/>
  <c r="K299" i="2" s="1"/>
  <c r="F300" i="2"/>
  <c r="J300" i="2" s="1"/>
  <c r="K300" i="2" s="1"/>
  <c r="F301" i="2"/>
  <c r="J301" i="2" s="1"/>
  <c r="K301" i="2" s="1"/>
  <c r="F302" i="2"/>
  <c r="J302" i="2" s="1"/>
  <c r="K302" i="2" s="1"/>
  <c r="F303" i="2"/>
  <c r="J303" i="2" s="1"/>
  <c r="K303" i="2" s="1"/>
  <c r="F304" i="2"/>
  <c r="J304" i="2" s="1"/>
  <c r="K304" i="2" s="1"/>
  <c r="F305" i="2"/>
  <c r="J305" i="2" s="1"/>
  <c r="K305" i="2" s="1"/>
  <c r="F306" i="2"/>
  <c r="J306" i="2" s="1"/>
  <c r="K306" i="2" s="1"/>
  <c r="F307" i="2"/>
  <c r="J307" i="2" s="1"/>
  <c r="K307" i="2" s="1"/>
  <c r="F308" i="2"/>
  <c r="J308" i="2" s="1"/>
  <c r="K308" i="2" s="1"/>
  <c r="F309" i="2"/>
  <c r="J309" i="2" s="1"/>
  <c r="K309" i="2" s="1"/>
  <c r="F310" i="2"/>
  <c r="J310" i="2" s="1"/>
  <c r="K310" i="2" s="1"/>
  <c r="F311" i="2"/>
  <c r="J311" i="2" s="1"/>
  <c r="K311" i="2" s="1"/>
  <c r="F312" i="2"/>
  <c r="J312" i="2" s="1"/>
  <c r="K312" i="2" s="1"/>
  <c r="F313" i="2"/>
  <c r="J313" i="2" s="1"/>
  <c r="K313" i="2" s="1"/>
  <c r="F314" i="2"/>
  <c r="J314" i="2" s="1"/>
  <c r="K314" i="2" s="1"/>
  <c r="F315" i="2"/>
  <c r="J315" i="2" s="1"/>
  <c r="K315" i="2" s="1"/>
  <c r="F316" i="2"/>
  <c r="J316" i="2" s="1"/>
  <c r="K316" i="2" s="1"/>
  <c r="F317" i="2"/>
  <c r="J317" i="2" s="1"/>
  <c r="K317" i="2" s="1"/>
  <c r="F318" i="2"/>
  <c r="J318" i="2" s="1"/>
  <c r="K318" i="2" s="1"/>
  <c r="F319" i="2"/>
  <c r="J319" i="2" s="1"/>
  <c r="K319" i="2" s="1"/>
  <c r="F320" i="2"/>
  <c r="J320" i="2" s="1"/>
  <c r="K320" i="2" s="1"/>
  <c r="F321" i="2"/>
  <c r="J321" i="2" s="1"/>
  <c r="K321" i="2" s="1"/>
  <c r="F322" i="2"/>
  <c r="J322" i="2" s="1"/>
  <c r="K322" i="2" s="1"/>
  <c r="F323" i="2"/>
  <c r="J323" i="2" s="1"/>
  <c r="K323" i="2" s="1"/>
  <c r="F324" i="2"/>
  <c r="J324" i="2" s="1"/>
  <c r="K324" i="2" s="1"/>
  <c r="F325" i="2"/>
  <c r="J325" i="2" s="1"/>
  <c r="K325" i="2" s="1"/>
  <c r="F326" i="2"/>
  <c r="J326" i="2" s="1"/>
  <c r="K326" i="2" s="1"/>
  <c r="F327" i="2"/>
  <c r="J327" i="2" s="1"/>
  <c r="K327" i="2" s="1"/>
  <c r="F328" i="2"/>
  <c r="J328" i="2" s="1"/>
  <c r="K328" i="2" s="1"/>
  <c r="F329" i="2"/>
  <c r="J329" i="2" s="1"/>
  <c r="K329" i="2" s="1"/>
  <c r="F330" i="2"/>
  <c r="J330" i="2" s="1"/>
  <c r="K330" i="2" s="1"/>
  <c r="F331" i="2"/>
  <c r="J331" i="2" s="1"/>
  <c r="K331" i="2" s="1"/>
  <c r="F332" i="2"/>
  <c r="J332" i="2" s="1"/>
  <c r="K332" i="2" s="1"/>
  <c r="F333" i="2"/>
  <c r="J333" i="2" s="1"/>
  <c r="K333" i="2" s="1"/>
  <c r="F334" i="2"/>
  <c r="J334" i="2" s="1"/>
  <c r="K334" i="2" s="1"/>
  <c r="F335" i="2"/>
  <c r="J335" i="2" s="1"/>
  <c r="K335" i="2" s="1"/>
  <c r="F336" i="2"/>
  <c r="J336" i="2" s="1"/>
  <c r="K336" i="2" s="1"/>
  <c r="F337" i="2"/>
  <c r="J337" i="2" s="1"/>
  <c r="K337" i="2" s="1"/>
  <c r="F338" i="2"/>
  <c r="J338" i="2" s="1"/>
  <c r="K338" i="2" s="1"/>
  <c r="F339" i="2"/>
  <c r="J339" i="2" s="1"/>
  <c r="K339" i="2" s="1"/>
  <c r="F340" i="2"/>
  <c r="J340" i="2" s="1"/>
  <c r="K340" i="2" s="1"/>
  <c r="F341" i="2"/>
  <c r="J341" i="2" s="1"/>
  <c r="K341" i="2" s="1"/>
  <c r="F342" i="2"/>
  <c r="J342" i="2" s="1"/>
  <c r="K342" i="2" s="1"/>
  <c r="F343" i="2"/>
  <c r="J343" i="2" s="1"/>
  <c r="K343" i="2" s="1"/>
  <c r="F344" i="2"/>
  <c r="J344" i="2" s="1"/>
  <c r="K344" i="2" s="1"/>
  <c r="F345" i="2"/>
  <c r="J345" i="2" s="1"/>
  <c r="K345" i="2" s="1"/>
  <c r="F346" i="2"/>
  <c r="J346" i="2" s="1"/>
  <c r="K346" i="2" s="1"/>
  <c r="F347" i="2"/>
  <c r="J347" i="2" s="1"/>
  <c r="K347" i="2" s="1"/>
  <c r="F348" i="2"/>
  <c r="J348" i="2" s="1"/>
  <c r="K348" i="2" s="1"/>
  <c r="F349" i="2"/>
  <c r="J349" i="2" s="1"/>
  <c r="K349" i="2" s="1"/>
  <c r="F350" i="2"/>
  <c r="J350" i="2" s="1"/>
  <c r="K350" i="2" s="1"/>
  <c r="F351" i="2"/>
  <c r="J351" i="2" s="1"/>
  <c r="K351" i="2" s="1"/>
  <c r="F352" i="2"/>
  <c r="J352" i="2" s="1"/>
  <c r="K352" i="2" s="1"/>
  <c r="F353" i="2"/>
  <c r="J353" i="2" s="1"/>
  <c r="K353" i="2" s="1"/>
  <c r="F354" i="2"/>
  <c r="J354" i="2" s="1"/>
  <c r="K354" i="2" s="1"/>
  <c r="F355" i="2"/>
  <c r="J355" i="2" s="1"/>
  <c r="K355" i="2" s="1"/>
  <c r="F356" i="2"/>
  <c r="J356" i="2" s="1"/>
  <c r="K356" i="2" s="1"/>
  <c r="F357" i="2"/>
  <c r="J357" i="2" s="1"/>
  <c r="K357" i="2" s="1"/>
  <c r="F358" i="2"/>
  <c r="J358" i="2" s="1"/>
  <c r="K358" i="2" s="1"/>
  <c r="F359" i="2"/>
  <c r="J359" i="2" s="1"/>
  <c r="K359" i="2" s="1"/>
  <c r="F360" i="2"/>
  <c r="J360" i="2" s="1"/>
  <c r="K360" i="2" s="1"/>
  <c r="F361" i="2"/>
  <c r="J361" i="2" s="1"/>
  <c r="K361" i="2" s="1"/>
  <c r="F362" i="2"/>
  <c r="J362" i="2" s="1"/>
  <c r="K362" i="2" s="1"/>
  <c r="F363" i="2"/>
  <c r="J363" i="2" s="1"/>
  <c r="K363" i="2" s="1"/>
  <c r="F364" i="2"/>
  <c r="J364" i="2" s="1"/>
  <c r="K364" i="2" s="1"/>
  <c r="F365" i="2"/>
  <c r="J365" i="2" s="1"/>
  <c r="K365" i="2" s="1"/>
  <c r="F366" i="2"/>
  <c r="J366" i="2" s="1"/>
  <c r="K366" i="2" s="1"/>
  <c r="F367" i="2"/>
  <c r="J367" i="2" s="1"/>
  <c r="K367" i="2" s="1"/>
  <c r="F368" i="2"/>
  <c r="J368" i="2" s="1"/>
  <c r="K368" i="2" s="1"/>
  <c r="F369" i="2"/>
  <c r="J369" i="2" s="1"/>
  <c r="K369" i="2" s="1"/>
  <c r="F370" i="2"/>
  <c r="J370" i="2" s="1"/>
  <c r="K370" i="2" s="1"/>
  <c r="F371" i="2"/>
  <c r="J371" i="2" s="1"/>
  <c r="K371" i="2" s="1"/>
  <c r="F372" i="2"/>
  <c r="J372" i="2" s="1"/>
  <c r="K372" i="2" s="1"/>
  <c r="F373" i="2"/>
  <c r="J373" i="2" s="1"/>
  <c r="K373" i="2" s="1"/>
  <c r="F374" i="2"/>
  <c r="J374" i="2" s="1"/>
  <c r="K374" i="2" s="1"/>
  <c r="F375" i="2"/>
  <c r="J375" i="2" s="1"/>
  <c r="K375" i="2" s="1"/>
  <c r="F376" i="2"/>
  <c r="J376" i="2" s="1"/>
  <c r="K376" i="2" s="1"/>
  <c r="F377" i="2"/>
  <c r="J377" i="2" s="1"/>
  <c r="K377" i="2" s="1"/>
  <c r="F378" i="2"/>
  <c r="J378" i="2" s="1"/>
  <c r="K378" i="2" s="1"/>
  <c r="F379" i="2"/>
  <c r="J379" i="2" s="1"/>
  <c r="K379" i="2" s="1"/>
  <c r="F380" i="2"/>
  <c r="J380" i="2" s="1"/>
  <c r="K380" i="2" s="1"/>
  <c r="F381" i="2"/>
  <c r="J381" i="2" s="1"/>
  <c r="K381" i="2" s="1"/>
  <c r="F382" i="2"/>
  <c r="J382" i="2" s="1"/>
  <c r="K382" i="2" s="1"/>
  <c r="F383" i="2"/>
  <c r="J383" i="2" s="1"/>
  <c r="K383" i="2" s="1"/>
  <c r="F384" i="2"/>
  <c r="J384" i="2" s="1"/>
  <c r="K384" i="2" s="1"/>
  <c r="F385" i="2"/>
  <c r="J385" i="2" s="1"/>
  <c r="K385" i="2" s="1"/>
  <c r="F386" i="2"/>
  <c r="J386" i="2" s="1"/>
  <c r="K386" i="2" s="1"/>
  <c r="F387" i="2"/>
  <c r="J387" i="2" s="1"/>
  <c r="K387" i="2" s="1"/>
  <c r="F388" i="2"/>
  <c r="J388" i="2" s="1"/>
  <c r="K388" i="2" s="1"/>
  <c r="F389" i="2"/>
  <c r="J389" i="2" s="1"/>
  <c r="K389" i="2" s="1"/>
  <c r="F390" i="2"/>
  <c r="J390" i="2" s="1"/>
  <c r="K390" i="2" s="1"/>
  <c r="F391" i="2"/>
  <c r="J391" i="2" s="1"/>
  <c r="K391" i="2" s="1"/>
  <c r="F392" i="2"/>
  <c r="J392" i="2" s="1"/>
  <c r="K392" i="2" s="1"/>
  <c r="F393" i="2"/>
  <c r="J393" i="2" s="1"/>
  <c r="K393" i="2" s="1"/>
  <c r="F394" i="2"/>
  <c r="J394" i="2" s="1"/>
  <c r="K394" i="2" s="1"/>
  <c r="F395" i="2"/>
  <c r="J395" i="2" s="1"/>
  <c r="K395" i="2" s="1"/>
  <c r="F396" i="2"/>
  <c r="J396" i="2" s="1"/>
  <c r="K396" i="2" s="1"/>
  <c r="F397" i="2"/>
  <c r="J397" i="2" s="1"/>
  <c r="K397" i="2" s="1"/>
  <c r="F398" i="2"/>
  <c r="J398" i="2" s="1"/>
  <c r="K398" i="2" s="1"/>
  <c r="F399" i="2"/>
  <c r="J399" i="2" s="1"/>
  <c r="K399" i="2" s="1"/>
  <c r="F400" i="2"/>
  <c r="J400" i="2" s="1"/>
  <c r="K400" i="2" s="1"/>
  <c r="F401" i="2"/>
  <c r="J401" i="2" s="1"/>
  <c r="K401" i="2" s="1"/>
  <c r="F402" i="2"/>
  <c r="J402" i="2" s="1"/>
  <c r="K402" i="2" s="1"/>
  <c r="F403" i="2"/>
  <c r="J403" i="2" s="1"/>
  <c r="K403" i="2" s="1"/>
  <c r="F404" i="2"/>
  <c r="J404" i="2" s="1"/>
  <c r="K404" i="2" s="1"/>
  <c r="F405" i="2"/>
  <c r="J405" i="2" s="1"/>
  <c r="K405" i="2" s="1"/>
  <c r="F406" i="2"/>
  <c r="J406" i="2" s="1"/>
  <c r="K406" i="2" s="1"/>
  <c r="F407" i="2"/>
  <c r="J407" i="2" s="1"/>
  <c r="K407" i="2" s="1"/>
  <c r="F408" i="2"/>
  <c r="J408" i="2" s="1"/>
  <c r="K408" i="2" s="1"/>
  <c r="F409" i="2"/>
  <c r="J409" i="2" s="1"/>
  <c r="K409" i="2" s="1"/>
  <c r="F410" i="2"/>
  <c r="J410" i="2" s="1"/>
  <c r="K410" i="2" s="1"/>
  <c r="F411" i="2"/>
  <c r="J411" i="2" s="1"/>
  <c r="K411" i="2" s="1"/>
  <c r="F412" i="2"/>
  <c r="J412" i="2" s="1"/>
  <c r="K412" i="2" s="1"/>
  <c r="F413" i="2"/>
  <c r="J413" i="2" s="1"/>
  <c r="K413" i="2" s="1"/>
  <c r="F414" i="2"/>
  <c r="J414" i="2" s="1"/>
  <c r="K414" i="2" s="1"/>
  <c r="F415" i="2"/>
  <c r="J415" i="2" s="1"/>
  <c r="K415" i="2" s="1"/>
  <c r="F416" i="2"/>
  <c r="J416" i="2" s="1"/>
  <c r="K416" i="2" s="1"/>
  <c r="F417" i="2"/>
  <c r="J417" i="2" s="1"/>
  <c r="K417" i="2" s="1"/>
  <c r="F418" i="2"/>
  <c r="J418" i="2" s="1"/>
  <c r="K418" i="2" s="1"/>
  <c r="F419" i="2"/>
  <c r="J419" i="2" s="1"/>
  <c r="K419" i="2" s="1"/>
  <c r="F420" i="2"/>
  <c r="J420" i="2" s="1"/>
  <c r="K420" i="2" s="1"/>
  <c r="F421" i="2"/>
  <c r="J421" i="2" s="1"/>
  <c r="K421" i="2" s="1"/>
  <c r="F422" i="2"/>
  <c r="J422" i="2" s="1"/>
  <c r="K422" i="2" s="1"/>
  <c r="F423" i="2"/>
  <c r="J423" i="2" s="1"/>
  <c r="K423" i="2" s="1"/>
  <c r="F424" i="2"/>
  <c r="J424" i="2" s="1"/>
  <c r="K424" i="2" s="1"/>
  <c r="F425" i="2"/>
  <c r="J425" i="2" s="1"/>
  <c r="K425" i="2" s="1"/>
  <c r="F426" i="2"/>
  <c r="J426" i="2" s="1"/>
  <c r="K426" i="2" s="1"/>
  <c r="F427" i="2"/>
  <c r="J427" i="2" s="1"/>
  <c r="K427" i="2" s="1"/>
  <c r="F428" i="2"/>
  <c r="J428" i="2" s="1"/>
  <c r="K428" i="2" s="1"/>
  <c r="F429" i="2"/>
  <c r="J429" i="2" s="1"/>
  <c r="K429" i="2" s="1"/>
  <c r="F430" i="2"/>
  <c r="J430" i="2" s="1"/>
  <c r="K430" i="2" s="1"/>
  <c r="F431" i="2"/>
  <c r="J431" i="2" s="1"/>
  <c r="K431" i="2" s="1"/>
  <c r="F432" i="2"/>
  <c r="J432" i="2" s="1"/>
  <c r="K432" i="2" s="1"/>
  <c r="F433" i="2"/>
  <c r="J433" i="2" s="1"/>
  <c r="K433" i="2" s="1"/>
  <c r="F434" i="2"/>
  <c r="J434" i="2" s="1"/>
  <c r="K434" i="2" s="1"/>
  <c r="F435" i="2"/>
  <c r="J435" i="2" s="1"/>
  <c r="K435" i="2" s="1"/>
  <c r="F436" i="2"/>
  <c r="J436" i="2" s="1"/>
  <c r="K436" i="2" s="1"/>
  <c r="F437" i="2"/>
  <c r="J437" i="2" s="1"/>
  <c r="K437" i="2" s="1"/>
  <c r="F438" i="2"/>
  <c r="J438" i="2" s="1"/>
  <c r="K438" i="2" s="1"/>
  <c r="F439" i="2"/>
  <c r="J439" i="2" s="1"/>
  <c r="K439" i="2" s="1"/>
  <c r="F440" i="2"/>
  <c r="J440" i="2" s="1"/>
  <c r="K440" i="2" s="1"/>
  <c r="F441" i="2"/>
  <c r="J441" i="2" s="1"/>
  <c r="K441" i="2" s="1"/>
  <c r="F442" i="2"/>
  <c r="J442" i="2" s="1"/>
  <c r="K442" i="2" s="1"/>
  <c r="F443" i="2"/>
  <c r="J443" i="2" s="1"/>
  <c r="K443" i="2" s="1"/>
  <c r="F444" i="2"/>
  <c r="J444" i="2" s="1"/>
  <c r="K444" i="2" s="1"/>
  <c r="F445" i="2"/>
  <c r="F446" i="2"/>
  <c r="J446" i="2" s="1"/>
  <c r="K446" i="2" s="1"/>
  <c r="F447" i="2"/>
  <c r="F448" i="2"/>
  <c r="J448" i="2" s="1"/>
  <c r="K448" i="2" s="1"/>
  <c r="F449" i="2"/>
  <c r="J449" i="2" s="1"/>
  <c r="K449" i="2" s="1"/>
  <c r="F450" i="2"/>
  <c r="J450" i="2" s="1"/>
  <c r="K450" i="2" s="1"/>
  <c r="F451" i="2"/>
  <c r="J451" i="2" s="1"/>
  <c r="K451" i="2" s="1"/>
  <c r="F452" i="2"/>
  <c r="J452" i="2" s="1"/>
  <c r="K452" i="2" s="1"/>
  <c r="F453" i="2"/>
  <c r="J453" i="2" s="1"/>
  <c r="K453" i="2" s="1"/>
  <c r="F454" i="2"/>
  <c r="J454" i="2" s="1"/>
  <c r="K454" i="2" s="1"/>
  <c r="F455" i="2"/>
  <c r="J455" i="2" s="1"/>
  <c r="K455" i="2" s="1"/>
  <c r="F456" i="2"/>
  <c r="J456" i="2" s="1"/>
  <c r="K456" i="2" s="1"/>
  <c r="F457" i="2"/>
  <c r="J457" i="2" s="1"/>
  <c r="K457" i="2" s="1"/>
  <c r="F458" i="2"/>
  <c r="J458" i="2" s="1"/>
  <c r="K458" i="2" s="1"/>
  <c r="F459" i="2"/>
  <c r="J459" i="2" s="1"/>
  <c r="K459" i="2" s="1"/>
  <c r="F460" i="2"/>
  <c r="J460" i="2" s="1"/>
  <c r="K460" i="2" s="1"/>
  <c r="F461" i="2"/>
  <c r="J461" i="2" s="1"/>
  <c r="K461" i="2" s="1"/>
  <c r="F462" i="2"/>
  <c r="J462" i="2" s="1"/>
  <c r="K462" i="2" s="1"/>
  <c r="F463" i="2"/>
  <c r="J463" i="2" s="1"/>
  <c r="K463" i="2" s="1"/>
  <c r="F464" i="2"/>
  <c r="J464" i="2" s="1"/>
  <c r="K464" i="2" s="1"/>
  <c r="F465" i="2"/>
  <c r="J465" i="2" s="1"/>
  <c r="K465" i="2" s="1"/>
  <c r="F466" i="2"/>
  <c r="J466" i="2" s="1"/>
  <c r="K466" i="2" s="1"/>
  <c r="F467" i="2"/>
  <c r="J467" i="2" s="1"/>
  <c r="K467" i="2" s="1"/>
  <c r="F468" i="2"/>
  <c r="J468" i="2" s="1"/>
  <c r="K468" i="2" s="1"/>
  <c r="F469" i="2"/>
  <c r="J469" i="2" s="1"/>
  <c r="K469" i="2" s="1"/>
  <c r="F470" i="2"/>
  <c r="J470" i="2" s="1"/>
  <c r="K470" i="2" s="1"/>
  <c r="F471" i="2"/>
  <c r="J471" i="2" s="1"/>
  <c r="K471" i="2" s="1"/>
  <c r="F472" i="2"/>
  <c r="J472" i="2" s="1"/>
  <c r="K472" i="2" s="1"/>
  <c r="F473" i="2"/>
  <c r="J473" i="2" s="1"/>
  <c r="K473" i="2" s="1"/>
  <c r="F474" i="2"/>
  <c r="J474" i="2" s="1"/>
  <c r="K474" i="2" s="1"/>
  <c r="F475" i="2"/>
  <c r="J475" i="2" s="1"/>
  <c r="K475" i="2" s="1"/>
  <c r="F476" i="2"/>
  <c r="J476" i="2" s="1"/>
  <c r="K476" i="2" s="1"/>
  <c r="F477" i="2"/>
  <c r="J477" i="2" s="1"/>
  <c r="K477" i="2" s="1"/>
  <c r="F478" i="2"/>
  <c r="J478" i="2" s="1"/>
  <c r="K478" i="2" s="1"/>
  <c r="F479" i="2"/>
  <c r="J479" i="2" s="1"/>
  <c r="K479" i="2" s="1"/>
  <c r="F480" i="2"/>
  <c r="J480" i="2" s="1"/>
  <c r="K480" i="2" s="1"/>
  <c r="F481" i="2"/>
  <c r="J481" i="2" s="1"/>
  <c r="K481" i="2" s="1"/>
  <c r="F482" i="2"/>
  <c r="J482" i="2" s="1"/>
  <c r="K482" i="2" s="1"/>
  <c r="F483" i="2"/>
  <c r="J483" i="2" s="1"/>
  <c r="K483" i="2" s="1"/>
  <c r="F484" i="2"/>
  <c r="J484" i="2" s="1"/>
  <c r="K484" i="2" s="1"/>
  <c r="F485" i="2"/>
  <c r="J485" i="2" s="1"/>
  <c r="K485" i="2" s="1"/>
  <c r="F486" i="2"/>
  <c r="J486" i="2" s="1"/>
  <c r="K486" i="2" s="1"/>
  <c r="F487" i="2"/>
  <c r="J487" i="2" s="1"/>
  <c r="K487" i="2" s="1"/>
  <c r="F488" i="2"/>
  <c r="J488" i="2" s="1"/>
  <c r="K488" i="2" s="1"/>
  <c r="F489" i="2"/>
  <c r="J489" i="2" s="1"/>
  <c r="K489" i="2" s="1"/>
  <c r="F490" i="2"/>
  <c r="J490" i="2" s="1"/>
  <c r="K490" i="2" s="1"/>
  <c r="F491" i="2"/>
  <c r="J491" i="2" s="1"/>
  <c r="K491" i="2" s="1"/>
  <c r="F492" i="2"/>
  <c r="J492" i="2" s="1"/>
  <c r="K492" i="2" s="1"/>
  <c r="F493" i="2"/>
  <c r="J493" i="2" s="1"/>
  <c r="K493" i="2" s="1"/>
  <c r="F494" i="2"/>
  <c r="J494" i="2" s="1"/>
  <c r="K494" i="2" s="1"/>
  <c r="F495" i="2"/>
  <c r="J495" i="2" s="1"/>
  <c r="K495" i="2" s="1"/>
  <c r="F496" i="2"/>
  <c r="J496" i="2" s="1"/>
  <c r="K496" i="2" s="1"/>
  <c r="F497" i="2"/>
  <c r="J497" i="2" s="1"/>
  <c r="K497" i="2" s="1"/>
  <c r="F498" i="2"/>
  <c r="J498" i="2" s="1"/>
  <c r="K498" i="2" s="1"/>
  <c r="F499" i="2"/>
  <c r="J499" i="2" s="1"/>
  <c r="K499" i="2" s="1"/>
  <c r="F500" i="2"/>
  <c r="J500" i="2" s="1"/>
  <c r="K500" i="2" s="1"/>
  <c r="F501" i="2"/>
  <c r="J501" i="2" s="1"/>
  <c r="K501" i="2" s="1"/>
  <c r="F502" i="2"/>
  <c r="J502" i="2" s="1"/>
  <c r="K502" i="2" s="1"/>
  <c r="F503" i="2"/>
  <c r="J503" i="2" s="1"/>
  <c r="K503" i="2" s="1"/>
  <c r="F504" i="2"/>
  <c r="J504" i="2" s="1"/>
  <c r="K504" i="2" s="1"/>
  <c r="F505" i="2"/>
  <c r="J505" i="2" s="1"/>
  <c r="K505" i="2" s="1"/>
  <c r="F506" i="2"/>
  <c r="J506" i="2" s="1"/>
  <c r="K506" i="2" s="1"/>
  <c r="F507" i="2"/>
  <c r="J507" i="2" s="1"/>
  <c r="K507" i="2" s="1"/>
  <c r="F508" i="2"/>
  <c r="J508" i="2" s="1"/>
  <c r="K508" i="2" s="1"/>
  <c r="F509" i="2"/>
  <c r="J509" i="2" s="1"/>
  <c r="K509" i="2" s="1"/>
  <c r="F510" i="2"/>
  <c r="J510" i="2" s="1"/>
  <c r="K510" i="2" s="1"/>
  <c r="F511" i="2"/>
  <c r="J511" i="2" s="1"/>
  <c r="K511" i="2" s="1"/>
  <c r="F512" i="2"/>
  <c r="J512" i="2" s="1"/>
  <c r="K512" i="2" s="1"/>
  <c r="F513" i="2"/>
  <c r="J513" i="2" s="1"/>
  <c r="K513" i="2" s="1"/>
  <c r="F514" i="2"/>
  <c r="J514" i="2" s="1"/>
  <c r="K514" i="2" s="1"/>
  <c r="F515" i="2"/>
  <c r="J515" i="2" s="1"/>
  <c r="K515" i="2" s="1"/>
  <c r="F516" i="2"/>
  <c r="J516" i="2" s="1"/>
  <c r="K516" i="2" s="1"/>
  <c r="F517" i="2"/>
  <c r="J517" i="2" s="1"/>
  <c r="K517" i="2" s="1"/>
  <c r="F518" i="2"/>
  <c r="J518" i="2" s="1"/>
  <c r="K518" i="2" s="1"/>
  <c r="F519" i="2"/>
  <c r="J519" i="2" s="1"/>
  <c r="K519" i="2" s="1"/>
  <c r="F520" i="2"/>
  <c r="J520" i="2" s="1"/>
  <c r="K520" i="2" s="1"/>
  <c r="F521" i="2"/>
  <c r="J521" i="2" s="1"/>
  <c r="K521" i="2" s="1"/>
  <c r="F522" i="2"/>
  <c r="J522" i="2" s="1"/>
  <c r="K522" i="2" s="1"/>
  <c r="F523" i="2"/>
  <c r="J523" i="2" s="1"/>
  <c r="K523" i="2" s="1"/>
  <c r="F524" i="2"/>
  <c r="J524" i="2" s="1"/>
  <c r="K524" i="2" s="1"/>
  <c r="F525" i="2"/>
  <c r="J525" i="2" s="1"/>
  <c r="K525" i="2" s="1"/>
  <c r="F526" i="2"/>
  <c r="J526" i="2" s="1"/>
  <c r="K526" i="2" s="1"/>
  <c r="F527" i="2"/>
  <c r="J527" i="2" s="1"/>
  <c r="K527" i="2" s="1"/>
  <c r="F528" i="2"/>
  <c r="J528" i="2" s="1"/>
  <c r="K528" i="2" s="1"/>
  <c r="F529" i="2"/>
  <c r="J529" i="2" s="1"/>
  <c r="K529" i="2" s="1"/>
  <c r="F530" i="2"/>
  <c r="J530" i="2" s="1"/>
  <c r="K530" i="2" s="1"/>
  <c r="F531" i="2"/>
  <c r="J531" i="2" s="1"/>
  <c r="K531" i="2" s="1"/>
  <c r="F532" i="2"/>
  <c r="J532" i="2" s="1"/>
  <c r="K532" i="2" s="1"/>
  <c r="F533" i="2"/>
  <c r="J533" i="2" s="1"/>
  <c r="K533" i="2" s="1"/>
  <c r="F534" i="2"/>
  <c r="J534" i="2" s="1"/>
  <c r="K534" i="2" s="1"/>
  <c r="F535" i="2"/>
  <c r="J535" i="2" s="1"/>
  <c r="K535" i="2" s="1"/>
  <c r="F536" i="2"/>
  <c r="J536" i="2" s="1"/>
  <c r="K536" i="2" s="1"/>
  <c r="F537" i="2"/>
  <c r="J537" i="2" s="1"/>
  <c r="K537" i="2" s="1"/>
  <c r="F538" i="2"/>
  <c r="J538" i="2" s="1"/>
  <c r="K538" i="2" s="1"/>
  <c r="F539" i="2"/>
  <c r="J539" i="2" s="1"/>
  <c r="K539" i="2" s="1"/>
  <c r="F540" i="2"/>
  <c r="J540" i="2" s="1"/>
  <c r="K540" i="2" s="1"/>
  <c r="F541" i="2"/>
  <c r="J541" i="2" s="1"/>
  <c r="K541" i="2" s="1"/>
  <c r="F542" i="2"/>
  <c r="J542" i="2" s="1"/>
  <c r="K542" i="2" s="1"/>
  <c r="F543" i="2"/>
  <c r="J543" i="2" s="1"/>
  <c r="K543" i="2" s="1"/>
  <c r="F544" i="2"/>
  <c r="J544" i="2" s="1"/>
  <c r="K544" i="2" s="1"/>
  <c r="F545" i="2"/>
  <c r="J545" i="2" s="1"/>
  <c r="K545" i="2" s="1"/>
  <c r="F546" i="2"/>
  <c r="J546" i="2" s="1"/>
  <c r="K546" i="2" s="1"/>
  <c r="F547" i="2"/>
  <c r="J547" i="2" s="1"/>
  <c r="K547" i="2" s="1"/>
  <c r="F548" i="2"/>
  <c r="J548" i="2" s="1"/>
  <c r="K548" i="2" s="1"/>
  <c r="F549" i="2"/>
  <c r="J549" i="2" s="1"/>
  <c r="K549" i="2" s="1"/>
  <c r="F550" i="2"/>
  <c r="J550" i="2" s="1"/>
  <c r="K550" i="2" s="1"/>
  <c r="F551" i="2"/>
  <c r="J551" i="2" s="1"/>
  <c r="K551" i="2" s="1"/>
  <c r="F552" i="2"/>
  <c r="J552" i="2" s="1"/>
  <c r="K552" i="2" s="1"/>
  <c r="F553" i="2"/>
  <c r="J553" i="2" s="1"/>
  <c r="K553" i="2" s="1"/>
  <c r="F554" i="2"/>
  <c r="J554" i="2" s="1"/>
  <c r="K554" i="2" s="1"/>
  <c r="F555" i="2"/>
  <c r="J555" i="2" s="1"/>
  <c r="K555" i="2" s="1"/>
  <c r="F556" i="2"/>
  <c r="J556" i="2" s="1"/>
  <c r="K556" i="2" s="1"/>
  <c r="F557" i="2"/>
  <c r="J557" i="2" s="1"/>
  <c r="K557" i="2" s="1"/>
  <c r="F558" i="2"/>
  <c r="J558" i="2" s="1"/>
  <c r="K558" i="2" s="1"/>
  <c r="F559" i="2"/>
  <c r="J559" i="2" s="1"/>
  <c r="K559" i="2" s="1"/>
  <c r="F560" i="2"/>
  <c r="J560" i="2" s="1"/>
  <c r="K560" i="2" s="1"/>
  <c r="F561" i="2"/>
  <c r="J561" i="2" s="1"/>
  <c r="K561" i="2" s="1"/>
  <c r="F562" i="2"/>
  <c r="J562" i="2" s="1"/>
  <c r="K562" i="2" s="1"/>
  <c r="F563" i="2"/>
  <c r="J563" i="2" s="1"/>
  <c r="K563" i="2" s="1"/>
  <c r="F564" i="2"/>
  <c r="J564" i="2" s="1"/>
  <c r="K564" i="2" s="1"/>
  <c r="F565" i="2"/>
  <c r="J565" i="2" s="1"/>
  <c r="K565" i="2" s="1"/>
  <c r="F566" i="2"/>
  <c r="J566" i="2" s="1"/>
  <c r="K566" i="2" s="1"/>
  <c r="F567" i="2"/>
  <c r="J567" i="2" s="1"/>
  <c r="K567" i="2" s="1"/>
  <c r="F568" i="2"/>
  <c r="J568" i="2" s="1"/>
  <c r="K568" i="2" s="1"/>
  <c r="F569" i="2"/>
  <c r="J569" i="2" s="1"/>
  <c r="K569" i="2" s="1"/>
  <c r="F570" i="2"/>
  <c r="J570" i="2" s="1"/>
  <c r="K570" i="2" s="1"/>
  <c r="F571" i="2"/>
  <c r="J571" i="2" s="1"/>
  <c r="K571" i="2" s="1"/>
  <c r="F572" i="2"/>
  <c r="J572" i="2" s="1"/>
  <c r="K572" i="2" s="1"/>
  <c r="F573" i="2"/>
  <c r="J573" i="2" s="1"/>
  <c r="K573" i="2" s="1"/>
  <c r="F574" i="2"/>
  <c r="J574" i="2" s="1"/>
  <c r="K574" i="2" s="1"/>
  <c r="F575" i="2"/>
  <c r="J575" i="2" s="1"/>
  <c r="K575" i="2" s="1"/>
  <c r="F576" i="2"/>
  <c r="J576" i="2" s="1"/>
  <c r="K576" i="2" s="1"/>
  <c r="F577" i="2"/>
  <c r="J577" i="2" s="1"/>
  <c r="K577" i="2" s="1"/>
  <c r="F578" i="2"/>
  <c r="J578" i="2" s="1"/>
  <c r="K578" i="2" s="1"/>
  <c r="F579" i="2"/>
  <c r="J579" i="2" s="1"/>
  <c r="K579" i="2" s="1"/>
  <c r="F580" i="2"/>
  <c r="J580" i="2" s="1"/>
  <c r="K580" i="2" s="1"/>
  <c r="F581" i="2"/>
  <c r="J581" i="2" s="1"/>
  <c r="K581" i="2" s="1"/>
  <c r="F582" i="2"/>
  <c r="J582" i="2" s="1"/>
  <c r="K582" i="2" s="1"/>
  <c r="F583" i="2"/>
  <c r="J583" i="2" s="1"/>
  <c r="K583" i="2" s="1"/>
  <c r="F584" i="2"/>
  <c r="J584" i="2" s="1"/>
  <c r="K584" i="2" s="1"/>
  <c r="F585" i="2"/>
  <c r="J585" i="2" s="1"/>
  <c r="K585" i="2" s="1"/>
  <c r="F586" i="2"/>
  <c r="J586" i="2" s="1"/>
  <c r="K586" i="2" s="1"/>
  <c r="F587" i="2"/>
  <c r="J587" i="2" s="1"/>
  <c r="K587" i="2" s="1"/>
  <c r="F588" i="2"/>
  <c r="J588" i="2" s="1"/>
  <c r="K588" i="2" s="1"/>
  <c r="F589" i="2"/>
  <c r="J589" i="2" s="1"/>
  <c r="K589" i="2" s="1"/>
  <c r="F590" i="2"/>
  <c r="J590" i="2" s="1"/>
  <c r="K590" i="2" s="1"/>
  <c r="F591" i="2"/>
  <c r="J591" i="2" s="1"/>
  <c r="K591" i="2" s="1"/>
  <c r="F592" i="2"/>
  <c r="J592" i="2" s="1"/>
  <c r="K592" i="2" s="1"/>
  <c r="F593" i="2"/>
  <c r="J593" i="2" s="1"/>
  <c r="K593" i="2" s="1"/>
  <c r="F594" i="2"/>
  <c r="J594" i="2" s="1"/>
  <c r="K594" i="2" s="1"/>
  <c r="F595" i="2"/>
  <c r="J595" i="2" s="1"/>
  <c r="K595" i="2" s="1"/>
  <c r="F596" i="2"/>
  <c r="J596" i="2" s="1"/>
  <c r="K596" i="2" s="1"/>
  <c r="F597" i="2"/>
  <c r="J597" i="2" s="1"/>
  <c r="K597" i="2" s="1"/>
  <c r="F598" i="2"/>
  <c r="J598" i="2" s="1"/>
  <c r="K598" i="2" s="1"/>
  <c r="F599" i="2"/>
  <c r="J599" i="2" s="1"/>
  <c r="K599" i="2" s="1"/>
  <c r="F600" i="2"/>
  <c r="J600" i="2" s="1"/>
  <c r="K600" i="2" s="1"/>
  <c r="F601" i="2"/>
  <c r="J601" i="2" s="1"/>
  <c r="K601" i="2" s="1"/>
  <c r="F602" i="2"/>
  <c r="J602" i="2" s="1"/>
  <c r="K602" i="2" s="1"/>
  <c r="F603" i="2"/>
  <c r="J603" i="2" s="1"/>
  <c r="K603" i="2" s="1"/>
  <c r="F604" i="2"/>
  <c r="J604" i="2" s="1"/>
  <c r="K604" i="2" s="1"/>
  <c r="F605" i="2"/>
  <c r="J605" i="2" s="1"/>
  <c r="K605" i="2" s="1"/>
  <c r="F606" i="2"/>
  <c r="J606" i="2" s="1"/>
  <c r="K606" i="2" s="1"/>
  <c r="F607" i="2"/>
  <c r="J607" i="2" s="1"/>
  <c r="K607" i="2" s="1"/>
  <c r="F608" i="2"/>
  <c r="J608" i="2" s="1"/>
  <c r="K608" i="2" s="1"/>
  <c r="F609" i="2"/>
  <c r="J609" i="2" s="1"/>
  <c r="K609" i="2" s="1"/>
  <c r="F610" i="2"/>
  <c r="J610" i="2" s="1"/>
  <c r="K610" i="2" s="1"/>
  <c r="F611" i="2"/>
  <c r="J611" i="2" s="1"/>
  <c r="K611" i="2" s="1"/>
  <c r="F612" i="2"/>
  <c r="J612" i="2" s="1"/>
  <c r="K612" i="2" s="1"/>
  <c r="F613" i="2"/>
  <c r="J613" i="2" s="1"/>
  <c r="K613" i="2" s="1"/>
  <c r="F614" i="2"/>
  <c r="J614" i="2" s="1"/>
  <c r="K614" i="2" s="1"/>
  <c r="F615" i="2"/>
  <c r="J615" i="2" s="1"/>
  <c r="K615" i="2" s="1"/>
  <c r="F616" i="2"/>
  <c r="J616" i="2" s="1"/>
  <c r="K616" i="2" s="1"/>
  <c r="F617" i="2"/>
  <c r="J617" i="2" s="1"/>
  <c r="K617" i="2" s="1"/>
  <c r="F618" i="2"/>
  <c r="J618" i="2" s="1"/>
  <c r="K618" i="2" s="1"/>
  <c r="F619" i="2"/>
  <c r="J619" i="2" s="1"/>
  <c r="K619" i="2" s="1"/>
  <c r="F620" i="2"/>
  <c r="J620" i="2" s="1"/>
  <c r="K620" i="2" s="1"/>
  <c r="F621" i="2"/>
  <c r="J621" i="2" s="1"/>
  <c r="K621" i="2" s="1"/>
  <c r="F622" i="2"/>
  <c r="J622" i="2" s="1"/>
  <c r="K622" i="2" s="1"/>
  <c r="F623" i="2"/>
  <c r="J623" i="2" s="1"/>
  <c r="K623" i="2" s="1"/>
  <c r="F624" i="2"/>
  <c r="J624" i="2" s="1"/>
  <c r="K624" i="2" s="1"/>
  <c r="F625" i="2"/>
  <c r="J625" i="2" s="1"/>
  <c r="K625" i="2" s="1"/>
  <c r="F626" i="2"/>
  <c r="J626" i="2" s="1"/>
  <c r="K626" i="2" s="1"/>
  <c r="F627" i="2"/>
  <c r="J627" i="2" s="1"/>
  <c r="K627" i="2" s="1"/>
  <c r="F628" i="2"/>
  <c r="J628" i="2" s="1"/>
  <c r="K628" i="2" s="1"/>
  <c r="F629" i="2"/>
  <c r="J629" i="2" s="1"/>
  <c r="K629" i="2" s="1"/>
  <c r="F630" i="2"/>
  <c r="J630" i="2" s="1"/>
  <c r="K630" i="2" s="1"/>
  <c r="F631" i="2"/>
  <c r="J631" i="2" s="1"/>
  <c r="K631" i="2" s="1"/>
  <c r="F632" i="2"/>
  <c r="J632" i="2" s="1"/>
  <c r="K632" i="2" s="1"/>
  <c r="F633" i="2"/>
  <c r="J633" i="2" s="1"/>
  <c r="K633" i="2" s="1"/>
  <c r="F634" i="2"/>
  <c r="J634" i="2" s="1"/>
  <c r="K634" i="2" s="1"/>
  <c r="F635" i="2"/>
  <c r="J635" i="2" s="1"/>
  <c r="K635" i="2" s="1"/>
  <c r="F636" i="2"/>
  <c r="J636" i="2" s="1"/>
  <c r="K636" i="2" s="1"/>
  <c r="F637" i="2"/>
  <c r="J637" i="2" s="1"/>
  <c r="K637" i="2" s="1"/>
  <c r="F638" i="2"/>
  <c r="J638" i="2" s="1"/>
  <c r="K638" i="2" s="1"/>
  <c r="F639" i="2"/>
  <c r="J639" i="2" s="1"/>
  <c r="K639" i="2" s="1"/>
  <c r="F640" i="2"/>
  <c r="J640" i="2" s="1"/>
  <c r="K640" i="2" s="1"/>
  <c r="F641" i="2"/>
  <c r="J641" i="2" s="1"/>
  <c r="K641" i="2" s="1"/>
  <c r="F642" i="2"/>
  <c r="J642" i="2" s="1"/>
  <c r="K642" i="2" s="1"/>
  <c r="F643" i="2"/>
  <c r="J643" i="2" s="1"/>
  <c r="K643" i="2" s="1"/>
  <c r="F644" i="2"/>
  <c r="J644" i="2" s="1"/>
  <c r="K644" i="2" s="1"/>
  <c r="F645" i="2"/>
  <c r="J645" i="2" s="1"/>
  <c r="K645" i="2" s="1"/>
  <c r="F646" i="2"/>
  <c r="J646" i="2" s="1"/>
  <c r="K646" i="2" s="1"/>
  <c r="F647" i="2"/>
  <c r="J647" i="2" s="1"/>
  <c r="K647" i="2" s="1"/>
  <c r="F648" i="2"/>
  <c r="J648" i="2" s="1"/>
  <c r="K648" i="2" s="1"/>
  <c r="F649" i="2"/>
  <c r="J649" i="2" s="1"/>
  <c r="K649" i="2" s="1"/>
  <c r="F650" i="2"/>
  <c r="J650" i="2" s="1"/>
  <c r="K650" i="2" s="1"/>
  <c r="F651" i="2"/>
  <c r="J651" i="2" s="1"/>
  <c r="K651" i="2" s="1"/>
  <c r="F652" i="2"/>
  <c r="J652" i="2" s="1"/>
  <c r="K652" i="2" s="1"/>
  <c r="F653" i="2"/>
  <c r="J653" i="2" s="1"/>
  <c r="K653" i="2" s="1"/>
  <c r="F654" i="2"/>
  <c r="J654" i="2" s="1"/>
  <c r="K654" i="2" s="1"/>
  <c r="F655" i="2"/>
  <c r="J655" i="2" s="1"/>
  <c r="K655" i="2" s="1"/>
  <c r="F656" i="2"/>
  <c r="J656" i="2" s="1"/>
  <c r="K656" i="2" s="1"/>
  <c r="F657" i="2"/>
  <c r="J657" i="2" s="1"/>
  <c r="K657" i="2" s="1"/>
  <c r="F658" i="2"/>
  <c r="J658" i="2" s="1"/>
  <c r="K658" i="2" s="1"/>
  <c r="F659" i="2"/>
  <c r="J659" i="2" s="1"/>
  <c r="K659" i="2" s="1"/>
  <c r="F660" i="2"/>
  <c r="J660" i="2" s="1"/>
  <c r="K660" i="2" s="1"/>
  <c r="F661" i="2"/>
  <c r="J661" i="2" s="1"/>
  <c r="K661" i="2" s="1"/>
  <c r="F662" i="2"/>
  <c r="J662" i="2" s="1"/>
  <c r="K662" i="2" s="1"/>
  <c r="F663" i="2"/>
  <c r="J663" i="2" s="1"/>
  <c r="K663" i="2" s="1"/>
  <c r="F664" i="2"/>
  <c r="J664" i="2" s="1"/>
  <c r="K664" i="2" s="1"/>
  <c r="F665" i="2"/>
  <c r="J665" i="2" s="1"/>
  <c r="K665" i="2" s="1"/>
  <c r="F666" i="2"/>
  <c r="J666" i="2" s="1"/>
  <c r="K666" i="2" s="1"/>
  <c r="F667" i="2"/>
  <c r="J667" i="2" s="1"/>
  <c r="K667" i="2" s="1"/>
  <c r="F668" i="2"/>
  <c r="J668" i="2" s="1"/>
  <c r="K668" i="2" s="1"/>
  <c r="F669" i="2"/>
  <c r="J669" i="2" s="1"/>
  <c r="K669" i="2" s="1"/>
  <c r="F670" i="2"/>
  <c r="J670" i="2" s="1"/>
  <c r="K670" i="2" s="1"/>
  <c r="F671" i="2"/>
  <c r="J671" i="2" s="1"/>
  <c r="K671" i="2" s="1"/>
  <c r="F672" i="2"/>
  <c r="J672" i="2" s="1"/>
  <c r="K672" i="2" s="1"/>
  <c r="F673" i="2"/>
  <c r="J673" i="2" s="1"/>
  <c r="K673" i="2" s="1"/>
  <c r="F674" i="2"/>
  <c r="J674" i="2" s="1"/>
  <c r="K674" i="2" s="1"/>
  <c r="F675" i="2"/>
  <c r="J675" i="2" s="1"/>
  <c r="K675" i="2" s="1"/>
  <c r="F676" i="2"/>
  <c r="J676" i="2" s="1"/>
  <c r="K676" i="2" s="1"/>
  <c r="F677" i="2"/>
  <c r="J677" i="2" s="1"/>
  <c r="K677" i="2" s="1"/>
  <c r="F678" i="2"/>
  <c r="J678" i="2" s="1"/>
  <c r="K678" i="2" s="1"/>
  <c r="F679" i="2"/>
  <c r="J679" i="2" s="1"/>
  <c r="K679" i="2" s="1"/>
  <c r="F680" i="2"/>
  <c r="J680" i="2" s="1"/>
  <c r="K680" i="2" s="1"/>
  <c r="F681" i="2"/>
  <c r="J681" i="2" s="1"/>
  <c r="K681" i="2" s="1"/>
  <c r="F682" i="2"/>
  <c r="J682" i="2" s="1"/>
  <c r="K682" i="2" s="1"/>
  <c r="F683" i="2"/>
  <c r="J683" i="2" s="1"/>
  <c r="K683" i="2" s="1"/>
  <c r="F684" i="2"/>
  <c r="J684" i="2" s="1"/>
  <c r="K684" i="2" s="1"/>
  <c r="F685" i="2"/>
  <c r="J685" i="2" s="1"/>
  <c r="K685" i="2" s="1"/>
  <c r="F686" i="2"/>
  <c r="J686" i="2" s="1"/>
  <c r="K686" i="2" s="1"/>
  <c r="F687" i="2"/>
  <c r="J687" i="2" s="1"/>
  <c r="K687" i="2" s="1"/>
  <c r="F688" i="2"/>
  <c r="J688" i="2" s="1"/>
  <c r="K688" i="2" s="1"/>
  <c r="F689" i="2"/>
  <c r="J689" i="2" s="1"/>
  <c r="K689" i="2" s="1"/>
  <c r="F690" i="2"/>
  <c r="J690" i="2" s="1"/>
  <c r="K690" i="2" s="1"/>
  <c r="F691" i="2"/>
  <c r="J691" i="2" s="1"/>
  <c r="K691" i="2" s="1"/>
  <c r="F692" i="2"/>
  <c r="J692" i="2" s="1"/>
  <c r="K692" i="2" s="1"/>
  <c r="F693" i="2"/>
  <c r="J693" i="2" s="1"/>
  <c r="K693" i="2" s="1"/>
  <c r="F694" i="2"/>
  <c r="J694" i="2" s="1"/>
  <c r="K694" i="2" s="1"/>
  <c r="F695" i="2"/>
  <c r="J695" i="2" s="1"/>
  <c r="K695" i="2" s="1"/>
  <c r="F696" i="2"/>
  <c r="J696" i="2" s="1"/>
  <c r="K696" i="2" s="1"/>
  <c r="F697" i="2"/>
  <c r="J697" i="2" s="1"/>
  <c r="K697" i="2" s="1"/>
  <c r="F698" i="2"/>
  <c r="J698" i="2" s="1"/>
  <c r="K698" i="2" s="1"/>
  <c r="F699" i="2"/>
  <c r="J699" i="2" s="1"/>
  <c r="K699" i="2" s="1"/>
  <c r="F700" i="2"/>
  <c r="J700" i="2" s="1"/>
  <c r="K700" i="2" s="1"/>
  <c r="F701" i="2"/>
  <c r="J701" i="2" s="1"/>
  <c r="K701" i="2" s="1"/>
  <c r="F702" i="2"/>
  <c r="J702" i="2" s="1"/>
  <c r="K702" i="2" s="1"/>
  <c r="F703" i="2"/>
  <c r="J703" i="2" s="1"/>
  <c r="K703" i="2" s="1"/>
  <c r="F704" i="2"/>
  <c r="J704" i="2" s="1"/>
  <c r="K704" i="2" s="1"/>
  <c r="F705" i="2"/>
  <c r="J705" i="2" s="1"/>
  <c r="K705" i="2" s="1"/>
  <c r="F706" i="2"/>
  <c r="J706" i="2" s="1"/>
  <c r="K706" i="2" s="1"/>
  <c r="F707" i="2"/>
  <c r="J707" i="2" s="1"/>
  <c r="K707" i="2" s="1"/>
  <c r="F708" i="2"/>
  <c r="J708" i="2" s="1"/>
  <c r="K708" i="2" s="1"/>
  <c r="F709" i="2"/>
  <c r="J709" i="2" s="1"/>
  <c r="K709" i="2" s="1"/>
  <c r="F710" i="2"/>
  <c r="J710" i="2" s="1"/>
  <c r="K710" i="2" s="1"/>
  <c r="F711" i="2"/>
  <c r="J711" i="2" s="1"/>
  <c r="K711" i="2" s="1"/>
  <c r="F712" i="2"/>
  <c r="J712" i="2" s="1"/>
  <c r="K712" i="2" s="1"/>
  <c r="F713" i="2"/>
  <c r="J713" i="2" s="1"/>
  <c r="K713" i="2" s="1"/>
  <c r="F714" i="2"/>
  <c r="J714" i="2" s="1"/>
  <c r="K714" i="2" s="1"/>
  <c r="F715" i="2"/>
  <c r="J715" i="2" s="1"/>
  <c r="K715" i="2" s="1"/>
  <c r="F716" i="2"/>
  <c r="J716" i="2" s="1"/>
  <c r="K716" i="2" s="1"/>
  <c r="F717" i="2"/>
  <c r="J717" i="2" s="1"/>
  <c r="K717" i="2" s="1"/>
  <c r="F718" i="2"/>
  <c r="J718" i="2" s="1"/>
  <c r="K718" i="2" s="1"/>
  <c r="F719" i="2"/>
  <c r="J719" i="2" s="1"/>
  <c r="K719" i="2" s="1"/>
  <c r="F720" i="2"/>
  <c r="J720" i="2" s="1"/>
  <c r="K720" i="2" s="1"/>
  <c r="F721" i="2"/>
  <c r="J721" i="2" s="1"/>
  <c r="K721" i="2" s="1"/>
  <c r="F722" i="2"/>
  <c r="J722" i="2" s="1"/>
  <c r="K722" i="2" s="1"/>
  <c r="F723" i="2"/>
  <c r="J723" i="2" s="1"/>
  <c r="K723" i="2" s="1"/>
  <c r="F724" i="2"/>
  <c r="J724" i="2" s="1"/>
  <c r="K724" i="2" s="1"/>
  <c r="F725" i="2"/>
  <c r="J725" i="2" s="1"/>
  <c r="K725" i="2" s="1"/>
  <c r="F726" i="2"/>
  <c r="J726" i="2" s="1"/>
  <c r="K726" i="2" s="1"/>
  <c r="F727" i="2"/>
  <c r="J727" i="2" s="1"/>
  <c r="K727" i="2" s="1"/>
  <c r="F728" i="2"/>
  <c r="J728" i="2" s="1"/>
  <c r="K728" i="2" s="1"/>
  <c r="F729" i="2"/>
  <c r="J729" i="2" s="1"/>
  <c r="K729" i="2" s="1"/>
  <c r="F730" i="2"/>
  <c r="J730" i="2" s="1"/>
  <c r="K730" i="2" s="1"/>
  <c r="F731" i="2"/>
  <c r="J731" i="2" s="1"/>
  <c r="K731" i="2" s="1"/>
  <c r="F732" i="2"/>
  <c r="J732" i="2" s="1"/>
  <c r="K732" i="2" s="1"/>
  <c r="F733" i="2"/>
  <c r="J733" i="2" s="1"/>
  <c r="K733" i="2" s="1"/>
  <c r="F734" i="2"/>
  <c r="J734" i="2" s="1"/>
  <c r="K734" i="2" s="1"/>
  <c r="F735" i="2"/>
  <c r="J735" i="2" s="1"/>
  <c r="K735" i="2" s="1"/>
  <c r="F736" i="2"/>
  <c r="J736" i="2" s="1"/>
  <c r="K736" i="2" s="1"/>
  <c r="F737" i="2"/>
  <c r="J737" i="2" s="1"/>
  <c r="K737" i="2" s="1"/>
  <c r="F738" i="2"/>
  <c r="J738" i="2" s="1"/>
  <c r="K738" i="2" s="1"/>
  <c r="F739" i="2"/>
  <c r="J739" i="2" s="1"/>
  <c r="K739" i="2" s="1"/>
  <c r="F740" i="2"/>
  <c r="J740" i="2" s="1"/>
  <c r="K740" i="2" s="1"/>
  <c r="F741" i="2"/>
  <c r="J741" i="2" s="1"/>
  <c r="K741" i="2" s="1"/>
  <c r="F742" i="2"/>
  <c r="J742" i="2" s="1"/>
  <c r="K742" i="2" s="1"/>
  <c r="F743" i="2"/>
  <c r="J743" i="2" s="1"/>
  <c r="K743" i="2" s="1"/>
  <c r="F744" i="2"/>
  <c r="J744" i="2" s="1"/>
  <c r="K744" i="2" s="1"/>
  <c r="F745" i="2"/>
  <c r="J745" i="2" s="1"/>
  <c r="K745" i="2" s="1"/>
  <c r="F746" i="2"/>
  <c r="J746" i="2" s="1"/>
  <c r="K746" i="2" s="1"/>
  <c r="F747" i="2"/>
  <c r="J747" i="2" s="1"/>
  <c r="K747" i="2" s="1"/>
  <c r="F748" i="2"/>
  <c r="J748" i="2" s="1"/>
  <c r="K748" i="2" s="1"/>
  <c r="F749" i="2"/>
  <c r="J749" i="2" s="1"/>
  <c r="K749" i="2" s="1"/>
  <c r="F750" i="2"/>
  <c r="J750" i="2" s="1"/>
  <c r="K750" i="2" s="1"/>
  <c r="F751" i="2"/>
  <c r="J751" i="2" s="1"/>
  <c r="K751" i="2" s="1"/>
  <c r="F752" i="2"/>
  <c r="J752" i="2" s="1"/>
  <c r="K752" i="2" s="1"/>
  <c r="F753" i="2"/>
  <c r="J753" i="2" s="1"/>
  <c r="K753" i="2" s="1"/>
  <c r="F754" i="2"/>
  <c r="J754" i="2" s="1"/>
  <c r="K754" i="2" s="1"/>
  <c r="F755" i="2"/>
  <c r="J755" i="2" s="1"/>
  <c r="K755" i="2" s="1"/>
  <c r="F756" i="2"/>
  <c r="J756" i="2" s="1"/>
  <c r="K756" i="2" s="1"/>
  <c r="F757" i="2"/>
  <c r="J757" i="2" s="1"/>
  <c r="K757" i="2" s="1"/>
  <c r="F758" i="2"/>
  <c r="J758" i="2" s="1"/>
  <c r="K758" i="2" s="1"/>
  <c r="F759" i="2"/>
  <c r="J759" i="2" s="1"/>
  <c r="K759" i="2" s="1"/>
  <c r="F760" i="2"/>
  <c r="J760" i="2" s="1"/>
  <c r="K760" i="2" s="1"/>
  <c r="F761" i="2"/>
  <c r="J761" i="2" s="1"/>
  <c r="K761" i="2" s="1"/>
  <c r="F762" i="2"/>
  <c r="J762" i="2" s="1"/>
  <c r="K762" i="2" s="1"/>
  <c r="F763" i="2"/>
  <c r="J763" i="2" s="1"/>
  <c r="K763" i="2" s="1"/>
  <c r="F764" i="2"/>
  <c r="J764" i="2" s="1"/>
  <c r="K764" i="2" s="1"/>
  <c r="F765" i="2"/>
  <c r="J765" i="2" s="1"/>
  <c r="K765" i="2" s="1"/>
  <c r="F766" i="2"/>
  <c r="J766" i="2" s="1"/>
  <c r="K766" i="2" s="1"/>
  <c r="F767" i="2"/>
  <c r="J767" i="2" s="1"/>
  <c r="K767" i="2" s="1"/>
  <c r="F768" i="2"/>
  <c r="J768" i="2" s="1"/>
  <c r="K768" i="2" s="1"/>
  <c r="F769" i="2"/>
  <c r="J769" i="2" s="1"/>
  <c r="K769" i="2" s="1"/>
  <c r="F770" i="2"/>
  <c r="J770" i="2" s="1"/>
  <c r="K770" i="2" s="1"/>
  <c r="F771" i="2"/>
  <c r="J771" i="2" s="1"/>
  <c r="K771" i="2" s="1"/>
  <c r="F772" i="2"/>
  <c r="J772" i="2" s="1"/>
  <c r="K772" i="2" s="1"/>
  <c r="F773" i="2"/>
  <c r="J773" i="2" s="1"/>
  <c r="K773" i="2" s="1"/>
  <c r="F774" i="2"/>
  <c r="J774" i="2" s="1"/>
  <c r="K774" i="2" s="1"/>
  <c r="F775" i="2"/>
  <c r="J775" i="2" s="1"/>
  <c r="K775" i="2" s="1"/>
  <c r="F776" i="2"/>
  <c r="J776" i="2" s="1"/>
  <c r="K776" i="2" s="1"/>
  <c r="F777" i="2"/>
  <c r="J777" i="2" s="1"/>
  <c r="K777" i="2" s="1"/>
  <c r="F778" i="2"/>
  <c r="J778" i="2" s="1"/>
  <c r="K778" i="2" s="1"/>
  <c r="F779" i="2"/>
  <c r="J779" i="2" s="1"/>
  <c r="K779" i="2" s="1"/>
  <c r="F780" i="2"/>
  <c r="J780" i="2" s="1"/>
  <c r="K780" i="2" s="1"/>
  <c r="F781" i="2"/>
  <c r="J781" i="2" s="1"/>
  <c r="K781" i="2" s="1"/>
  <c r="F782" i="2"/>
  <c r="J782" i="2" s="1"/>
  <c r="K782" i="2" s="1"/>
  <c r="F783" i="2"/>
  <c r="J783" i="2" s="1"/>
  <c r="K783" i="2" s="1"/>
  <c r="F784" i="2"/>
  <c r="J784" i="2" s="1"/>
  <c r="K784" i="2" s="1"/>
  <c r="F785" i="2"/>
  <c r="J785" i="2" s="1"/>
  <c r="K785" i="2" s="1"/>
  <c r="F786" i="2"/>
  <c r="J786" i="2" s="1"/>
  <c r="K786" i="2" s="1"/>
  <c r="F787" i="2"/>
  <c r="J787" i="2" s="1"/>
  <c r="K787" i="2" s="1"/>
  <c r="F788" i="2"/>
  <c r="J788" i="2" s="1"/>
  <c r="K788" i="2" s="1"/>
  <c r="F789" i="2"/>
  <c r="J789" i="2" s="1"/>
  <c r="K789" i="2" s="1"/>
  <c r="F790" i="2"/>
  <c r="J790" i="2" s="1"/>
  <c r="K790" i="2" s="1"/>
  <c r="F791" i="2"/>
  <c r="J791" i="2" s="1"/>
  <c r="K791" i="2" s="1"/>
  <c r="F792" i="2"/>
  <c r="J792" i="2" s="1"/>
  <c r="K792" i="2" s="1"/>
  <c r="F793" i="2"/>
  <c r="J793" i="2" s="1"/>
  <c r="K793" i="2" s="1"/>
  <c r="F794" i="2"/>
  <c r="J794" i="2" s="1"/>
  <c r="K794" i="2" s="1"/>
  <c r="F795" i="2"/>
  <c r="J795" i="2" s="1"/>
  <c r="K795" i="2" s="1"/>
  <c r="F796" i="2"/>
  <c r="J796" i="2" s="1"/>
  <c r="K796" i="2" s="1"/>
  <c r="F797" i="2"/>
  <c r="J797" i="2" s="1"/>
  <c r="K797" i="2" s="1"/>
  <c r="F798" i="2"/>
  <c r="J798" i="2" s="1"/>
  <c r="K798" i="2" s="1"/>
  <c r="F799" i="2"/>
  <c r="J799" i="2" s="1"/>
  <c r="K799" i="2" s="1"/>
  <c r="F800" i="2"/>
  <c r="J800" i="2" s="1"/>
  <c r="K800" i="2" s="1"/>
  <c r="F801" i="2"/>
  <c r="J801" i="2" s="1"/>
  <c r="K801" i="2" s="1"/>
  <c r="F802" i="2"/>
  <c r="J802" i="2" s="1"/>
  <c r="K802" i="2" s="1"/>
  <c r="F803" i="2"/>
  <c r="J803" i="2" s="1"/>
  <c r="K803" i="2" s="1"/>
  <c r="F804" i="2"/>
  <c r="J804" i="2" s="1"/>
  <c r="K804" i="2" s="1"/>
  <c r="F805" i="2"/>
  <c r="J805" i="2" s="1"/>
  <c r="K805" i="2" s="1"/>
  <c r="F806" i="2"/>
  <c r="J806" i="2" s="1"/>
  <c r="K806" i="2" s="1"/>
  <c r="F807" i="2"/>
  <c r="J807" i="2" s="1"/>
  <c r="K807" i="2" s="1"/>
  <c r="F808" i="2"/>
  <c r="J808" i="2" s="1"/>
  <c r="K808" i="2" s="1"/>
  <c r="F809" i="2"/>
  <c r="J809" i="2" s="1"/>
  <c r="K809" i="2" s="1"/>
  <c r="F810" i="2"/>
  <c r="J810" i="2" s="1"/>
  <c r="K810" i="2" s="1"/>
  <c r="F811" i="2"/>
  <c r="J811" i="2" s="1"/>
  <c r="K811" i="2" s="1"/>
  <c r="F812" i="2"/>
  <c r="J812" i="2" s="1"/>
  <c r="K812" i="2" s="1"/>
  <c r="F813" i="2"/>
  <c r="J813" i="2" s="1"/>
  <c r="K813" i="2" s="1"/>
  <c r="F814" i="2"/>
  <c r="J814" i="2" s="1"/>
  <c r="K814" i="2" s="1"/>
  <c r="F815" i="2"/>
  <c r="J815" i="2" s="1"/>
  <c r="K815" i="2" s="1"/>
  <c r="F816" i="2"/>
  <c r="J816" i="2" s="1"/>
  <c r="K816" i="2" s="1"/>
  <c r="F817" i="2"/>
  <c r="J817" i="2" s="1"/>
  <c r="K817" i="2" s="1"/>
  <c r="F818" i="2"/>
  <c r="J818" i="2" s="1"/>
  <c r="K818" i="2" s="1"/>
  <c r="F819" i="2"/>
  <c r="J819" i="2" s="1"/>
  <c r="K819" i="2" s="1"/>
  <c r="F820" i="2"/>
  <c r="J820" i="2" s="1"/>
  <c r="K820" i="2" s="1"/>
  <c r="F821" i="2"/>
  <c r="J821" i="2" s="1"/>
  <c r="K821" i="2" s="1"/>
  <c r="F822" i="2"/>
  <c r="J822" i="2" s="1"/>
  <c r="K822" i="2" s="1"/>
  <c r="F823" i="2"/>
  <c r="J823" i="2" s="1"/>
  <c r="K823" i="2" s="1"/>
  <c r="F824" i="2"/>
  <c r="J824" i="2" s="1"/>
  <c r="K824" i="2" s="1"/>
  <c r="F825" i="2"/>
  <c r="J825" i="2" s="1"/>
  <c r="K825" i="2" s="1"/>
  <c r="F826" i="2"/>
  <c r="J826" i="2" s="1"/>
  <c r="K826" i="2" s="1"/>
  <c r="F827" i="2"/>
  <c r="J827" i="2" s="1"/>
  <c r="K827" i="2" s="1"/>
  <c r="F828" i="2"/>
  <c r="J828" i="2" s="1"/>
  <c r="K828" i="2" s="1"/>
  <c r="F829" i="2"/>
  <c r="J829" i="2" s="1"/>
  <c r="K829" i="2" s="1"/>
  <c r="F830" i="2"/>
  <c r="J830" i="2" s="1"/>
  <c r="K830" i="2" s="1"/>
  <c r="F831" i="2"/>
  <c r="J831" i="2" s="1"/>
  <c r="K831" i="2" s="1"/>
  <c r="F832" i="2"/>
  <c r="J832" i="2" s="1"/>
  <c r="K832" i="2" s="1"/>
  <c r="F833" i="2"/>
  <c r="J833" i="2" s="1"/>
  <c r="K833" i="2" s="1"/>
  <c r="F834" i="2"/>
  <c r="J834" i="2" s="1"/>
  <c r="K834" i="2" s="1"/>
  <c r="F835" i="2"/>
  <c r="J835" i="2" s="1"/>
  <c r="K835" i="2" s="1"/>
  <c r="F836" i="2"/>
  <c r="J836" i="2" s="1"/>
  <c r="K836" i="2" s="1"/>
  <c r="F837" i="2"/>
  <c r="J837" i="2" s="1"/>
  <c r="K837" i="2" s="1"/>
  <c r="F838" i="2"/>
  <c r="J838" i="2" s="1"/>
  <c r="K838" i="2" s="1"/>
  <c r="F839" i="2"/>
  <c r="J839" i="2" s="1"/>
  <c r="K839" i="2" s="1"/>
  <c r="F840" i="2"/>
  <c r="F841" i="2"/>
  <c r="J841" i="2" s="1"/>
  <c r="K841" i="2" s="1"/>
  <c r="F842" i="2"/>
  <c r="J842" i="2" s="1"/>
  <c r="K842" i="2" s="1"/>
  <c r="F843" i="2"/>
  <c r="J843" i="2" s="1"/>
  <c r="K843" i="2" s="1"/>
  <c r="F844" i="2"/>
  <c r="J844" i="2" s="1"/>
  <c r="K844" i="2" s="1"/>
  <c r="F845" i="2"/>
  <c r="J845" i="2" s="1"/>
  <c r="K845" i="2" s="1"/>
  <c r="F846" i="2"/>
  <c r="J846" i="2" s="1"/>
  <c r="K846" i="2" s="1"/>
  <c r="F847" i="2"/>
  <c r="J847" i="2" s="1"/>
  <c r="K847" i="2" s="1"/>
  <c r="F848" i="2"/>
  <c r="J848" i="2" s="1"/>
  <c r="K848" i="2" s="1"/>
  <c r="F849" i="2"/>
  <c r="J849" i="2" s="1"/>
  <c r="K849" i="2" s="1"/>
  <c r="F850" i="2"/>
  <c r="J850" i="2" s="1"/>
  <c r="K850" i="2" s="1"/>
  <c r="F851" i="2"/>
  <c r="J851" i="2" s="1"/>
  <c r="K851" i="2" s="1"/>
  <c r="F852" i="2"/>
  <c r="J852" i="2" s="1"/>
  <c r="K852" i="2" s="1"/>
  <c r="F853" i="2"/>
  <c r="J853" i="2" s="1"/>
  <c r="K853" i="2" s="1"/>
  <c r="F854" i="2"/>
  <c r="J854" i="2" s="1"/>
  <c r="K854" i="2" s="1"/>
  <c r="F855" i="2"/>
  <c r="J855" i="2" s="1"/>
  <c r="K855" i="2" s="1"/>
  <c r="F856" i="2"/>
  <c r="J856" i="2" s="1"/>
  <c r="K856" i="2" s="1"/>
  <c r="F857" i="2"/>
  <c r="J857" i="2" s="1"/>
  <c r="K857" i="2" s="1"/>
  <c r="F858" i="2"/>
  <c r="J858" i="2" s="1"/>
  <c r="K858" i="2" s="1"/>
  <c r="F859" i="2"/>
  <c r="J859" i="2" s="1"/>
  <c r="K859" i="2" s="1"/>
  <c r="F860" i="2"/>
  <c r="J860" i="2" s="1"/>
  <c r="K860" i="2" s="1"/>
  <c r="F861" i="2"/>
  <c r="J861" i="2" s="1"/>
  <c r="K861" i="2" s="1"/>
  <c r="F862" i="2"/>
  <c r="J862" i="2" s="1"/>
  <c r="K862" i="2" s="1"/>
  <c r="F863" i="2"/>
  <c r="J863" i="2" s="1"/>
  <c r="K863" i="2" s="1"/>
  <c r="F864" i="2"/>
  <c r="J864" i="2" s="1"/>
  <c r="K864" i="2" s="1"/>
  <c r="F865" i="2"/>
  <c r="J865" i="2" s="1"/>
  <c r="K865" i="2" s="1"/>
  <c r="F866" i="2"/>
  <c r="J866" i="2" s="1"/>
  <c r="K866" i="2" s="1"/>
  <c r="F867" i="2"/>
  <c r="J867" i="2" s="1"/>
  <c r="K867" i="2" s="1"/>
  <c r="F868" i="2"/>
  <c r="J868" i="2" s="1"/>
  <c r="K868" i="2" s="1"/>
  <c r="F869" i="2"/>
  <c r="J869" i="2" s="1"/>
  <c r="K869" i="2" s="1"/>
  <c r="F870" i="2"/>
  <c r="J870" i="2" s="1"/>
  <c r="K870" i="2" s="1"/>
  <c r="F871" i="2"/>
  <c r="J871" i="2" s="1"/>
  <c r="K871" i="2" s="1"/>
  <c r="F872" i="2"/>
  <c r="J872" i="2" s="1"/>
  <c r="K872" i="2" s="1"/>
  <c r="F873" i="2"/>
  <c r="J873" i="2" s="1"/>
  <c r="K873" i="2" s="1"/>
  <c r="F874" i="2"/>
  <c r="J874" i="2" s="1"/>
  <c r="K874" i="2" s="1"/>
  <c r="F875" i="2"/>
  <c r="J875" i="2" s="1"/>
  <c r="K875" i="2" s="1"/>
  <c r="F876" i="2"/>
  <c r="J876" i="2" s="1"/>
  <c r="K876" i="2" s="1"/>
  <c r="F877" i="2"/>
  <c r="J877" i="2" s="1"/>
  <c r="K877" i="2" s="1"/>
  <c r="F878" i="2"/>
  <c r="J878" i="2" s="1"/>
  <c r="K878" i="2" s="1"/>
  <c r="F879" i="2"/>
  <c r="J879" i="2" s="1"/>
  <c r="K879" i="2" s="1"/>
  <c r="F880" i="2"/>
  <c r="J880" i="2" s="1"/>
  <c r="K880" i="2" s="1"/>
  <c r="F881" i="2"/>
  <c r="J881" i="2" s="1"/>
  <c r="K881" i="2" s="1"/>
  <c r="F882" i="2"/>
  <c r="J882" i="2" s="1"/>
  <c r="K882" i="2" s="1"/>
  <c r="F883" i="2"/>
  <c r="J883" i="2" s="1"/>
  <c r="K883" i="2" s="1"/>
  <c r="F884" i="2"/>
  <c r="J884" i="2" s="1"/>
  <c r="K884" i="2" s="1"/>
  <c r="F885" i="2"/>
  <c r="J885" i="2" s="1"/>
  <c r="K885" i="2" s="1"/>
  <c r="F886" i="2"/>
  <c r="J886" i="2" s="1"/>
  <c r="K886" i="2" s="1"/>
  <c r="F887" i="2"/>
  <c r="J887" i="2" s="1"/>
  <c r="K887" i="2" s="1"/>
  <c r="F888" i="2"/>
  <c r="J888" i="2" s="1"/>
  <c r="K888" i="2" s="1"/>
  <c r="F889" i="2"/>
  <c r="J889" i="2" s="1"/>
  <c r="K889" i="2" s="1"/>
  <c r="F890" i="2"/>
  <c r="J890" i="2" s="1"/>
  <c r="K890" i="2" s="1"/>
  <c r="F891" i="2"/>
  <c r="J891" i="2" s="1"/>
  <c r="K891" i="2" s="1"/>
  <c r="F892" i="2"/>
  <c r="J892" i="2" s="1"/>
  <c r="K892" i="2" s="1"/>
  <c r="F893" i="2"/>
  <c r="J893" i="2" s="1"/>
  <c r="K893" i="2" s="1"/>
  <c r="F894" i="2"/>
  <c r="J894" i="2" s="1"/>
  <c r="K894" i="2" s="1"/>
  <c r="F895" i="2"/>
  <c r="J895" i="2" s="1"/>
  <c r="K895" i="2" s="1"/>
  <c r="F896" i="2"/>
  <c r="J896" i="2" s="1"/>
  <c r="K896" i="2" s="1"/>
  <c r="F897" i="2"/>
  <c r="J897" i="2" s="1"/>
  <c r="K897" i="2" s="1"/>
  <c r="F898" i="2"/>
  <c r="J898" i="2" s="1"/>
  <c r="K898" i="2" s="1"/>
  <c r="F899" i="2"/>
  <c r="J899" i="2" s="1"/>
  <c r="K899" i="2" s="1"/>
  <c r="F900" i="2"/>
  <c r="J900" i="2" s="1"/>
  <c r="K900" i="2" s="1"/>
  <c r="F901" i="2"/>
  <c r="J901" i="2" s="1"/>
  <c r="K901" i="2" s="1"/>
  <c r="F902" i="2"/>
  <c r="J902" i="2" s="1"/>
  <c r="K902" i="2" s="1"/>
  <c r="F903" i="2"/>
  <c r="J903" i="2" s="1"/>
  <c r="K903" i="2" s="1"/>
  <c r="F904" i="2"/>
  <c r="J904" i="2" s="1"/>
  <c r="K904" i="2" s="1"/>
  <c r="F905" i="2"/>
  <c r="J905" i="2" s="1"/>
  <c r="K905" i="2" s="1"/>
  <c r="F906" i="2"/>
  <c r="J906" i="2" s="1"/>
  <c r="K906" i="2" s="1"/>
  <c r="F907" i="2"/>
  <c r="J907" i="2" s="1"/>
  <c r="K907" i="2" s="1"/>
  <c r="F908" i="2"/>
  <c r="J908" i="2" s="1"/>
  <c r="K908" i="2" s="1"/>
  <c r="F909" i="2"/>
  <c r="J909" i="2" s="1"/>
  <c r="K909" i="2" s="1"/>
  <c r="F910" i="2"/>
  <c r="J910" i="2" s="1"/>
  <c r="K910" i="2" s="1"/>
  <c r="F911" i="2"/>
  <c r="J911" i="2" s="1"/>
  <c r="K911" i="2" s="1"/>
  <c r="F912" i="2"/>
  <c r="J912" i="2" s="1"/>
  <c r="K912" i="2" s="1"/>
  <c r="F913" i="2"/>
  <c r="J913" i="2" s="1"/>
  <c r="K913" i="2" s="1"/>
  <c r="F914" i="2"/>
  <c r="J914" i="2" s="1"/>
  <c r="K914" i="2" s="1"/>
  <c r="F915" i="2"/>
  <c r="J915" i="2" s="1"/>
  <c r="K915" i="2" s="1"/>
  <c r="F916" i="2"/>
  <c r="J916" i="2" s="1"/>
  <c r="K916" i="2" s="1"/>
  <c r="F917" i="2"/>
  <c r="J917" i="2" s="1"/>
  <c r="K917" i="2" s="1"/>
  <c r="F918" i="2"/>
  <c r="J918" i="2" s="1"/>
  <c r="K918" i="2" s="1"/>
  <c r="F919" i="2"/>
  <c r="J919" i="2" s="1"/>
  <c r="K919" i="2" s="1"/>
  <c r="F920" i="2"/>
  <c r="J920" i="2" s="1"/>
  <c r="K920" i="2" s="1"/>
  <c r="F921" i="2"/>
  <c r="J921" i="2" s="1"/>
  <c r="K921" i="2" s="1"/>
  <c r="F922" i="2"/>
  <c r="J922" i="2" s="1"/>
  <c r="K922" i="2" s="1"/>
  <c r="F923" i="2"/>
  <c r="J923" i="2" s="1"/>
  <c r="K923" i="2" s="1"/>
  <c r="F924" i="2"/>
  <c r="J924" i="2" s="1"/>
  <c r="K924" i="2" s="1"/>
  <c r="F925" i="2"/>
  <c r="J925" i="2" s="1"/>
  <c r="K925" i="2" s="1"/>
  <c r="F926" i="2"/>
  <c r="J926" i="2" s="1"/>
  <c r="K926" i="2" s="1"/>
  <c r="F927" i="2"/>
  <c r="J927" i="2" s="1"/>
  <c r="K927" i="2" s="1"/>
  <c r="F928" i="2"/>
  <c r="J928" i="2" s="1"/>
  <c r="K928" i="2" s="1"/>
  <c r="F929" i="2"/>
  <c r="J929" i="2" s="1"/>
  <c r="K929" i="2" s="1"/>
  <c r="F930" i="2"/>
  <c r="J930" i="2" s="1"/>
  <c r="K930" i="2" s="1"/>
  <c r="F931" i="2"/>
  <c r="J931" i="2" s="1"/>
  <c r="K931" i="2" s="1"/>
  <c r="F932" i="2"/>
  <c r="J932" i="2" s="1"/>
  <c r="K932" i="2" s="1"/>
  <c r="F933" i="2"/>
  <c r="J933" i="2" s="1"/>
  <c r="K933" i="2" s="1"/>
  <c r="F934" i="2"/>
  <c r="J934" i="2" s="1"/>
  <c r="K934" i="2" s="1"/>
  <c r="F935" i="2"/>
  <c r="J935" i="2" s="1"/>
  <c r="K935" i="2" s="1"/>
  <c r="F936" i="2"/>
  <c r="J936" i="2" s="1"/>
  <c r="K936" i="2" s="1"/>
  <c r="F937" i="2"/>
  <c r="J937" i="2" s="1"/>
  <c r="K937" i="2" s="1"/>
  <c r="F938" i="2"/>
  <c r="J938" i="2" s="1"/>
  <c r="K938" i="2" s="1"/>
  <c r="F939" i="2"/>
  <c r="J939" i="2" s="1"/>
  <c r="K939" i="2" s="1"/>
  <c r="F940" i="2"/>
  <c r="J940" i="2" s="1"/>
  <c r="K940" i="2" s="1"/>
  <c r="F941" i="2"/>
  <c r="J941" i="2" s="1"/>
  <c r="K941" i="2" s="1"/>
  <c r="F942" i="2"/>
  <c r="J942" i="2" s="1"/>
  <c r="K942" i="2" s="1"/>
  <c r="F943" i="2"/>
  <c r="J943" i="2" s="1"/>
  <c r="K943" i="2" s="1"/>
  <c r="F944" i="2"/>
  <c r="J944" i="2" s="1"/>
  <c r="K944" i="2" s="1"/>
  <c r="F945" i="2"/>
  <c r="J945" i="2" s="1"/>
  <c r="K945" i="2" s="1"/>
  <c r="F946" i="2"/>
  <c r="J946" i="2" s="1"/>
  <c r="K946" i="2" s="1"/>
  <c r="F947" i="2"/>
  <c r="J947" i="2" s="1"/>
  <c r="K947" i="2" s="1"/>
  <c r="F948" i="2"/>
  <c r="J948" i="2" s="1"/>
  <c r="K948" i="2" s="1"/>
  <c r="F949" i="2"/>
  <c r="J949" i="2" s="1"/>
  <c r="K949" i="2" s="1"/>
  <c r="F950" i="2"/>
  <c r="J950" i="2" s="1"/>
  <c r="K950" i="2" s="1"/>
  <c r="F951" i="2"/>
  <c r="J951" i="2" s="1"/>
  <c r="K951" i="2" s="1"/>
  <c r="F952" i="2"/>
  <c r="J952" i="2" s="1"/>
  <c r="K952" i="2" s="1"/>
  <c r="F953" i="2"/>
  <c r="J953" i="2" s="1"/>
  <c r="K953" i="2" s="1"/>
  <c r="F954" i="2"/>
  <c r="J954" i="2" s="1"/>
  <c r="K954" i="2" s="1"/>
  <c r="F955" i="2"/>
  <c r="J955" i="2" s="1"/>
  <c r="K955" i="2" s="1"/>
  <c r="F956" i="2"/>
  <c r="J956" i="2" s="1"/>
  <c r="K956" i="2" s="1"/>
  <c r="F957" i="2"/>
  <c r="J957" i="2" s="1"/>
  <c r="K957" i="2" s="1"/>
  <c r="F958" i="2"/>
  <c r="F959" i="2"/>
  <c r="F960" i="2"/>
  <c r="J960" i="2" s="1"/>
  <c r="K960" i="2" s="1"/>
  <c r="F961" i="2"/>
  <c r="J961" i="2" s="1"/>
  <c r="K961" i="2" s="1"/>
  <c r="F962" i="2"/>
  <c r="J962" i="2" s="1"/>
  <c r="K962" i="2" s="1"/>
  <c r="F963" i="2"/>
  <c r="J963" i="2" s="1"/>
  <c r="K963" i="2" s="1"/>
  <c r="F964" i="2"/>
  <c r="J964" i="2" s="1"/>
  <c r="K964" i="2" s="1"/>
  <c r="F965" i="2"/>
  <c r="J965" i="2" s="1"/>
  <c r="K965" i="2" s="1"/>
  <c r="F966" i="2"/>
  <c r="J966" i="2" s="1"/>
  <c r="K966" i="2" s="1"/>
  <c r="F967" i="2"/>
  <c r="J967" i="2" s="1"/>
  <c r="K967" i="2" s="1"/>
  <c r="F968" i="2"/>
  <c r="J968" i="2" s="1"/>
  <c r="K968" i="2" s="1"/>
  <c r="F969" i="2"/>
  <c r="J969" i="2" s="1"/>
  <c r="K969" i="2" s="1"/>
  <c r="F970" i="2"/>
  <c r="J970" i="2" s="1"/>
  <c r="K970" i="2" s="1"/>
  <c r="F971" i="2"/>
  <c r="J971" i="2" s="1"/>
  <c r="K971" i="2" s="1"/>
  <c r="F972" i="2"/>
  <c r="J972" i="2" s="1"/>
  <c r="K972" i="2" s="1"/>
  <c r="F973" i="2"/>
  <c r="J973" i="2" s="1"/>
  <c r="K973" i="2" s="1"/>
  <c r="F974" i="2"/>
  <c r="J974" i="2" s="1"/>
  <c r="K974" i="2" s="1"/>
  <c r="F975" i="2"/>
  <c r="J975" i="2" s="1"/>
  <c r="K975" i="2" s="1"/>
  <c r="F976" i="2"/>
  <c r="J976" i="2" s="1"/>
  <c r="K976" i="2" s="1"/>
  <c r="F977" i="2"/>
  <c r="J977" i="2" s="1"/>
  <c r="K977" i="2" s="1"/>
  <c r="F978" i="2"/>
  <c r="J978" i="2" s="1"/>
  <c r="K978" i="2" s="1"/>
  <c r="F979" i="2"/>
  <c r="J979" i="2" s="1"/>
  <c r="K979" i="2" s="1"/>
  <c r="F980" i="2"/>
  <c r="J980" i="2" s="1"/>
  <c r="K980" i="2" s="1"/>
  <c r="F981" i="2"/>
  <c r="J981" i="2" s="1"/>
  <c r="K981" i="2" s="1"/>
  <c r="F982" i="2"/>
  <c r="J982" i="2" s="1"/>
  <c r="K982" i="2" s="1"/>
  <c r="F983" i="2"/>
  <c r="J983" i="2" s="1"/>
  <c r="K983" i="2" s="1"/>
  <c r="F984" i="2"/>
  <c r="J984" i="2" s="1"/>
  <c r="K984" i="2" s="1"/>
  <c r="F985" i="2"/>
  <c r="J985" i="2" s="1"/>
  <c r="K985" i="2" s="1"/>
  <c r="F986" i="2"/>
  <c r="J986" i="2" s="1"/>
  <c r="K986" i="2" s="1"/>
  <c r="F987" i="2"/>
  <c r="J987" i="2" s="1"/>
  <c r="K987" i="2" s="1"/>
  <c r="F988" i="2"/>
  <c r="J988" i="2" s="1"/>
  <c r="K988" i="2" s="1"/>
  <c r="F989" i="2"/>
  <c r="J989" i="2" s="1"/>
  <c r="K989" i="2" s="1"/>
  <c r="F990" i="2"/>
  <c r="J990" i="2" s="1"/>
  <c r="K990" i="2" s="1"/>
  <c r="F991" i="2"/>
  <c r="J991" i="2" s="1"/>
  <c r="K991" i="2" s="1"/>
  <c r="F992" i="2"/>
  <c r="J992" i="2" s="1"/>
  <c r="K992" i="2" s="1"/>
  <c r="F993" i="2"/>
  <c r="J993" i="2" s="1"/>
  <c r="K993" i="2" s="1"/>
  <c r="F994" i="2"/>
  <c r="J994" i="2" s="1"/>
  <c r="K994" i="2" s="1"/>
  <c r="F995" i="2"/>
  <c r="J995" i="2" s="1"/>
  <c r="K995" i="2" s="1"/>
  <c r="F996" i="2"/>
  <c r="J996" i="2" s="1"/>
  <c r="K996" i="2" s="1"/>
  <c r="F997" i="2"/>
  <c r="J997" i="2" s="1"/>
  <c r="K997" i="2" s="1"/>
  <c r="F998" i="2"/>
  <c r="J998" i="2" s="1"/>
  <c r="K998" i="2" s="1"/>
  <c r="F999" i="2"/>
  <c r="J999" i="2" s="1"/>
  <c r="K999" i="2" s="1"/>
  <c r="F1000" i="2"/>
  <c r="J1000" i="2" s="1"/>
  <c r="K1000" i="2" s="1"/>
  <c r="F1001" i="2"/>
  <c r="J1001" i="2" s="1"/>
  <c r="K1001" i="2" s="1"/>
  <c r="F1002" i="2"/>
  <c r="J1002" i="2" s="1"/>
  <c r="K1002" i="2" s="1"/>
  <c r="F1003" i="2"/>
  <c r="J1003" i="2" s="1"/>
  <c r="K1003" i="2" s="1"/>
  <c r="F1004" i="2"/>
  <c r="J1004" i="2" s="1"/>
  <c r="K1004" i="2" s="1"/>
  <c r="F1005" i="2"/>
  <c r="J1005" i="2" s="1"/>
  <c r="K1005" i="2" s="1"/>
  <c r="F1006" i="2"/>
  <c r="J1006" i="2" s="1"/>
  <c r="K1006" i="2" s="1"/>
  <c r="F1007" i="2"/>
  <c r="J1007" i="2" s="1"/>
  <c r="K1007" i="2" s="1"/>
  <c r="F1008" i="2"/>
  <c r="J1008" i="2" s="1"/>
  <c r="K1008" i="2" s="1"/>
  <c r="F1009" i="2"/>
  <c r="J1009" i="2" s="1"/>
  <c r="K1009" i="2" s="1"/>
  <c r="F1010" i="2"/>
  <c r="J1010" i="2" s="1"/>
  <c r="K1010" i="2" s="1"/>
  <c r="F1011" i="2"/>
  <c r="J1011" i="2" s="1"/>
  <c r="K1011" i="2" s="1"/>
  <c r="F1012" i="2"/>
  <c r="J1012" i="2" s="1"/>
  <c r="K1012" i="2" s="1"/>
  <c r="F1013" i="2"/>
  <c r="J1013" i="2" s="1"/>
  <c r="K1013" i="2" s="1"/>
  <c r="F1014" i="2"/>
  <c r="J1014" i="2" s="1"/>
  <c r="K1014" i="2" s="1"/>
  <c r="F1015" i="2"/>
  <c r="J1015" i="2" s="1"/>
  <c r="K1015" i="2" s="1"/>
  <c r="F1016" i="2"/>
  <c r="J1016" i="2" s="1"/>
  <c r="K1016" i="2" s="1"/>
  <c r="F1017" i="2"/>
  <c r="J1017" i="2" s="1"/>
  <c r="K1017" i="2" s="1"/>
  <c r="F1018" i="2"/>
  <c r="J1018" i="2" s="1"/>
  <c r="K1018" i="2" s="1"/>
  <c r="F1019" i="2"/>
  <c r="J1019" i="2" s="1"/>
  <c r="K1019" i="2" s="1"/>
  <c r="F1020" i="2"/>
  <c r="J1020" i="2" s="1"/>
  <c r="K1020" i="2" s="1"/>
  <c r="F1021" i="2"/>
  <c r="J1021" i="2" s="1"/>
  <c r="K1021" i="2" s="1"/>
  <c r="F1022" i="2"/>
  <c r="J1022" i="2" s="1"/>
  <c r="K1022" i="2" s="1"/>
  <c r="F1023" i="2"/>
  <c r="J1023" i="2" s="1"/>
  <c r="K1023" i="2" s="1"/>
  <c r="F1024" i="2"/>
  <c r="J1024" i="2" s="1"/>
  <c r="K1024" i="2" s="1"/>
  <c r="F1025" i="2"/>
  <c r="J1025" i="2" s="1"/>
  <c r="K1025" i="2" s="1"/>
  <c r="F1026" i="2"/>
  <c r="J1026" i="2" s="1"/>
  <c r="K1026" i="2" s="1"/>
  <c r="F1027" i="2"/>
  <c r="J1027" i="2" s="1"/>
  <c r="K1027" i="2" s="1"/>
  <c r="F1028" i="2"/>
  <c r="J1028" i="2" s="1"/>
  <c r="K1028" i="2" s="1"/>
  <c r="F1029" i="2"/>
  <c r="J1029" i="2" s="1"/>
  <c r="K1029" i="2" s="1"/>
  <c r="F1030" i="2"/>
  <c r="J1030" i="2" s="1"/>
  <c r="K1030" i="2" s="1"/>
  <c r="F1031" i="2"/>
  <c r="J1031" i="2" s="1"/>
  <c r="K1031" i="2" s="1"/>
  <c r="F1032" i="2"/>
  <c r="J1032" i="2" s="1"/>
  <c r="K1032" i="2" s="1"/>
  <c r="F1033" i="2"/>
  <c r="J1033" i="2" s="1"/>
  <c r="K1033" i="2" s="1"/>
  <c r="F1034" i="2"/>
  <c r="J1034" i="2" s="1"/>
  <c r="K1034" i="2" s="1"/>
  <c r="F1035" i="2"/>
  <c r="J1035" i="2" s="1"/>
  <c r="K1035" i="2" s="1"/>
  <c r="F1036" i="2"/>
  <c r="J1036" i="2" s="1"/>
  <c r="K1036" i="2" s="1"/>
  <c r="F1037" i="2"/>
  <c r="J1037" i="2" s="1"/>
  <c r="K1037" i="2" s="1"/>
  <c r="F1038" i="2"/>
  <c r="J1038" i="2" s="1"/>
  <c r="K1038" i="2" s="1"/>
  <c r="F1039" i="2"/>
  <c r="J1039" i="2" s="1"/>
  <c r="K1039" i="2" s="1"/>
  <c r="F1040" i="2"/>
  <c r="J1040" i="2" s="1"/>
  <c r="K1040" i="2" s="1"/>
  <c r="F1041" i="2"/>
  <c r="J1041" i="2" s="1"/>
  <c r="K1041" i="2" s="1"/>
  <c r="F1042" i="2"/>
  <c r="J1042" i="2" s="1"/>
  <c r="K1042" i="2" s="1"/>
  <c r="F1043" i="2"/>
  <c r="J1043" i="2" s="1"/>
  <c r="K1043" i="2" s="1"/>
  <c r="F1044" i="2"/>
  <c r="J1044" i="2" s="1"/>
  <c r="K1044" i="2" s="1"/>
  <c r="F1045" i="2"/>
  <c r="J1045" i="2" s="1"/>
  <c r="K1045" i="2" s="1"/>
  <c r="F1046" i="2"/>
  <c r="J1046" i="2" s="1"/>
  <c r="K1046" i="2" s="1"/>
  <c r="F1047" i="2"/>
  <c r="J1047" i="2" s="1"/>
  <c r="K1047" i="2" s="1"/>
  <c r="F1048" i="2"/>
  <c r="J1048" i="2" s="1"/>
  <c r="K1048" i="2" s="1"/>
  <c r="F1049" i="2"/>
  <c r="J1049" i="2" s="1"/>
  <c r="K1049" i="2" s="1"/>
  <c r="F1050" i="2"/>
  <c r="J1050" i="2" s="1"/>
  <c r="K1050" i="2" s="1"/>
  <c r="F1051" i="2"/>
  <c r="J1051" i="2" s="1"/>
  <c r="K1051" i="2" s="1"/>
  <c r="F1052" i="2"/>
  <c r="J1052" i="2" s="1"/>
  <c r="K1052" i="2" s="1"/>
  <c r="F1053" i="2"/>
  <c r="J1053" i="2" s="1"/>
  <c r="K1053" i="2" s="1"/>
  <c r="F1054" i="2"/>
  <c r="J1054" i="2" s="1"/>
  <c r="K1054" i="2" s="1"/>
  <c r="F1055" i="2"/>
  <c r="F1056" i="2"/>
  <c r="F1057" i="2"/>
  <c r="J1057" i="2" s="1"/>
  <c r="K1057" i="2" s="1"/>
  <c r="F1058" i="2"/>
  <c r="J1058" i="2" s="1"/>
  <c r="K1058" i="2" s="1"/>
  <c r="F1059" i="2"/>
  <c r="J1059" i="2" s="1"/>
  <c r="K1059" i="2" s="1"/>
  <c r="F1060" i="2"/>
  <c r="J1060" i="2" s="1"/>
  <c r="K1060" i="2" s="1"/>
  <c r="F1061" i="2"/>
  <c r="J1061" i="2" s="1"/>
  <c r="K1061" i="2" s="1"/>
  <c r="F1062" i="2"/>
  <c r="J1062" i="2" s="1"/>
  <c r="K1062" i="2" s="1"/>
  <c r="F1063" i="2"/>
  <c r="J1063" i="2" s="1"/>
  <c r="K1063" i="2" s="1"/>
  <c r="F1064" i="2"/>
  <c r="J1064" i="2" s="1"/>
  <c r="K1064" i="2" s="1"/>
  <c r="F1065" i="2"/>
  <c r="J1065" i="2" s="1"/>
  <c r="K1065" i="2" s="1"/>
  <c r="F1066" i="2"/>
  <c r="J1066" i="2" s="1"/>
  <c r="K1066" i="2" s="1"/>
  <c r="F1067" i="2"/>
  <c r="J1067" i="2" s="1"/>
  <c r="K1067" i="2" s="1"/>
  <c r="F1068" i="2"/>
  <c r="J1068" i="2" s="1"/>
  <c r="K1068" i="2" s="1"/>
  <c r="F1069" i="2"/>
  <c r="J1069" i="2" s="1"/>
  <c r="K1069" i="2" s="1"/>
  <c r="F1070" i="2"/>
  <c r="J1070" i="2" s="1"/>
  <c r="K1070" i="2" s="1"/>
  <c r="F1071" i="2"/>
  <c r="J1071" i="2" s="1"/>
  <c r="K1071" i="2" s="1"/>
  <c r="F1072" i="2"/>
  <c r="J1072" i="2" s="1"/>
  <c r="K1072" i="2" s="1"/>
  <c r="F1073" i="2"/>
  <c r="J1073" i="2" s="1"/>
  <c r="K1073" i="2" s="1"/>
  <c r="F1074" i="2"/>
  <c r="J1074" i="2" s="1"/>
  <c r="K1074" i="2" s="1"/>
  <c r="F1075" i="2"/>
  <c r="J1075" i="2" s="1"/>
  <c r="K1075" i="2" s="1"/>
  <c r="F1076" i="2"/>
  <c r="J1076" i="2" s="1"/>
  <c r="K1076" i="2" s="1"/>
  <c r="F1077" i="2"/>
  <c r="J1077" i="2" s="1"/>
  <c r="K1077" i="2" s="1"/>
  <c r="F1078" i="2"/>
  <c r="J1078" i="2" s="1"/>
  <c r="K1078" i="2" s="1"/>
  <c r="F1079" i="2"/>
  <c r="J1079" i="2" s="1"/>
  <c r="K1079" i="2" s="1"/>
  <c r="F1080" i="2"/>
  <c r="J1080" i="2" s="1"/>
  <c r="K1080" i="2" s="1"/>
  <c r="F1081" i="2"/>
  <c r="J1081" i="2" s="1"/>
  <c r="K1081" i="2" s="1"/>
  <c r="F1082" i="2"/>
  <c r="J1082" i="2" s="1"/>
  <c r="K1082" i="2" s="1"/>
  <c r="F1083" i="2"/>
  <c r="J1083" i="2" s="1"/>
  <c r="K1083" i="2" s="1"/>
  <c r="F1084" i="2"/>
  <c r="J1084" i="2" s="1"/>
  <c r="K1084" i="2" s="1"/>
  <c r="F1085" i="2"/>
  <c r="J1085" i="2" s="1"/>
  <c r="K1085" i="2" s="1"/>
  <c r="F1086" i="2"/>
  <c r="J1086" i="2" s="1"/>
  <c r="K1086" i="2" s="1"/>
  <c r="F1087" i="2"/>
  <c r="J1087" i="2" s="1"/>
  <c r="K1087" i="2" s="1"/>
  <c r="F1088" i="2"/>
  <c r="J1088" i="2" s="1"/>
  <c r="K1088" i="2" s="1"/>
  <c r="F1089" i="2"/>
  <c r="J1089" i="2" s="1"/>
  <c r="K1089" i="2" s="1"/>
  <c r="F1090" i="2"/>
  <c r="J1090" i="2" s="1"/>
  <c r="K1090" i="2" s="1"/>
  <c r="F1091" i="2"/>
  <c r="J1091" i="2" s="1"/>
  <c r="K1091" i="2" s="1"/>
  <c r="F1092" i="2"/>
  <c r="J1092" i="2" s="1"/>
  <c r="K1092" i="2" s="1"/>
  <c r="F1093" i="2"/>
  <c r="J1093" i="2" s="1"/>
  <c r="K1093" i="2" s="1"/>
  <c r="F1094" i="2"/>
  <c r="J1094" i="2" s="1"/>
  <c r="K1094" i="2" s="1"/>
  <c r="F1095" i="2"/>
  <c r="J1095" i="2" s="1"/>
  <c r="K1095" i="2" s="1"/>
  <c r="F1096" i="2"/>
  <c r="J1096" i="2" s="1"/>
  <c r="K1096" i="2" s="1"/>
  <c r="F1097" i="2"/>
  <c r="J1097" i="2" s="1"/>
  <c r="K1097" i="2" s="1"/>
  <c r="F1098" i="2"/>
  <c r="J1098" i="2" s="1"/>
  <c r="K1098" i="2" s="1"/>
  <c r="F1099" i="2"/>
  <c r="J1099" i="2" s="1"/>
  <c r="K1099" i="2" s="1"/>
  <c r="F1100" i="2"/>
  <c r="J1100" i="2" s="1"/>
  <c r="K1100" i="2" s="1"/>
  <c r="F1101" i="2"/>
  <c r="J1101" i="2" s="1"/>
  <c r="K1101" i="2" s="1"/>
  <c r="F1102" i="2"/>
  <c r="J1102" i="2" s="1"/>
  <c r="K1102" i="2" s="1"/>
  <c r="F1103" i="2"/>
  <c r="J1103" i="2" s="1"/>
  <c r="K1103" i="2" s="1"/>
  <c r="F1104" i="2"/>
  <c r="J1104" i="2" s="1"/>
  <c r="K1104" i="2" s="1"/>
  <c r="F1105" i="2"/>
  <c r="J1105" i="2" s="1"/>
  <c r="K1105" i="2" s="1"/>
  <c r="F1106" i="2"/>
  <c r="J1106" i="2" s="1"/>
  <c r="K1106" i="2" s="1"/>
  <c r="F1107" i="2"/>
  <c r="J1107" i="2" s="1"/>
  <c r="K1107" i="2" s="1"/>
  <c r="F1108" i="2"/>
  <c r="J1108" i="2" s="1"/>
  <c r="K1108" i="2" s="1"/>
  <c r="F1109" i="2"/>
  <c r="J1109" i="2" s="1"/>
  <c r="K1109" i="2" s="1"/>
  <c r="F1110" i="2"/>
  <c r="J1110" i="2" s="1"/>
  <c r="K1110" i="2" s="1"/>
  <c r="F1111" i="2"/>
  <c r="J1111" i="2" s="1"/>
  <c r="K1111" i="2" s="1"/>
  <c r="F1112" i="2"/>
  <c r="J1112" i="2" s="1"/>
  <c r="K1112" i="2" s="1"/>
  <c r="F1113" i="2"/>
  <c r="J1113" i="2" s="1"/>
  <c r="K1113" i="2" s="1"/>
  <c r="F1114" i="2"/>
  <c r="J1114" i="2" s="1"/>
  <c r="K1114" i="2" s="1"/>
  <c r="F1115" i="2"/>
  <c r="J1115" i="2" s="1"/>
  <c r="K1115" i="2" s="1"/>
  <c r="F1116" i="2"/>
  <c r="J1116" i="2" s="1"/>
  <c r="K1116" i="2" s="1"/>
  <c r="F1117" i="2"/>
  <c r="J1117" i="2" s="1"/>
  <c r="K1117" i="2" s="1"/>
  <c r="F1118" i="2"/>
  <c r="J1118" i="2" s="1"/>
  <c r="K1118" i="2" s="1"/>
  <c r="F1119" i="2"/>
  <c r="J1119" i="2" s="1"/>
  <c r="K1119" i="2" s="1"/>
  <c r="F1120" i="2"/>
  <c r="J1120" i="2" s="1"/>
  <c r="K1120" i="2" s="1"/>
  <c r="F1121" i="2"/>
  <c r="J1121" i="2" s="1"/>
  <c r="K1121" i="2" s="1"/>
  <c r="F1122" i="2"/>
  <c r="J1122" i="2" s="1"/>
  <c r="K1122" i="2" s="1"/>
  <c r="F1123" i="2"/>
  <c r="J1123" i="2" s="1"/>
  <c r="K1123" i="2" s="1"/>
  <c r="F1124" i="2"/>
  <c r="J1124" i="2" s="1"/>
  <c r="K1124" i="2" s="1"/>
  <c r="F1125" i="2"/>
  <c r="J1125" i="2" s="1"/>
  <c r="K1125" i="2" s="1"/>
  <c r="F1126" i="2"/>
  <c r="J1126" i="2" s="1"/>
  <c r="K1126" i="2" s="1"/>
  <c r="F1127" i="2"/>
  <c r="J1127" i="2" s="1"/>
  <c r="K1127" i="2" s="1"/>
  <c r="F1128" i="2"/>
  <c r="J1128" i="2" s="1"/>
  <c r="K1128" i="2" s="1"/>
  <c r="F1129" i="2"/>
  <c r="J1129" i="2" s="1"/>
  <c r="K1129" i="2" s="1"/>
  <c r="F1130" i="2"/>
  <c r="J1130" i="2" s="1"/>
  <c r="K1130" i="2" s="1"/>
  <c r="F1131" i="2"/>
  <c r="J1131" i="2" s="1"/>
  <c r="K1131" i="2" s="1"/>
  <c r="F1132" i="2"/>
  <c r="J1132" i="2" s="1"/>
  <c r="K1132" i="2" s="1"/>
  <c r="F1133" i="2"/>
  <c r="J1133" i="2" s="1"/>
  <c r="K1133" i="2" s="1"/>
  <c r="F1134" i="2"/>
  <c r="J1134" i="2" s="1"/>
  <c r="K1134" i="2" s="1"/>
  <c r="F1135" i="2"/>
  <c r="J1135" i="2" s="1"/>
  <c r="K1135" i="2" s="1"/>
  <c r="F1136" i="2"/>
  <c r="F1137" i="2"/>
  <c r="F1138" i="2"/>
  <c r="J1138" i="2" s="1"/>
  <c r="K1138" i="2" s="1"/>
  <c r="F1139" i="2"/>
  <c r="J1139" i="2" s="1"/>
  <c r="K1139" i="2" s="1"/>
  <c r="F1140" i="2"/>
  <c r="J1140" i="2" s="1"/>
  <c r="K1140" i="2" s="1"/>
  <c r="F1141" i="2"/>
  <c r="J1141" i="2" s="1"/>
  <c r="K1141" i="2" s="1"/>
  <c r="F1142" i="2"/>
  <c r="J1142" i="2" s="1"/>
  <c r="K1142" i="2" s="1"/>
  <c r="F1143" i="2"/>
  <c r="J1143" i="2" s="1"/>
  <c r="K1143" i="2" s="1"/>
  <c r="F1144" i="2"/>
  <c r="J1144" i="2" s="1"/>
  <c r="K1144" i="2" s="1"/>
  <c r="F1145" i="2"/>
  <c r="J1145" i="2" s="1"/>
  <c r="K1145" i="2" s="1"/>
  <c r="F1146" i="2"/>
  <c r="J1146" i="2" s="1"/>
  <c r="K1146" i="2" s="1"/>
  <c r="F1147" i="2"/>
  <c r="J1147" i="2" s="1"/>
  <c r="K1147" i="2" s="1"/>
  <c r="F1148" i="2"/>
  <c r="J1148" i="2" s="1"/>
  <c r="K1148" i="2" s="1"/>
  <c r="F1149" i="2"/>
  <c r="J1149" i="2" s="1"/>
  <c r="K1149" i="2" s="1"/>
  <c r="F1150" i="2"/>
  <c r="J1150" i="2" s="1"/>
  <c r="K1150" i="2" s="1"/>
  <c r="F1151" i="2"/>
  <c r="J1151" i="2" s="1"/>
  <c r="K1151" i="2" s="1"/>
  <c r="F1152" i="2"/>
  <c r="J1152" i="2" s="1"/>
  <c r="K1152" i="2" s="1"/>
  <c r="F1153" i="2"/>
  <c r="J1153" i="2" s="1"/>
  <c r="K1153" i="2" s="1"/>
  <c r="F1154" i="2"/>
  <c r="J1154" i="2" s="1"/>
  <c r="K1154" i="2" s="1"/>
  <c r="F1155" i="2"/>
  <c r="J1155" i="2" s="1"/>
  <c r="K1155" i="2" s="1"/>
  <c r="F1156" i="2"/>
  <c r="J1156" i="2" s="1"/>
  <c r="K1156" i="2" s="1"/>
  <c r="F1157" i="2"/>
  <c r="J1157" i="2" s="1"/>
  <c r="K1157" i="2" s="1"/>
  <c r="F1158" i="2"/>
  <c r="J1158" i="2" s="1"/>
  <c r="K1158" i="2" s="1"/>
  <c r="F1159" i="2"/>
  <c r="J1159" i="2" s="1"/>
  <c r="K1159" i="2" s="1"/>
  <c r="F1160" i="2"/>
  <c r="J1160" i="2" s="1"/>
  <c r="K1160" i="2" s="1"/>
  <c r="F1161" i="2"/>
  <c r="J1161" i="2" s="1"/>
  <c r="K1161" i="2" s="1"/>
  <c r="F1162" i="2"/>
  <c r="J1162" i="2" s="1"/>
  <c r="K1162" i="2" s="1"/>
  <c r="F1163" i="2"/>
  <c r="J1163" i="2" s="1"/>
  <c r="K1163" i="2" s="1"/>
  <c r="F1164" i="2"/>
  <c r="J1164" i="2" s="1"/>
  <c r="K1164" i="2" s="1"/>
  <c r="F1165" i="2"/>
  <c r="J1165" i="2" s="1"/>
  <c r="K1165" i="2" s="1"/>
  <c r="F1166" i="2"/>
  <c r="J1166" i="2" s="1"/>
  <c r="K1166" i="2" s="1"/>
  <c r="F1167" i="2"/>
  <c r="J1167" i="2" s="1"/>
  <c r="K1167" i="2" s="1"/>
  <c r="F1168" i="2"/>
  <c r="J1168" i="2" s="1"/>
  <c r="K1168" i="2" s="1"/>
  <c r="F1169" i="2"/>
  <c r="J1169" i="2" s="1"/>
  <c r="K1169" i="2" s="1"/>
  <c r="F1170" i="2"/>
  <c r="J1170" i="2" s="1"/>
  <c r="K1170" i="2" s="1"/>
  <c r="F1171" i="2"/>
  <c r="J1171" i="2" s="1"/>
  <c r="K1171" i="2" s="1"/>
  <c r="F1172" i="2"/>
  <c r="J1172" i="2" s="1"/>
  <c r="K1172" i="2" s="1"/>
  <c r="F1173" i="2"/>
  <c r="J1173" i="2" s="1"/>
  <c r="K1173" i="2" s="1"/>
  <c r="F1174" i="2"/>
  <c r="J1174" i="2" s="1"/>
  <c r="K1174" i="2" s="1"/>
  <c r="F1175" i="2"/>
  <c r="J1175" i="2" s="1"/>
  <c r="K1175" i="2" s="1"/>
  <c r="F1176" i="2"/>
  <c r="J1176" i="2" s="1"/>
  <c r="K1176" i="2" s="1"/>
  <c r="F1177" i="2"/>
  <c r="J1177" i="2" s="1"/>
  <c r="K1177" i="2" s="1"/>
  <c r="F1178" i="2"/>
  <c r="J1178" i="2" s="1"/>
  <c r="K1178" i="2" s="1"/>
  <c r="F1179" i="2"/>
  <c r="J1179" i="2" s="1"/>
  <c r="K1179" i="2" s="1"/>
  <c r="F1180" i="2"/>
  <c r="J1180" i="2" s="1"/>
  <c r="K1180" i="2" s="1"/>
  <c r="F1181" i="2"/>
  <c r="J1181" i="2" s="1"/>
  <c r="K1181" i="2" s="1"/>
  <c r="F1182" i="2"/>
  <c r="J1182" i="2" s="1"/>
  <c r="K1182" i="2" s="1"/>
  <c r="F1183" i="2"/>
  <c r="J1183" i="2" s="1"/>
  <c r="K1183" i="2" s="1"/>
  <c r="F1184" i="2"/>
  <c r="J1184" i="2" s="1"/>
  <c r="K1184" i="2" s="1"/>
  <c r="F1185" i="2"/>
  <c r="J1185" i="2" s="1"/>
  <c r="K1185" i="2" s="1"/>
  <c r="F1186" i="2"/>
  <c r="J1186" i="2" s="1"/>
  <c r="K1186" i="2" s="1"/>
  <c r="F1187" i="2"/>
  <c r="J1187" i="2" s="1"/>
  <c r="K1187" i="2" s="1"/>
  <c r="F1188" i="2"/>
  <c r="J1188" i="2" s="1"/>
  <c r="K1188" i="2" s="1"/>
  <c r="F1189" i="2"/>
  <c r="J1189" i="2" s="1"/>
  <c r="K1189" i="2" s="1"/>
  <c r="F1190" i="2"/>
  <c r="J1190" i="2" s="1"/>
  <c r="K1190" i="2" s="1"/>
  <c r="F1191" i="2"/>
  <c r="J1191" i="2" s="1"/>
  <c r="K1191" i="2" s="1"/>
  <c r="F1192" i="2"/>
  <c r="J1192" i="2" s="1"/>
  <c r="K1192" i="2" s="1"/>
  <c r="F1193" i="2"/>
  <c r="J1193" i="2" s="1"/>
  <c r="K1193" i="2" s="1"/>
  <c r="F1194" i="2"/>
  <c r="J1194" i="2" s="1"/>
  <c r="K1194" i="2" s="1"/>
  <c r="F1195" i="2"/>
  <c r="J1195" i="2" s="1"/>
  <c r="K1195" i="2" s="1"/>
  <c r="F1196" i="2"/>
  <c r="J1196" i="2" s="1"/>
  <c r="K1196" i="2" s="1"/>
  <c r="F1197" i="2"/>
  <c r="J1197" i="2" s="1"/>
  <c r="K1197" i="2" s="1"/>
  <c r="F1198" i="2"/>
  <c r="J1198" i="2" s="1"/>
  <c r="K1198" i="2" s="1"/>
  <c r="F1199" i="2"/>
  <c r="J1199" i="2" s="1"/>
  <c r="K1199" i="2" s="1"/>
  <c r="F1200" i="2"/>
  <c r="J1200" i="2" s="1"/>
  <c r="K1200" i="2" s="1"/>
  <c r="F1201" i="2"/>
  <c r="J1201" i="2" s="1"/>
  <c r="K1201" i="2" s="1"/>
  <c r="F1202" i="2"/>
  <c r="J1202" i="2" s="1"/>
  <c r="K1202" i="2" s="1"/>
  <c r="F1203" i="2"/>
  <c r="J1203" i="2" s="1"/>
  <c r="K1203" i="2" s="1"/>
  <c r="F1204" i="2"/>
  <c r="J1204" i="2" s="1"/>
  <c r="K1204" i="2" s="1"/>
  <c r="F1205" i="2"/>
  <c r="J1205" i="2" s="1"/>
  <c r="K1205" i="2" s="1"/>
  <c r="F1206" i="2"/>
  <c r="J1206" i="2" s="1"/>
  <c r="K1206" i="2" s="1"/>
  <c r="F1207" i="2"/>
  <c r="J1207" i="2" s="1"/>
  <c r="K1207" i="2" s="1"/>
  <c r="F1208" i="2"/>
  <c r="J1208" i="2" s="1"/>
  <c r="K1208" i="2" s="1"/>
  <c r="F1209" i="2"/>
  <c r="J1209" i="2" s="1"/>
  <c r="K1209" i="2" s="1"/>
  <c r="F1210" i="2"/>
  <c r="J1210" i="2" s="1"/>
  <c r="K1210" i="2" s="1"/>
  <c r="F1211" i="2"/>
  <c r="J1211" i="2" s="1"/>
  <c r="K1211" i="2" s="1"/>
  <c r="F1212" i="2"/>
  <c r="F1213" i="2"/>
  <c r="F1214" i="2"/>
  <c r="J1214" i="2" s="1"/>
  <c r="K1214" i="2" s="1"/>
  <c r="F1215" i="2"/>
  <c r="J1215" i="2" s="1"/>
  <c r="K1215" i="2" s="1"/>
  <c r="F1216" i="2"/>
  <c r="J1216" i="2" s="1"/>
  <c r="K1216" i="2" s="1"/>
  <c r="F1217" i="2"/>
  <c r="J1217" i="2" s="1"/>
  <c r="K1217" i="2" s="1"/>
  <c r="F1218" i="2"/>
  <c r="J1218" i="2" s="1"/>
  <c r="K1218" i="2" s="1"/>
  <c r="F1219" i="2"/>
  <c r="J1219" i="2" s="1"/>
  <c r="K1219" i="2" s="1"/>
  <c r="F1220" i="2"/>
  <c r="J1220" i="2" s="1"/>
  <c r="K1220" i="2" s="1"/>
  <c r="F1221" i="2"/>
  <c r="J1221" i="2" s="1"/>
  <c r="K1221" i="2" s="1"/>
  <c r="F1222" i="2"/>
  <c r="J1222" i="2" s="1"/>
  <c r="K1222" i="2" s="1"/>
  <c r="F1223" i="2"/>
  <c r="J1223" i="2" s="1"/>
  <c r="K1223" i="2" s="1"/>
  <c r="F1224" i="2"/>
  <c r="J1224" i="2" s="1"/>
  <c r="K1224" i="2" s="1"/>
  <c r="F1225" i="2"/>
  <c r="J1225" i="2" s="1"/>
  <c r="K1225" i="2" s="1"/>
  <c r="F1226" i="2"/>
  <c r="J1226" i="2" s="1"/>
  <c r="K1226" i="2" s="1"/>
  <c r="F1227" i="2"/>
  <c r="J1227" i="2" s="1"/>
  <c r="K1227" i="2" s="1"/>
  <c r="F1228" i="2"/>
  <c r="J1228" i="2" s="1"/>
  <c r="K1228" i="2" s="1"/>
  <c r="F1229" i="2"/>
  <c r="J1229" i="2" s="1"/>
  <c r="K1229" i="2" s="1"/>
  <c r="F1230" i="2"/>
  <c r="J1230" i="2" s="1"/>
  <c r="K1230" i="2" s="1"/>
  <c r="F1231" i="2"/>
  <c r="J1231" i="2" s="1"/>
  <c r="K1231" i="2" s="1"/>
  <c r="F1232" i="2"/>
  <c r="J1232" i="2" s="1"/>
  <c r="K1232" i="2" s="1"/>
  <c r="F1233" i="2"/>
  <c r="J1233" i="2" s="1"/>
  <c r="K1233" i="2" s="1"/>
  <c r="F1234" i="2"/>
  <c r="J1234" i="2" s="1"/>
  <c r="K1234" i="2" s="1"/>
  <c r="F1235" i="2"/>
  <c r="J1235" i="2" s="1"/>
  <c r="K1235" i="2" s="1"/>
  <c r="F1236" i="2"/>
  <c r="J1236" i="2" s="1"/>
  <c r="K1236" i="2" s="1"/>
  <c r="F1237" i="2"/>
  <c r="J1237" i="2" s="1"/>
  <c r="K1237" i="2" s="1"/>
  <c r="F1238" i="2"/>
  <c r="J1238" i="2" s="1"/>
  <c r="K1238" i="2" s="1"/>
  <c r="F1239" i="2"/>
  <c r="J1239" i="2" s="1"/>
  <c r="K1239" i="2" s="1"/>
  <c r="F1240" i="2"/>
  <c r="J1240" i="2" s="1"/>
  <c r="K1240" i="2" s="1"/>
  <c r="F1241" i="2"/>
  <c r="J1241" i="2" s="1"/>
  <c r="K1241" i="2" s="1"/>
  <c r="F1242" i="2"/>
  <c r="J1242" i="2" s="1"/>
  <c r="K1242" i="2" s="1"/>
  <c r="F1243" i="2"/>
  <c r="J1243" i="2" s="1"/>
  <c r="K1243" i="2" s="1"/>
  <c r="F1244" i="2"/>
  <c r="J1244" i="2" s="1"/>
  <c r="K1244" i="2" s="1"/>
  <c r="F1245" i="2"/>
  <c r="J1245" i="2" s="1"/>
  <c r="K1245" i="2" s="1"/>
  <c r="F1246" i="2"/>
  <c r="J1246" i="2" s="1"/>
  <c r="K1246" i="2" s="1"/>
  <c r="F1247" i="2"/>
  <c r="J1247" i="2" s="1"/>
  <c r="K1247" i="2" s="1"/>
  <c r="F1248" i="2"/>
  <c r="J1248" i="2" s="1"/>
  <c r="K1248" i="2" s="1"/>
  <c r="F1249" i="2"/>
  <c r="J1249" i="2" s="1"/>
  <c r="K1249" i="2" s="1"/>
  <c r="F1250" i="2"/>
  <c r="J1250" i="2" s="1"/>
  <c r="K1250" i="2" s="1"/>
  <c r="F1251" i="2"/>
  <c r="J1251" i="2" s="1"/>
  <c r="K1251" i="2" s="1"/>
  <c r="F1252" i="2"/>
  <c r="J1252" i="2" s="1"/>
  <c r="K1252" i="2" s="1"/>
  <c r="F1253" i="2"/>
  <c r="J1253" i="2" s="1"/>
  <c r="K1253" i="2" s="1"/>
  <c r="F1254" i="2"/>
  <c r="J1254" i="2" s="1"/>
  <c r="K1254" i="2" s="1"/>
  <c r="F1255" i="2"/>
  <c r="J1255" i="2" s="1"/>
  <c r="K1255" i="2" s="1"/>
  <c r="F1256" i="2"/>
  <c r="J1256" i="2" s="1"/>
  <c r="K1256" i="2" s="1"/>
  <c r="F1257" i="2"/>
  <c r="J1257" i="2" s="1"/>
  <c r="K1257" i="2" s="1"/>
  <c r="F1258" i="2"/>
  <c r="J1258" i="2" s="1"/>
  <c r="K1258" i="2" s="1"/>
  <c r="F1259" i="2"/>
  <c r="J1259" i="2" s="1"/>
  <c r="K1259" i="2" s="1"/>
  <c r="F1260" i="2"/>
  <c r="J1260" i="2" s="1"/>
  <c r="K1260" i="2" s="1"/>
  <c r="F1261" i="2"/>
  <c r="J1261" i="2" s="1"/>
  <c r="K1261" i="2" s="1"/>
  <c r="F1262" i="2"/>
  <c r="J1262" i="2" s="1"/>
  <c r="K1262" i="2" s="1"/>
  <c r="F1263" i="2"/>
  <c r="J1263" i="2" s="1"/>
  <c r="K1263" i="2" s="1"/>
  <c r="F1264" i="2"/>
  <c r="J1264" i="2" s="1"/>
  <c r="K1264" i="2" s="1"/>
  <c r="F1265" i="2"/>
  <c r="J1265" i="2" s="1"/>
  <c r="K1265" i="2" s="1"/>
  <c r="F1266" i="2"/>
  <c r="J1266" i="2" s="1"/>
  <c r="K1266" i="2" s="1"/>
  <c r="F1267" i="2"/>
  <c r="J1267" i="2" s="1"/>
  <c r="K1267" i="2" s="1"/>
  <c r="F1268" i="2"/>
  <c r="J1268" i="2" s="1"/>
  <c r="K1268" i="2" s="1"/>
  <c r="F1269" i="2"/>
  <c r="J1269" i="2" s="1"/>
  <c r="K1269" i="2" s="1"/>
  <c r="F1270" i="2"/>
  <c r="J1270" i="2" s="1"/>
  <c r="K1270" i="2" s="1"/>
  <c r="F1271" i="2"/>
  <c r="J1271" i="2" s="1"/>
  <c r="K1271" i="2" s="1"/>
  <c r="F1272" i="2"/>
  <c r="J1272" i="2" s="1"/>
  <c r="K1272" i="2" s="1"/>
  <c r="F1273" i="2"/>
  <c r="J1273" i="2" s="1"/>
  <c r="K1273" i="2" s="1"/>
  <c r="F1274" i="2"/>
  <c r="J1274" i="2" s="1"/>
  <c r="K1274" i="2" s="1"/>
  <c r="F1275" i="2"/>
  <c r="J1275" i="2" s="1"/>
  <c r="K1275" i="2" s="1"/>
  <c r="F1276" i="2"/>
  <c r="J1276" i="2" s="1"/>
  <c r="K1276" i="2" s="1"/>
  <c r="F1277" i="2"/>
  <c r="J1277" i="2" s="1"/>
  <c r="K1277" i="2" s="1"/>
  <c r="F1278" i="2"/>
  <c r="J1278" i="2" s="1"/>
  <c r="K1278" i="2" s="1"/>
  <c r="F1279" i="2"/>
  <c r="J1279" i="2" s="1"/>
  <c r="K1279" i="2" s="1"/>
  <c r="F1280" i="2"/>
  <c r="J1280" i="2" s="1"/>
  <c r="K1280" i="2" s="1"/>
  <c r="F1281" i="2"/>
  <c r="J1281" i="2" s="1"/>
  <c r="K1281" i="2" s="1"/>
  <c r="F1282" i="2"/>
  <c r="J1282" i="2" s="1"/>
  <c r="K1282" i="2" s="1"/>
  <c r="F1283" i="2"/>
  <c r="J1283" i="2" s="1"/>
  <c r="K1283" i="2" s="1"/>
  <c r="F1284" i="2"/>
  <c r="F1285" i="2"/>
  <c r="F1286" i="2"/>
  <c r="J1286" i="2" s="1"/>
  <c r="K1286" i="2" s="1"/>
  <c r="F1287" i="2"/>
  <c r="J1287" i="2" s="1"/>
  <c r="K1287" i="2" s="1"/>
  <c r="F1288" i="2"/>
  <c r="J1288" i="2" s="1"/>
  <c r="K1288" i="2" s="1"/>
  <c r="F1289" i="2"/>
  <c r="J1289" i="2" s="1"/>
  <c r="K1289" i="2" s="1"/>
  <c r="F1290" i="2"/>
  <c r="J1290" i="2" s="1"/>
  <c r="K1290" i="2" s="1"/>
  <c r="F1291" i="2"/>
  <c r="J1291" i="2" s="1"/>
  <c r="K1291" i="2" s="1"/>
  <c r="F1292" i="2"/>
  <c r="J1292" i="2" s="1"/>
  <c r="K1292" i="2" s="1"/>
  <c r="F1293" i="2"/>
  <c r="J1293" i="2" s="1"/>
  <c r="K1293" i="2" s="1"/>
  <c r="F1294" i="2"/>
  <c r="J1294" i="2" s="1"/>
  <c r="K1294" i="2" s="1"/>
  <c r="F1295" i="2"/>
  <c r="J1295" i="2" s="1"/>
  <c r="K1295" i="2" s="1"/>
  <c r="F1296" i="2"/>
  <c r="J1296" i="2" s="1"/>
  <c r="K1296" i="2" s="1"/>
  <c r="F1297" i="2"/>
  <c r="J1297" i="2" s="1"/>
  <c r="K1297" i="2" s="1"/>
  <c r="F1298" i="2"/>
  <c r="J1298" i="2" s="1"/>
  <c r="K1298" i="2" s="1"/>
  <c r="F1299" i="2"/>
  <c r="J1299" i="2" s="1"/>
  <c r="K1299" i="2" s="1"/>
  <c r="F1300" i="2"/>
  <c r="J1300" i="2" s="1"/>
  <c r="K1300" i="2" s="1"/>
  <c r="F1301" i="2"/>
  <c r="J1301" i="2" s="1"/>
  <c r="K1301" i="2" s="1"/>
  <c r="F1302" i="2"/>
  <c r="J1302" i="2" s="1"/>
  <c r="K1302" i="2" s="1"/>
  <c r="F1303" i="2"/>
  <c r="J1303" i="2" s="1"/>
  <c r="K1303" i="2" s="1"/>
  <c r="F1304" i="2"/>
  <c r="J1304" i="2" s="1"/>
  <c r="K1304" i="2" s="1"/>
  <c r="F1305" i="2"/>
  <c r="J1305" i="2" s="1"/>
  <c r="K1305" i="2" s="1"/>
  <c r="F1306" i="2"/>
  <c r="J1306" i="2" s="1"/>
  <c r="K1306" i="2" s="1"/>
  <c r="F1307" i="2"/>
  <c r="J1307" i="2" s="1"/>
  <c r="K1307" i="2" s="1"/>
  <c r="F1308" i="2"/>
  <c r="J1308" i="2" s="1"/>
  <c r="K1308" i="2" s="1"/>
  <c r="F1309" i="2"/>
  <c r="J1309" i="2" s="1"/>
  <c r="K1309" i="2" s="1"/>
  <c r="F1310" i="2"/>
  <c r="J1310" i="2" s="1"/>
  <c r="K1310" i="2" s="1"/>
  <c r="F1311" i="2"/>
  <c r="J1311" i="2" s="1"/>
  <c r="K1311" i="2" s="1"/>
  <c r="F1312" i="2"/>
  <c r="J1312" i="2" s="1"/>
  <c r="K1312" i="2" s="1"/>
  <c r="F1313" i="2"/>
  <c r="J1313" i="2" s="1"/>
  <c r="K1313" i="2" s="1"/>
  <c r="F1314" i="2"/>
  <c r="J1314" i="2" s="1"/>
  <c r="K1314" i="2" s="1"/>
  <c r="F1315" i="2"/>
  <c r="J1315" i="2" s="1"/>
  <c r="K1315" i="2" s="1"/>
  <c r="F1316" i="2"/>
  <c r="J1316" i="2" s="1"/>
  <c r="K1316" i="2" s="1"/>
  <c r="F1317" i="2"/>
  <c r="J1317" i="2" s="1"/>
  <c r="K1317" i="2" s="1"/>
  <c r="F1318" i="2"/>
  <c r="J1318" i="2" s="1"/>
  <c r="K1318" i="2" s="1"/>
  <c r="F1319" i="2"/>
  <c r="J1319" i="2" s="1"/>
  <c r="K1319" i="2" s="1"/>
  <c r="F1320" i="2"/>
  <c r="J1320" i="2" s="1"/>
  <c r="K1320" i="2" s="1"/>
  <c r="F1321" i="2"/>
  <c r="J1321" i="2" s="1"/>
  <c r="K1321" i="2" s="1"/>
  <c r="F1322" i="2"/>
  <c r="J1322" i="2" s="1"/>
  <c r="K1322" i="2" s="1"/>
  <c r="F1323" i="2"/>
  <c r="J1323" i="2" s="1"/>
  <c r="K1323" i="2" s="1"/>
  <c r="F1324" i="2"/>
  <c r="J1324" i="2" s="1"/>
  <c r="K1324" i="2" s="1"/>
  <c r="F1325" i="2"/>
  <c r="J1325" i="2" s="1"/>
  <c r="K1325" i="2" s="1"/>
  <c r="F1326" i="2"/>
  <c r="J1326" i="2" s="1"/>
  <c r="K1326" i="2" s="1"/>
  <c r="F1327" i="2"/>
  <c r="J1327" i="2" s="1"/>
  <c r="K1327" i="2" s="1"/>
  <c r="F1328" i="2"/>
  <c r="J1328" i="2" s="1"/>
  <c r="K1328" i="2" s="1"/>
  <c r="F1329" i="2"/>
  <c r="J1329" i="2" s="1"/>
  <c r="K1329" i="2" s="1"/>
  <c r="F1330" i="2"/>
  <c r="J1330" i="2" s="1"/>
  <c r="K1330" i="2" s="1"/>
  <c r="F1331" i="2"/>
  <c r="J1331" i="2" s="1"/>
  <c r="K1331" i="2" s="1"/>
  <c r="F1332" i="2"/>
  <c r="J1332" i="2" s="1"/>
  <c r="K1332" i="2" s="1"/>
  <c r="F1333" i="2"/>
  <c r="J1333" i="2" s="1"/>
  <c r="K1333" i="2" s="1"/>
  <c r="F1334" i="2"/>
  <c r="J1334" i="2" s="1"/>
  <c r="K1334" i="2" s="1"/>
  <c r="F1335" i="2"/>
  <c r="J1335" i="2" s="1"/>
  <c r="K1335" i="2" s="1"/>
  <c r="F1336" i="2"/>
  <c r="J1336" i="2" s="1"/>
  <c r="K1336" i="2" s="1"/>
  <c r="F1337" i="2"/>
  <c r="J1337" i="2" s="1"/>
  <c r="K1337" i="2" s="1"/>
  <c r="F1338" i="2"/>
  <c r="J1338" i="2" s="1"/>
  <c r="K1338" i="2" s="1"/>
  <c r="F1339" i="2"/>
  <c r="J1339" i="2" s="1"/>
  <c r="K1339" i="2" s="1"/>
  <c r="F1340" i="2"/>
  <c r="J1340" i="2" s="1"/>
  <c r="K1340" i="2" s="1"/>
  <c r="F1341" i="2"/>
  <c r="J1341" i="2" s="1"/>
  <c r="K1341" i="2" s="1"/>
  <c r="F1342" i="2"/>
  <c r="J1342" i="2" s="1"/>
  <c r="K1342" i="2" s="1"/>
  <c r="F1343" i="2"/>
  <c r="J1343" i="2" s="1"/>
  <c r="K1343" i="2" s="1"/>
  <c r="F1344" i="2"/>
  <c r="J1344" i="2" s="1"/>
  <c r="K1344" i="2" s="1"/>
  <c r="F1345" i="2"/>
  <c r="J1345" i="2" s="1"/>
  <c r="K1345" i="2" s="1"/>
  <c r="F1346" i="2"/>
  <c r="J1346" i="2" s="1"/>
  <c r="K1346" i="2" s="1"/>
  <c r="F1347" i="2"/>
  <c r="J1347" i="2" s="1"/>
  <c r="K1347" i="2" s="1"/>
  <c r="F1348" i="2"/>
  <c r="J1348" i="2" s="1"/>
  <c r="K1348" i="2" s="1"/>
  <c r="F1349" i="2"/>
  <c r="J1349" i="2" s="1"/>
  <c r="K1349" i="2" s="1"/>
  <c r="F1350" i="2"/>
  <c r="J1350" i="2" s="1"/>
  <c r="K1350" i="2" s="1"/>
  <c r="F1351" i="2"/>
  <c r="J1351" i="2" s="1"/>
  <c r="K1351" i="2" s="1"/>
  <c r="F1352" i="2"/>
  <c r="J1352" i="2" s="1"/>
  <c r="K1352" i="2" s="1"/>
  <c r="F1353" i="2"/>
  <c r="J1353" i="2" s="1"/>
  <c r="K1353" i="2" s="1"/>
  <c r="F1354" i="2"/>
  <c r="J1354" i="2" s="1"/>
  <c r="K1354" i="2" s="1"/>
  <c r="F1355" i="2"/>
  <c r="J1355" i="2" s="1"/>
  <c r="K1355" i="2" s="1"/>
  <c r="F1356" i="2"/>
  <c r="F1357" i="2"/>
  <c r="F1358" i="2"/>
  <c r="J1358" i="2" s="1"/>
  <c r="K1358" i="2" s="1"/>
  <c r="F1359" i="2"/>
  <c r="J1359" i="2" s="1"/>
  <c r="K1359" i="2" s="1"/>
  <c r="F1360" i="2"/>
  <c r="J1360" i="2" s="1"/>
  <c r="K1360" i="2" s="1"/>
  <c r="F1361" i="2"/>
  <c r="J1361" i="2" s="1"/>
  <c r="K1361" i="2" s="1"/>
  <c r="F1362" i="2"/>
  <c r="J1362" i="2" s="1"/>
  <c r="K1362" i="2" s="1"/>
  <c r="F1363" i="2"/>
  <c r="J1363" i="2" s="1"/>
  <c r="K1363" i="2" s="1"/>
  <c r="F1364" i="2"/>
  <c r="J1364" i="2" s="1"/>
  <c r="K1364" i="2" s="1"/>
  <c r="F1365" i="2"/>
  <c r="J1365" i="2" s="1"/>
  <c r="K1365" i="2" s="1"/>
  <c r="F1366" i="2"/>
  <c r="J1366" i="2" s="1"/>
  <c r="K1366" i="2" s="1"/>
  <c r="F1367" i="2"/>
  <c r="J1367" i="2" s="1"/>
  <c r="K1367" i="2" s="1"/>
  <c r="F1368" i="2"/>
  <c r="J1368" i="2" s="1"/>
  <c r="K1368" i="2" s="1"/>
  <c r="F1369" i="2"/>
  <c r="J1369" i="2" s="1"/>
  <c r="K1369" i="2" s="1"/>
  <c r="F1370" i="2"/>
  <c r="J1370" i="2" s="1"/>
  <c r="K1370" i="2" s="1"/>
  <c r="F1371" i="2"/>
  <c r="J1371" i="2" s="1"/>
  <c r="K1371" i="2" s="1"/>
  <c r="F1372" i="2"/>
  <c r="J1372" i="2" s="1"/>
  <c r="K1372" i="2" s="1"/>
  <c r="F1373" i="2"/>
  <c r="J1373" i="2" s="1"/>
  <c r="K1373" i="2" s="1"/>
  <c r="F1374" i="2"/>
  <c r="J1374" i="2" s="1"/>
  <c r="K1374" i="2" s="1"/>
  <c r="F1375" i="2"/>
  <c r="J1375" i="2" s="1"/>
  <c r="K1375" i="2" s="1"/>
  <c r="F1376" i="2"/>
  <c r="J1376" i="2" s="1"/>
  <c r="K1376" i="2" s="1"/>
  <c r="F1377" i="2"/>
  <c r="J1377" i="2" s="1"/>
  <c r="K1377" i="2" s="1"/>
  <c r="F1378" i="2"/>
  <c r="J1378" i="2" s="1"/>
  <c r="K1378" i="2" s="1"/>
  <c r="F1379" i="2"/>
  <c r="J1379" i="2" s="1"/>
  <c r="K1379" i="2" s="1"/>
  <c r="F1380" i="2"/>
  <c r="J1380" i="2" s="1"/>
  <c r="K1380" i="2" s="1"/>
  <c r="F1381" i="2"/>
  <c r="J1381" i="2" s="1"/>
  <c r="K1381" i="2" s="1"/>
  <c r="F1382" i="2"/>
  <c r="J1382" i="2" s="1"/>
  <c r="K1382" i="2" s="1"/>
  <c r="F1383" i="2"/>
  <c r="J1383" i="2" s="1"/>
  <c r="K1383" i="2" s="1"/>
  <c r="F1384" i="2"/>
  <c r="J1384" i="2" s="1"/>
  <c r="K1384" i="2" s="1"/>
  <c r="F1385" i="2"/>
  <c r="J1385" i="2" s="1"/>
  <c r="K1385" i="2" s="1"/>
  <c r="F1386" i="2"/>
  <c r="J1386" i="2" s="1"/>
  <c r="K1386" i="2" s="1"/>
  <c r="F1387" i="2"/>
  <c r="J1387" i="2" s="1"/>
  <c r="K1387" i="2" s="1"/>
  <c r="F1388" i="2"/>
  <c r="J1388" i="2" s="1"/>
  <c r="K1388" i="2" s="1"/>
  <c r="F1389" i="2"/>
  <c r="J1389" i="2" s="1"/>
  <c r="K1389" i="2" s="1"/>
  <c r="F1390" i="2"/>
  <c r="J1390" i="2" s="1"/>
  <c r="K1390" i="2" s="1"/>
  <c r="F1391" i="2"/>
  <c r="J1391" i="2" s="1"/>
  <c r="K1391" i="2" s="1"/>
  <c r="F1392" i="2"/>
  <c r="J1392" i="2" s="1"/>
  <c r="K1392" i="2" s="1"/>
  <c r="F1393" i="2"/>
  <c r="J1393" i="2" s="1"/>
  <c r="K1393" i="2" s="1"/>
  <c r="F1394" i="2"/>
  <c r="J1394" i="2" s="1"/>
  <c r="K1394" i="2" s="1"/>
  <c r="F1395" i="2"/>
  <c r="J1395" i="2" s="1"/>
  <c r="K1395" i="2" s="1"/>
  <c r="F1396" i="2"/>
  <c r="J1396" i="2" s="1"/>
  <c r="K1396" i="2" s="1"/>
  <c r="F1397" i="2"/>
  <c r="J1397" i="2" s="1"/>
  <c r="K1397" i="2" s="1"/>
  <c r="F1398" i="2"/>
  <c r="J1398" i="2" s="1"/>
  <c r="K1398" i="2" s="1"/>
  <c r="F1399" i="2"/>
  <c r="J1399" i="2" s="1"/>
  <c r="K1399" i="2" s="1"/>
  <c r="F1400" i="2"/>
  <c r="J1400" i="2" s="1"/>
  <c r="K1400" i="2" s="1"/>
  <c r="F1401" i="2"/>
  <c r="J1401" i="2" s="1"/>
  <c r="K1401" i="2" s="1"/>
  <c r="F1402" i="2"/>
  <c r="J1402" i="2" s="1"/>
  <c r="K1402" i="2" s="1"/>
  <c r="F1403" i="2"/>
  <c r="J1403" i="2" s="1"/>
  <c r="K1403" i="2" s="1"/>
  <c r="F1404" i="2"/>
  <c r="J1404" i="2" s="1"/>
  <c r="K1404" i="2" s="1"/>
  <c r="F1405" i="2"/>
  <c r="J1405" i="2" s="1"/>
  <c r="K1405" i="2" s="1"/>
  <c r="F1406" i="2"/>
  <c r="J1406" i="2" s="1"/>
  <c r="K1406" i="2" s="1"/>
  <c r="F1407" i="2"/>
  <c r="J1407" i="2" s="1"/>
  <c r="K1407" i="2" s="1"/>
  <c r="F1408" i="2"/>
  <c r="J1408" i="2" s="1"/>
  <c r="K1408" i="2" s="1"/>
  <c r="F1409" i="2"/>
  <c r="J1409" i="2" s="1"/>
  <c r="K1409" i="2" s="1"/>
  <c r="F1410" i="2"/>
  <c r="J1410" i="2" s="1"/>
  <c r="K1410" i="2" s="1"/>
  <c r="F1411" i="2"/>
  <c r="J1411" i="2" s="1"/>
  <c r="K1411" i="2" s="1"/>
  <c r="F1412" i="2"/>
  <c r="J1412" i="2" s="1"/>
  <c r="K1412" i="2" s="1"/>
  <c r="F1413" i="2"/>
  <c r="J1413" i="2" s="1"/>
  <c r="K1413" i="2" s="1"/>
  <c r="F1414" i="2"/>
  <c r="J1414" i="2" s="1"/>
  <c r="K1414" i="2" s="1"/>
  <c r="F1415" i="2"/>
  <c r="J1415" i="2" s="1"/>
  <c r="K1415" i="2" s="1"/>
  <c r="F1416" i="2"/>
  <c r="J1416" i="2" s="1"/>
  <c r="K1416" i="2" s="1"/>
  <c r="F1417" i="2"/>
  <c r="J1417" i="2" s="1"/>
  <c r="K1417" i="2" s="1"/>
  <c r="F1418" i="2"/>
  <c r="J1418" i="2" s="1"/>
  <c r="K1418" i="2" s="1"/>
  <c r="F1419" i="2"/>
  <c r="J1419" i="2" s="1"/>
  <c r="K1419" i="2" s="1"/>
  <c r="F1420" i="2"/>
  <c r="J1420" i="2" s="1"/>
  <c r="K1420" i="2" s="1"/>
  <c r="F1421" i="2"/>
  <c r="J1421" i="2" s="1"/>
  <c r="K1421" i="2" s="1"/>
  <c r="F1422" i="2"/>
  <c r="J1422" i="2" s="1"/>
  <c r="K1422" i="2" s="1"/>
  <c r="F1423" i="2"/>
  <c r="J1423" i="2" s="1"/>
  <c r="K1423" i="2" s="1"/>
  <c r="F1424" i="2"/>
  <c r="J1424" i="2" s="1"/>
  <c r="K1424" i="2" s="1"/>
  <c r="F1425" i="2"/>
  <c r="J1425" i="2" s="1"/>
  <c r="K1425" i="2" s="1"/>
  <c r="F1426" i="2"/>
  <c r="J1426" i="2" s="1"/>
  <c r="K1426" i="2" s="1"/>
  <c r="F1427" i="2"/>
  <c r="J1427" i="2" s="1"/>
  <c r="K1427" i="2" s="1"/>
  <c r="F1428" i="2"/>
  <c r="F1429" i="2"/>
  <c r="F1430" i="2"/>
  <c r="J1430" i="2" s="1"/>
  <c r="K1430" i="2" s="1"/>
  <c r="F1431" i="2"/>
  <c r="J1431" i="2" s="1"/>
  <c r="K1431" i="2" s="1"/>
  <c r="F1432" i="2"/>
  <c r="J1432" i="2" s="1"/>
  <c r="K1432" i="2" s="1"/>
  <c r="F1433" i="2"/>
  <c r="J1433" i="2" s="1"/>
  <c r="K1433" i="2" s="1"/>
  <c r="F1434" i="2"/>
  <c r="J1434" i="2" s="1"/>
  <c r="K1434" i="2" s="1"/>
  <c r="F1435" i="2"/>
  <c r="J1435" i="2" s="1"/>
  <c r="K1435" i="2" s="1"/>
  <c r="F1436" i="2"/>
  <c r="J1436" i="2" s="1"/>
  <c r="K1436" i="2" s="1"/>
  <c r="F1437" i="2"/>
  <c r="J1437" i="2" s="1"/>
  <c r="K1437" i="2" s="1"/>
  <c r="F1438" i="2"/>
  <c r="J1438" i="2" s="1"/>
  <c r="K1438" i="2" s="1"/>
  <c r="F1439" i="2"/>
  <c r="J1439" i="2" s="1"/>
  <c r="K1439" i="2" s="1"/>
  <c r="F1440" i="2"/>
  <c r="J1440" i="2" s="1"/>
  <c r="K1440" i="2" s="1"/>
  <c r="F1441" i="2"/>
  <c r="J1441" i="2" s="1"/>
  <c r="K1441" i="2" s="1"/>
  <c r="F1442" i="2"/>
  <c r="J1442" i="2" s="1"/>
  <c r="K1442" i="2" s="1"/>
  <c r="F1443" i="2"/>
  <c r="J1443" i="2" s="1"/>
  <c r="K1443" i="2" s="1"/>
  <c r="F1444" i="2"/>
  <c r="J1444" i="2" s="1"/>
  <c r="K1444" i="2" s="1"/>
  <c r="F1445" i="2"/>
  <c r="J1445" i="2" s="1"/>
  <c r="K1445" i="2" s="1"/>
  <c r="F1446" i="2"/>
  <c r="J1446" i="2" s="1"/>
  <c r="K1446" i="2" s="1"/>
  <c r="F1447" i="2"/>
  <c r="J1447" i="2" s="1"/>
  <c r="K1447" i="2" s="1"/>
  <c r="F1448" i="2"/>
  <c r="J1448" i="2" s="1"/>
  <c r="K1448" i="2" s="1"/>
  <c r="F1449" i="2"/>
  <c r="J1449" i="2" s="1"/>
  <c r="K1449" i="2" s="1"/>
  <c r="F1450" i="2"/>
  <c r="J1450" i="2" s="1"/>
  <c r="K1450" i="2" s="1"/>
  <c r="F1451" i="2"/>
  <c r="J1451" i="2" s="1"/>
  <c r="K1451" i="2" s="1"/>
  <c r="F1452" i="2"/>
  <c r="J1452" i="2" s="1"/>
  <c r="K1452" i="2" s="1"/>
  <c r="F1453" i="2"/>
  <c r="J1453" i="2" s="1"/>
  <c r="K1453" i="2" s="1"/>
  <c r="F1454" i="2"/>
  <c r="J1454" i="2" s="1"/>
  <c r="K1454" i="2" s="1"/>
  <c r="F1455" i="2"/>
  <c r="J1455" i="2" s="1"/>
  <c r="K1455" i="2" s="1"/>
  <c r="F1456" i="2"/>
  <c r="J1456" i="2" s="1"/>
  <c r="K1456" i="2" s="1"/>
  <c r="F1457" i="2"/>
  <c r="J1457" i="2" s="1"/>
  <c r="K1457" i="2" s="1"/>
  <c r="F1458" i="2"/>
  <c r="J1458" i="2" s="1"/>
  <c r="K1458" i="2" s="1"/>
  <c r="F1459" i="2"/>
  <c r="J1459" i="2" s="1"/>
  <c r="K1459" i="2" s="1"/>
  <c r="F1460" i="2"/>
  <c r="J1460" i="2" s="1"/>
  <c r="K1460" i="2" s="1"/>
  <c r="F1461" i="2"/>
  <c r="J1461" i="2" s="1"/>
  <c r="K1461" i="2" s="1"/>
  <c r="F1462" i="2"/>
  <c r="J1462" i="2" s="1"/>
  <c r="K1462" i="2" s="1"/>
  <c r="F1463" i="2"/>
  <c r="J1463" i="2" s="1"/>
  <c r="K1463" i="2" s="1"/>
  <c r="F1464" i="2"/>
  <c r="J1464" i="2" s="1"/>
  <c r="K1464" i="2" s="1"/>
  <c r="F1465" i="2"/>
  <c r="J1465" i="2" s="1"/>
  <c r="K1465" i="2" s="1"/>
  <c r="F1466" i="2"/>
  <c r="J1466" i="2" s="1"/>
  <c r="K1466" i="2" s="1"/>
  <c r="F1467" i="2"/>
  <c r="J1467" i="2" s="1"/>
  <c r="K1467" i="2" s="1"/>
  <c r="F1468" i="2"/>
  <c r="J1468" i="2" s="1"/>
  <c r="K1468" i="2" s="1"/>
  <c r="F1469" i="2"/>
  <c r="J1469" i="2" s="1"/>
  <c r="K1469" i="2" s="1"/>
  <c r="F1470" i="2"/>
  <c r="J1470" i="2" s="1"/>
  <c r="K1470" i="2" s="1"/>
  <c r="F1471" i="2"/>
  <c r="J1471" i="2" s="1"/>
  <c r="K1471" i="2" s="1"/>
  <c r="F1472" i="2"/>
  <c r="J1472" i="2" s="1"/>
  <c r="K1472" i="2" s="1"/>
  <c r="F1473" i="2"/>
  <c r="J1473" i="2" s="1"/>
  <c r="K1473" i="2" s="1"/>
  <c r="F1474" i="2"/>
  <c r="J1474" i="2" s="1"/>
  <c r="K1474" i="2" s="1"/>
  <c r="F1475" i="2"/>
  <c r="J1475" i="2" s="1"/>
  <c r="K1475" i="2" s="1"/>
  <c r="F1476" i="2"/>
  <c r="J1476" i="2" s="1"/>
  <c r="K1476" i="2" s="1"/>
  <c r="F1477" i="2"/>
  <c r="J1477" i="2" s="1"/>
  <c r="K1477" i="2" s="1"/>
  <c r="F1478" i="2"/>
  <c r="J1478" i="2" s="1"/>
  <c r="K1478" i="2" s="1"/>
  <c r="F1479" i="2"/>
  <c r="J1479" i="2" s="1"/>
  <c r="K1479" i="2" s="1"/>
  <c r="F1480" i="2"/>
  <c r="J1480" i="2" s="1"/>
  <c r="K1480" i="2" s="1"/>
  <c r="F1481" i="2"/>
  <c r="J1481" i="2" s="1"/>
  <c r="K1481" i="2" s="1"/>
  <c r="F1482" i="2"/>
  <c r="J1482" i="2" s="1"/>
  <c r="K1482" i="2" s="1"/>
  <c r="F1483" i="2"/>
  <c r="J1483" i="2" s="1"/>
  <c r="K1483" i="2" s="1"/>
  <c r="F1484" i="2"/>
  <c r="J1484" i="2" s="1"/>
  <c r="K1484" i="2" s="1"/>
  <c r="F1485" i="2"/>
  <c r="J1485" i="2" s="1"/>
  <c r="K1485" i="2" s="1"/>
  <c r="F1486" i="2"/>
  <c r="J1486" i="2" s="1"/>
  <c r="K1486" i="2" s="1"/>
  <c r="F1487" i="2"/>
  <c r="J1487" i="2" s="1"/>
  <c r="K1487" i="2" s="1"/>
  <c r="F1488" i="2"/>
  <c r="J1488" i="2" s="1"/>
  <c r="K1488" i="2" s="1"/>
  <c r="F1489" i="2"/>
  <c r="J1489" i="2" s="1"/>
  <c r="K1489" i="2" s="1"/>
  <c r="F1490" i="2"/>
  <c r="J1490" i="2" s="1"/>
  <c r="K1490" i="2" s="1"/>
  <c r="F1491" i="2"/>
  <c r="J1491" i="2" s="1"/>
  <c r="K1491" i="2" s="1"/>
  <c r="F1492" i="2"/>
  <c r="J1492" i="2" s="1"/>
  <c r="K1492" i="2" s="1"/>
  <c r="F1493" i="2"/>
  <c r="J1493" i="2" s="1"/>
  <c r="K1493" i="2" s="1"/>
  <c r="F1494" i="2"/>
  <c r="J1494" i="2" s="1"/>
  <c r="K1494" i="2" s="1"/>
  <c r="F1495" i="2"/>
  <c r="J1495" i="2" s="1"/>
  <c r="K1495" i="2" s="1"/>
  <c r="F1496" i="2"/>
  <c r="J1496" i="2" s="1"/>
  <c r="K1496" i="2" s="1"/>
  <c r="F1497" i="2"/>
  <c r="J1497" i="2" s="1"/>
  <c r="K1497" i="2" s="1"/>
  <c r="F1498" i="2"/>
  <c r="J1498" i="2" s="1"/>
  <c r="K1498" i="2" s="1"/>
  <c r="F1499" i="2"/>
  <c r="J1499" i="2" s="1"/>
  <c r="K1499" i="2" s="1"/>
  <c r="F1500" i="2"/>
  <c r="F1501" i="2"/>
  <c r="F1502" i="2"/>
  <c r="J1502" i="2" s="1"/>
  <c r="K1502" i="2" s="1"/>
  <c r="F1503" i="2"/>
  <c r="J1503" i="2" s="1"/>
  <c r="K1503" i="2" s="1"/>
  <c r="F1504" i="2"/>
  <c r="J1504" i="2" s="1"/>
  <c r="K1504" i="2" s="1"/>
  <c r="F1505" i="2"/>
  <c r="J1505" i="2" s="1"/>
  <c r="K1505" i="2" s="1"/>
  <c r="F1506" i="2"/>
  <c r="J1506" i="2" s="1"/>
  <c r="K1506" i="2" s="1"/>
  <c r="F1507" i="2"/>
  <c r="J1507" i="2" s="1"/>
  <c r="K1507" i="2" s="1"/>
  <c r="F1508" i="2"/>
  <c r="J1508" i="2" s="1"/>
  <c r="K1508" i="2" s="1"/>
  <c r="F1509" i="2"/>
  <c r="J1509" i="2" s="1"/>
  <c r="K1509" i="2" s="1"/>
  <c r="F1510" i="2"/>
  <c r="J1510" i="2" s="1"/>
  <c r="K1510" i="2" s="1"/>
  <c r="F1511" i="2"/>
  <c r="J1511" i="2" s="1"/>
  <c r="K1511" i="2" s="1"/>
  <c r="F1512" i="2"/>
  <c r="J1512" i="2" s="1"/>
  <c r="K1512" i="2" s="1"/>
  <c r="F1513" i="2"/>
  <c r="J1513" i="2" s="1"/>
  <c r="K1513" i="2" s="1"/>
  <c r="F1514" i="2"/>
  <c r="J1514" i="2" s="1"/>
  <c r="K1514" i="2" s="1"/>
  <c r="F1515" i="2"/>
  <c r="J1515" i="2" s="1"/>
  <c r="K1515" i="2" s="1"/>
  <c r="F1516" i="2"/>
  <c r="J1516" i="2" s="1"/>
  <c r="K1516" i="2" s="1"/>
  <c r="F1517" i="2"/>
  <c r="J1517" i="2" s="1"/>
  <c r="K1517" i="2" s="1"/>
  <c r="F1518" i="2"/>
  <c r="J1518" i="2" s="1"/>
  <c r="K1518" i="2" s="1"/>
  <c r="F1519" i="2"/>
  <c r="J1519" i="2" s="1"/>
  <c r="K1519" i="2" s="1"/>
  <c r="F1520" i="2"/>
  <c r="J1520" i="2" s="1"/>
  <c r="K1520" i="2" s="1"/>
  <c r="F1521" i="2"/>
  <c r="J1521" i="2" s="1"/>
  <c r="K1521" i="2" s="1"/>
  <c r="F1522" i="2"/>
  <c r="J1522" i="2" s="1"/>
  <c r="K1522" i="2" s="1"/>
  <c r="F1523" i="2"/>
  <c r="J1523" i="2" s="1"/>
  <c r="K1523" i="2" s="1"/>
  <c r="F1524" i="2"/>
  <c r="J1524" i="2" s="1"/>
  <c r="K1524" i="2" s="1"/>
  <c r="F1525" i="2"/>
  <c r="J1525" i="2" s="1"/>
  <c r="K1525" i="2" s="1"/>
  <c r="F1526" i="2"/>
  <c r="J1526" i="2" s="1"/>
  <c r="K1526" i="2" s="1"/>
  <c r="F1527" i="2"/>
  <c r="J1527" i="2" s="1"/>
  <c r="K1527" i="2" s="1"/>
  <c r="F1528" i="2"/>
  <c r="J1528" i="2" s="1"/>
  <c r="K1528" i="2" s="1"/>
  <c r="F1529" i="2"/>
  <c r="J1529" i="2" s="1"/>
  <c r="K1529" i="2" s="1"/>
  <c r="F1530" i="2"/>
  <c r="J1530" i="2" s="1"/>
  <c r="K1530" i="2" s="1"/>
  <c r="F1531" i="2"/>
  <c r="J1531" i="2" s="1"/>
  <c r="K1531" i="2" s="1"/>
  <c r="F1532" i="2"/>
  <c r="J1532" i="2" s="1"/>
  <c r="K1532" i="2" s="1"/>
  <c r="F1533" i="2"/>
  <c r="J1533" i="2" s="1"/>
  <c r="K1533" i="2" s="1"/>
  <c r="F1534" i="2"/>
  <c r="J1534" i="2" s="1"/>
  <c r="K1534" i="2" s="1"/>
  <c r="F1535" i="2"/>
  <c r="J1535" i="2" s="1"/>
  <c r="K1535" i="2" s="1"/>
  <c r="F1536" i="2"/>
  <c r="J1536" i="2" s="1"/>
  <c r="K1536" i="2" s="1"/>
  <c r="F1537" i="2"/>
  <c r="J1537" i="2" s="1"/>
  <c r="K1537" i="2" s="1"/>
  <c r="F1538" i="2"/>
  <c r="J1538" i="2" s="1"/>
  <c r="K1538" i="2" s="1"/>
  <c r="F1539" i="2"/>
  <c r="J1539" i="2" s="1"/>
  <c r="K1539" i="2" s="1"/>
  <c r="F1540" i="2"/>
  <c r="J1540" i="2" s="1"/>
  <c r="K1540" i="2" s="1"/>
  <c r="F1541" i="2"/>
  <c r="J1541" i="2" s="1"/>
  <c r="K1541" i="2" s="1"/>
  <c r="F1542" i="2"/>
  <c r="J1542" i="2" s="1"/>
  <c r="K1542" i="2" s="1"/>
  <c r="F1543" i="2"/>
  <c r="J1543" i="2" s="1"/>
  <c r="K1543" i="2" s="1"/>
  <c r="F1544" i="2"/>
  <c r="J1544" i="2" s="1"/>
  <c r="K1544" i="2" s="1"/>
  <c r="F1545" i="2"/>
  <c r="J1545" i="2" s="1"/>
  <c r="K1545" i="2" s="1"/>
  <c r="F1546" i="2"/>
  <c r="J1546" i="2" s="1"/>
  <c r="K1546" i="2" s="1"/>
  <c r="F1547" i="2"/>
  <c r="J1547" i="2" s="1"/>
  <c r="K1547" i="2" s="1"/>
  <c r="F1548" i="2"/>
  <c r="J1548" i="2" s="1"/>
  <c r="K1548" i="2" s="1"/>
  <c r="F1549" i="2"/>
  <c r="J1549" i="2" s="1"/>
  <c r="K1549" i="2" s="1"/>
  <c r="F1550" i="2"/>
  <c r="J1550" i="2" s="1"/>
  <c r="K1550" i="2" s="1"/>
  <c r="F1551" i="2"/>
  <c r="J1551" i="2" s="1"/>
  <c r="K1551" i="2" s="1"/>
  <c r="F1552" i="2"/>
  <c r="J1552" i="2" s="1"/>
  <c r="K1552" i="2" s="1"/>
  <c r="F1553" i="2"/>
  <c r="J1553" i="2" s="1"/>
  <c r="K1553" i="2" s="1"/>
  <c r="F1554" i="2"/>
  <c r="J1554" i="2" s="1"/>
  <c r="K1554" i="2" s="1"/>
  <c r="F1555" i="2"/>
  <c r="J1555" i="2" s="1"/>
  <c r="K1555" i="2" s="1"/>
  <c r="F1556" i="2"/>
  <c r="J1556" i="2" s="1"/>
  <c r="K1556" i="2" s="1"/>
  <c r="F1557" i="2"/>
  <c r="J1557" i="2" s="1"/>
  <c r="K1557" i="2" s="1"/>
  <c r="F1558" i="2"/>
  <c r="J1558" i="2" s="1"/>
  <c r="K1558" i="2" s="1"/>
  <c r="F1559" i="2"/>
  <c r="J1559" i="2" s="1"/>
  <c r="K1559" i="2" s="1"/>
  <c r="F1560" i="2"/>
  <c r="J1560" i="2" s="1"/>
  <c r="K1560" i="2" s="1"/>
  <c r="F1561" i="2"/>
  <c r="J1561" i="2" s="1"/>
  <c r="K1561" i="2" s="1"/>
  <c r="F1562" i="2"/>
  <c r="J1562" i="2" s="1"/>
  <c r="K1562" i="2" s="1"/>
  <c r="F1563" i="2"/>
  <c r="J1563" i="2" s="1"/>
  <c r="K1563" i="2" s="1"/>
  <c r="F1564" i="2"/>
  <c r="J1564" i="2" s="1"/>
  <c r="K1564" i="2" s="1"/>
  <c r="F1565" i="2"/>
  <c r="J1565" i="2" s="1"/>
  <c r="K1565" i="2" s="1"/>
  <c r="F1566" i="2"/>
  <c r="J1566" i="2" s="1"/>
  <c r="K1566" i="2" s="1"/>
  <c r="F1567" i="2"/>
  <c r="J1567" i="2" s="1"/>
  <c r="K1567" i="2" s="1"/>
  <c r="F1568" i="2"/>
  <c r="J1568" i="2" s="1"/>
  <c r="K1568" i="2" s="1"/>
  <c r="F1569" i="2"/>
  <c r="J1569" i="2" s="1"/>
  <c r="K1569" i="2" s="1"/>
  <c r="F1570" i="2"/>
  <c r="J1570" i="2" s="1"/>
  <c r="K1570" i="2" s="1"/>
  <c r="F1571" i="2"/>
  <c r="J1571" i="2" s="1"/>
  <c r="K1571" i="2" s="1"/>
  <c r="F1572" i="2"/>
  <c r="F1573" i="2"/>
  <c r="F1574" i="2"/>
  <c r="J1574" i="2" s="1"/>
  <c r="K1574" i="2" s="1"/>
  <c r="F1575" i="2"/>
  <c r="J1575" i="2" s="1"/>
  <c r="K1575" i="2" s="1"/>
  <c r="F1576" i="2"/>
  <c r="J1576" i="2" s="1"/>
  <c r="K1576" i="2" s="1"/>
  <c r="F1577" i="2"/>
  <c r="J1577" i="2" s="1"/>
  <c r="K1577" i="2" s="1"/>
  <c r="F1578" i="2"/>
  <c r="J1578" i="2" s="1"/>
  <c r="K1578" i="2" s="1"/>
  <c r="F1579" i="2"/>
  <c r="J1579" i="2" s="1"/>
  <c r="K1579" i="2" s="1"/>
  <c r="F1580" i="2"/>
  <c r="J1580" i="2" s="1"/>
  <c r="K1580" i="2" s="1"/>
  <c r="F1581" i="2"/>
  <c r="J1581" i="2" s="1"/>
  <c r="K1581" i="2" s="1"/>
  <c r="F1582" i="2"/>
  <c r="J1582" i="2" s="1"/>
  <c r="K1582" i="2" s="1"/>
  <c r="F1583" i="2"/>
  <c r="J1583" i="2" s="1"/>
  <c r="K1583" i="2" s="1"/>
  <c r="F1584" i="2"/>
  <c r="J1584" i="2" s="1"/>
  <c r="K1584" i="2" s="1"/>
  <c r="F1585" i="2"/>
  <c r="J1585" i="2" s="1"/>
  <c r="K1585" i="2" s="1"/>
  <c r="F1586" i="2"/>
  <c r="J1586" i="2" s="1"/>
  <c r="K1586" i="2" s="1"/>
  <c r="F1587" i="2"/>
  <c r="J1587" i="2" s="1"/>
  <c r="K1587" i="2" s="1"/>
  <c r="F1588" i="2"/>
  <c r="J1588" i="2" s="1"/>
  <c r="K1588" i="2" s="1"/>
  <c r="F1589" i="2"/>
  <c r="J1589" i="2" s="1"/>
  <c r="K1589" i="2" s="1"/>
  <c r="F1590" i="2"/>
  <c r="J1590" i="2" s="1"/>
  <c r="K1590" i="2" s="1"/>
  <c r="F1591" i="2"/>
  <c r="J1591" i="2" s="1"/>
  <c r="K1591" i="2" s="1"/>
  <c r="F1592" i="2"/>
  <c r="J1592" i="2" s="1"/>
  <c r="K1592" i="2" s="1"/>
  <c r="F1593" i="2"/>
  <c r="J1593" i="2" s="1"/>
  <c r="K1593" i="2" s="1"/>
  <c r="F1594" i="2"/>
  <c r="J1594" i="2" s="1"/>
  <c r="K1594" i="2" s="1"/>
  <c r="F1595" i="2"/>
  <c r="J1595" i="2" s="1"/>
  <c r="K1595" i="2" s="1"/>
  <c r="F1596" i="2"/>
  <c r="J1596" i="2" s="1"/>
  <c r="K1596" i="2" s="1"/>
  <c r="F1597" i="2"/>
  <c r="J1597" i="2" s="1"/>
  <c r="K1597" i="2" s="1"/>
  <c r="F1598" i="2"/>
  <c r="J1598" i="2" s="1"/>
  <c r="K1598" i="2" s="1"/>
  <c r="F1599" i="2"/>
  <c r="J1599" i="2" s="1"/>
  <c r="K1599" i="2" s="1"/>
  <c r="F1600" i="2"/>
  <c r="J1600" i="2" s="1"/>
  <c r="K1600" i="2" s="1"/>
  <c r="F1601" i="2"/>
  <c r="J1601" i="2" s="1"/>
  <c r="K1601" i="2" s="1"/>
  <c r="F1602" i="2"/>
  <c r="J1602" i="2" s="1"/>
  <c r="K1602" i="2" s="1"/>
  <c r="F1603" i="2"/>
  <c r="J1603" i="2" s="1"/>
  <c r="K1603" i="2" s="1"/>
  <c r="F1604" i="2"/>
  <c r="J1604" i="2" s="1"/>
  <c r="K1604" i="2" s="1"/>
  <c r="F1605" i="2"/>
  <c r="J1605" i="2" s="1"/>
  <c r="K1605" i="2" s="1"/>
  <c r="F1606" i="2"/>
  <c r="J1606" i="2" s="1"/>
  <c r="K1606" i="2" s="1"/>
  <c r="F1607" i="2"/>
  <c r="J1607" i="2" s="1"/>
  <c r="K1607" i="2" s="1"/>
  <c r="F1608" i="2"/>
  <c r="J1608" i="2" s="1"/>
  <c r="K1608" i="2" s="1"/>
  <c r="F1609" i="2"/>
  <c r="J1609" i="2" s="1"/>
  <c r="K1609" i="2" s="1"/>
  <c r="F1610" i="2"/>
  <c r="J1610" i="2" s="1"/>
  <c r="K1610" i="2" s="1"/>
  <c r="F1611" i="2"/>
  <c r="J1611" i="2" s="1"/>
  <c r="K1611" i="2" s="1"/>
  <c r="F1612" i="2"/>
  <c r="J1612" i="2" s="1"/>
  <c r="K1612" i="2" s="1"/>
  <c r="F1613" i="2"/>
  <c r="J1613" i="2" s="1"/>
  <c r="K1613" i="2" s="1"/>
  <c r="F1614" i="2"/>
  <c r="J1614" i="2" s="1"/>
  <c r="K1614" i="2" s="1"/>
  <c r="F1615" i="2"/>
  <c r="J1615" i="2" s="1"/>
  <c r="K1615" i="2" s="1"/>
  <c r="F1616" i="2"/>
  <c r="J1616" i="2" s="1"/>
  <c r="K1616" i="2" s="1"/>
  <c r="F1617" i="2"/>
  <c r="J1617" i="2" s="1"/>
  <c r="K1617" i="2" s="1"/>
  <c r="F1618" i="2"/>
  <c r="J1618" i="2" s="1"/>
  <c r="K1618" i="2" s="1"/>
  <c r="F1619" i="2"/>
  <c r="J1619" i="2" s="1"/>
  <c r="K1619" i="2" s="1"/>
  <c r="F1620" i="2"/>
  <c r="J1620" i="2" s="1"/>
  <c r="K1620" i="2" s="1"/>
  <c r="F1621" i="2"/>
  <c r="J1621" i="2" s="1"/>
  <c r="K1621" i="2" s="1"/>
  <c r="F1622" i="2"/>
  <c r="J1622" i="2" s="1"/>
  <c r="K1622" i="2" s="1"/>
  <c r="F1623" i="2"/>
  <c r="J1623" i="2" s="1"/>
  <c r="K1623" i="2" s="1"/>
  <c r="F1624" i="2"/>
  <c r="J1624" i="2" s="1"/>
  <c r="K1624" i="2" s="1"/>
  <c r="F1625" i="2"/>
  <c r="J1625" i="2" s="1"/>
  <c r="K1625" i="2" s="1"/>
  <c r="F1626" i="2"/>
  <c r="J1626" i="2" s="1"/>
  <c r="K1626" i="2" s="1"/>
  <c r="F1627" i="2"/>
  <c r="J1627" i="2" s="1"/>
  <c r="K1627" i="2" s="1"/>
  <c r="F1628" i="2"/>
  <c r="J1628" i="2" s="1"/>
  <c r="K1628" i="2" s="1"/>
  <c r="F1629" i="2"/>
  <c r="J1629" i="2" s="1"/>
  <c r="K1629" i="2" s="1"/>
  <c r="F1630" i="2"/>
  <c r="J1630" i="2" s="1"/>
  <c r="K1630" i="2" s="1"/>
  <c r="F1631" i="2"/>
  <c r="J1631" i="2" s="1"/>
  <c r="K1631" i="2" s="1"/>
  <c r="F1632" i="2"/>
  <c r="J1632" i="2" s="1"/>
  <c r="K1632" i="2" s="1"/>
  <c r="F1633" i="2"/>
  <c r="J1633" i="2" s="1"/>
  <c r="K1633" i="2" s="1"/>
  <c r="F1634" i="2"/>
  <c r="J1634" i="2" s="1"/>
  <c r="K1634" i="2" s="1"/>
  <c r="F1635" i="2"/>
  <c r="J1635" i="2" s="1"/>
  <c r="K1635" i="2" s="1"/>
  <c r="F1636" i="2"/>
  <c r="J1636" i="2" s="1"/>
  <c r="K1636" i="2" s="1"/>
  <c r="F1637" i="2"/>
  <c r="J1637" i="2" s="1"/>
  <c r="K1637" i="2" s="1"/>
  <c r="F1638" i="2"/>
  <c r="J1638" i="2" s="1"/>
  <c r="K1638" i="2" s="1"/>
  <c r="F1639" i="2"/>
  <c r="J1639" i="2" s="1"/>
  <c r="K1639" i="2" s="1"/>
  <c r="F1640" i="2"/>
  <c r="J1640" i="2" s="1"/>
  <c r="K1640" i="2" s="1"/>
  <c r="F1641" i="2"/>
  <c r="J1641" i="2" s="1"/>
  <c r="K1641" i="2" s="1"/>
  <c r="F1642" i="2"/>
  <c r="J1642" i="2" s="1"/>
  <c r="K1642" i="2" s="1"/>
  <c r="F1643" i="2"/>
  <c r="J1643" i="2" s="1"/>
  <c r="K1643" i="2" s="1"/>
  <c r="F1644" i="2"/>
  <c r="F1645" i="2"/>
  <c r="F1646" i="2"/>
  <c r="J1646" i="2" s="1"/>
  <c r="K1646" i="2" s="1"/>
  <c r="F1647" i="2"/>
  <c r="J1647" i="2" s="1"/>
  <c r="K1647" i="2" s="1"/>
  <c r="F1648" i="2"/>
  <c r="J1648" i="2" s="1"/>
  <c r="K1648" i="2" s="1"/>
  <c r="F1649" i="2"/>
  <c r="J1649" i="2" s="1"/>
  <c r="K1649" i="2" s="1"/>
  <c r="F1650" i="2"/>
  <c r="J1650" i="2" s="1"/>
  <c r="K1650" i="2" s="1"/>
  <c r="F1651" i="2"/>
  <c r="J1651" i="2" s="1"/>
  <c r="K1651" i="2" s="1"/>
  <c r="F1652" i="2"/>
  <c r="J1652" i="2" s="1"/>
  <c r="K1652" i="2" s="1"/>
  <c r="F1653" i="2"/>
  <c r="J1653" i="2" s="1"/>
  <c r="K1653" i="2" s="1"/>
  <c r="F1654" i="2"/>
  <c r="J1654" i="2" s="1"/>
  <c r="K1654" i="2" s="1"/>
  <c r="F1655" i="2"/>
  <c r="J1655" i="2" s="1"/>
  <c r="K1655" i="2" s="1"/>
  <c r="F1656" i="2"/>
  <c r="J1656" i="2" s="1"/>
  <c r="K1656" i="2" s="1"/>
  <c r="F1657" i="2"/>
  <c r="J1657" i="2" s="1"/>
  <c r="K1657" i="2" s="1"/>
  <c r="F1658" i="2"/>
  <c r="J1658" i="2" s="1"/>
  <c r="K1658" i="2" s="1"/>
  <c r="F1659" i="2"/>
  <c r="J1659" i="2" s="1"/>
  <c r="K1659" i="2" s="1"/>
  <c r="F1660" i="2"/>
  <c r="J1660" i="2" s="1"/>
  <c r="K1660" i="2" s="1"/>
  <c r="F1661" i="2"/>
  <c r="J1661" i="2" s="1"/>
  <c r="K1661" i="2" s="1"/>
  <c r="F1662" i="2"/>
  <c r="J1662" i="2" s="1"/>
  <c r="K1662" i="2" s="1"/>
  <c r="F1663" i="2"/>
  <c r="J1663" i="2" s="1"/>
  <c r="K1663" i="2" s="1"/>
  <c r="F1664" i="2"/>
  <c r="J1664" i="2" s="1"/>
  <c r="K1664" i="2" s="1"/>
  <c r="F1665" i="2"/>
  <c r="J1665" i="2" s="1"/>
  <c r="K1665" i="2" s="1"/>
  <c r="F1666" i="2"/>
  <c r="J1666" i="2" s="1"/>
  <c r="K1666" i="2" s="1"/>
  <c r="F1667" i="2"/>
  <c r="J1667" i="2" s="1"/>
  <c r="K1667" i="2" s="1"/>
  <c r="F1668" i="2"/>
  <c r="J1668" i="2" s="1"/>
  <c r="K1668" i="2" s="1"/>
  <c r="F1669" i="2"/>
  <c r="J1669" i="2" s="1"/>
  <c r="K1669" i="2" s="1"/>
  <c r="F1670" i="2"/>
  <c r="J1670" i="2" s="1"/>
  <c r="K1670" i="2" s="1"/>
  <c r="F1671" i="2"/>
  <c r="J1671" i="2" s="1"/>
  <c r="K1671" i="2" s="1"/>
  <c r="F1672" i="2"/>
  <c r="J1672" i="2" s="1"/>
  <c r="K1672" i="2" s="1"/>
  <c r="F1673" i="2"/>
  <c r="J1673" i="2" s="1"/>
  <c r="K1673" i="2" s="1"/>
  <c r="F1674" i="2"/>
  <c r="J1674" i="2" s="1"/>
  <c r="K1674" i="2" s="1"/>
  <c r="F1675" i="2"/>
  <c r="J1675" i="2" s="1"/>
  <c r="K1675" i="2" s="1"/>
  <c r="F1676" i="2"/>
  <c r="J1676" i="2" s="1"/>
  <c r="K1676" i="2" s="1"/>
  <c r="F1677" i="2"/>
  <c r="J1677" i="2" s="1"/>
  <c r="K1677" i="2" s="1"/>
  <c r="F1678" i="2"/>
  <c r="J1678" i="2" s="1"/>
  <c r="K1678" i="2" s="1"/>
  <c r="F1679" i="2"/>
  <c r="J1679" i="2" s="1"/>
  <c r="K1679" i="2" s="1"/>
  <c r="F1680" i="2"/>
  <c r="J1680" i="2" s="1"/>
  <c r="K1680" i="2" s="1"/>
  <c r="F1681" i="2"/>
  <c r="J1681" i="2" s="1"/>
  <c r="K1681" i="2" s="1"/>
  <c r="F1682" i="2"/>
  <c r="J1682" i="2" s="1"/>
  <c r="K1682" i="2" s="1"/>
  <c r="F1683" i="2"/>
  <c r="J1683" i="2" s="1"/>
  <c r="K1683" i="2" s="1"/>
  <c r="F1684" i="2"/>
  <c r="J1684" i="2" s="1"/>
  <c r="K1684" i="2" s="1"/>
  <c r="F1685" i="2"/>
  <c r="J1685" i="2" s="1"/>
  <c r="K1685" i="2" s="1"/>
  <c r="F1686" i="2"/>
  <c r="J1686" i="2" s="1"/>
  <c r="K1686" i="2" s="1"/>
  <c r="F1687" i="2"/>
  <c r="J1687" i="2" s="1"/>
  <c r="K1687" i="2" s="1"/>
  <c r="F1688" i="2"/>
  <c r="J1688" i="2" s="1"/>
  <c r="K1688" i="2" s="1"/>
  <c r="F1689" i="2"/>
  <c r="J1689" i="2" s="1"/>
  <c r="K1689" i="2" s="1"/>
  <c r="F1690" i="2"/>
  <c r="J1690" i="2" s="1"/>
  <c r="K1690" i="2" s="1"/>
  <c r="F1691" i="2"/>
  <c r="J1691" i="2" s="1"/>
  <c r="K1691" i="2" s="1"/>
  <c r="F1692" i="2"/>
  <c r="J1692" i="2" s="1"/>
  <c r="K1692" i="2" s="1"/>
  <c r="F1693" i="2"/>
  <c r="J1693" i="2" s="1"/>
  <c r="K1693" i="2" s="1"/>
  <c r="F1694" i="2"/>
  <c r="J1694" i="2" s="1"/>
  <c r="K1694" i="2" s="1"/>
  <c r="F1695" i="2"/>
  <c r="J1695" i="2" s="1"/>
  <c r="K1695" i="2" s="1"/>
  <c r="F1696" i="2"/>
  <c r="J1696" i="2" s="1"/>
  <c r="K1696" i="2" s="1"/>
  <c r="F1697" i="2"/>
  <c r="J1697" i="2" s="1"/>
  <c r="K1697" i="2" s="1"/>
  <c r="F1698" i="2"/>
  <c r="J1698" i="2" s="1"/>
  <c r="K1698" i="2" s="1"/>
  <c r="F1699" i="2"/>
  <c r="F1700" i="2"/>
  <c r="J1700" i="2" s="1"/>
  <c r="K1700" i="2" s="1"/>
  <c r="F1701" i="2"/>
  <c r="J1701" i="2" s="1"/>
  <c r="K1701" i="2" s="1"/>
  <c r="F1702" i="2"/>
  <c r="J1702" i="2" s="1"/>
  <c r="K1702" i="2" s="1"/>
  <c r="F1703" i="2"/>
  <c r="J1703" i="2" s="1"/>
  <c r="K1703" i="2" s="1"/>
  <c r="F1704" i="2"/>
  <c r="F1705" i="2"/>
  <c r="J1705" i="2" s="1"/>
  <c r="K1705" i="2" s="1"/>
  <c r="F1706" i="2"/>
  <c r="J1706" i="2" s="1"/>
  <c r="K1706" i="2" s="1"/>
  <c r="F1707" i="2"/>
  <c r="J1707" i="2" s="1"/>
  <c r="K1707" i="2" s="1"/>
  <c r="F1708" i="2"/>
  <c r="J1708" i="2" s="1"/>
  <c r="K1708" i="2" s="1"/>
  <c r="F1709" i="2"/>
  <c r="J1709" i="2" s="1"/>
  <c r="K1709" i="2" s="1"/>
  <c r="F1710" i="2"/>
  <c r="J1710" i="2" s="1"/>
  <c r="K1710" i="2" s="1"/>
  <c r="F1711" i="2"/>
  <c r="J1711" i="2" s="1"/>
  <c r="K1711" i="2" s="1"/>
  <c r="F1712" i="2"/>
  <c r="J1712" i="2" s="1"/>
  <c r="K1712" i="2" s="1"/>
  <c r="F1713" i="2"/>
  <c r="J1713" i="2" s="1"/>
  <c r="K1713" i="2" s="1"/>
  <c r="F1714" i="2"/>
  <c r="J1714" i="2" s="1"/>
  <c r="K1714" i="2" s="1"/>
  <c r="F1715" i="2"/>
  <c r="J1715" i="2" s="1"/>
  <c r="K1715" i="2" s="1"/>
  <c r="F1716" i="2"/>
  <c r="J1716" i="2" s="1"/>
  <c r="K1716" i="2" s="1"/>
  <c r="F1717" i="2"/>
  <c r="J1717" i="2" s="1"/>
  <c r="K1717" i="2" s="1"/>
  <c r="F1718" i="2"/>
  <c r="J1718" i="2" s="1"/>
  <c r="K1718" i="2" s="1"/>
  <c r="F1719" i="2"/>
  <c r="J1719" i="2" s="1"/>
  <c r="K1719" i="2" s="1"/>
  <c r="F1720" i="2"/>
  <c r="J1720" i="2" s="1"/>
  <c r="K1720" i="2" s="1"/>
  <c r="F1721" i="2"/>
  <c r="J1721" i="2" s="1"/>
  <c r="K1721" i="2" s="1"/>
  <c r="F1722" i="2"/>
  <c r="J1722" i="2" s="1"/>
  <c r="K1722" i="2" s="1"/>
  <c r="F1723" i="2"/>
  <c r="J1723" i="2" s="1"/>
  <c r="K1723" i="2" s="1"/>
  <c r="F1724" i="2"/>
  <c r="J1724" i="2" s="1"/>
  <c r="K1724" i="2" s="1"/>
  <c r="F1725" i="2"/>
  <c r="J1725" i="2" s="1"/>
  <c r="K1725" i="2" s="1"/>
  <c r="F1726" i="2"/>
  <c r="J1726" i="2" s="1"/>
  <c r="K1726" i="2" s="1"/>
  <c r="F1727" i="2"/>
  <c r="J1727" i="2" s="1"/>
  <c r="K1727" i="2" s="1"/>
  <c r="F1728" i="2"/>
  <c r="F1729" i="2"/>
  <c r="F1730" i="2"/>
  <c r="J1730" i="2" s="1"/>
  <c r="K1730" i="2" s="1"/>
  <c r="F1731" i="2"/>
  <c r="J1731" i="2" s="1"/>
  <c r="K1731" i="2" s="1"/>
  <c r="F1732" i="2"/>
  <c r="J1732" i="2" s="1"/>
  <c r="K1732" i="2" s="1"/>
  <c r="F1733" i="2"/>
  <c r="J1733" i="2" s="1"/>
  <c r="K1733" i="2" s="1"/>
  <c r="F1734" i="2"/>
  <c r="J1734" i="2" s="1"/>
  <c r="K1734" i="2" s="1"/>
  <c r="F1735" i="2"/>
  <c r="J1735" i="2" s="1"/>
  <c r="K1735" i="2" s="1"/>
  <c r="F1736" i="2"/>
  <c r="J1736" i="2" s="1"/>
  <c r="K1736" i="2" s="1"/>
  <c r="F1737" i="2"/>
  <c r="J1737" i="2" s="1"/>
  <c r="K1737" i="2" s="1"/>
  <c r="F1738" i="2"/>
  <c r="J1738" i="2" s="1"/>
  <c r="K1738" i="2" s="1"/>
  <c r="F1739" i="2"/>
  <c r="J1739" i="2" s="1"/>
  <c r="K1739" i="2" s="1"/>
  <c r="F1740" i="2"/>
  <c r="J1740" i="2" s="1"/>
  <c r="K1740" i="2" s="1"/>
  <c r="F1741" i="2"/>
  <c r="J1741" i="2" s="1"/>
  <c r="K1741" i="2" s="1"/>
  <c r="F1742" i="2"/>
  <c r="J1742" i="2" s="1"/>
  <c r="K1742" i="2" s="1"/>
  <c r="F1743" i="2"/>
  <c r="J1743" i="2" s="1"/>
  <c r="K1743" i="2" s="1"/>
  <c r="F1744" i="2"/>
  <c r="J1744" i="2" s="1"/>
  <c r="K1744" i="2" s="1"/>
  <c r="F1745" i="2"/>
  <c r="J1745" i="2" s="1"/>
  <c r="K1745" i="2" s="1"/>
  <c r="F1746" i="2"/>
  <c r="J1746" i="2" s="1"/>
  <c r="K1746" i="2" s="1"/>
  <c r="F1747" i="2"/>
  <c r="J1747" i="2" s="1"/>
  <c r="K1747" i="2" s="1"/>
  <c r="F1748" i="2"/>
  <c r="F1749" i="2"/>
  <c r="J1749" i="2" s="1"/>
  <c r="K1749" i="2" s="1"/>
  <c r="F1750" i="2"/>
  <c r="J1750" i="2" s="1"/>
  <c r="K1750" i="2" s="1"/>
  <c r="F1751" i="2"/>
  <c r="F1752" i="2"/>
  <c r="J1752" i="2" s="1"/>
  <c r="K1752" i="2" s="1"/>
  <c r="F1753" i="2"/>
  <c r="J1753" i="2" s="1"/>
  <c r="K1753" i="2" s="1"/>
  <c r="F1754" i="2"/>
  <c r="J1754" i="2" s="1"/>
  <c r="K1754" i="2" s="1"/>
  <c r="F1755" i="2"/>
  <c r="J1755" i="2" s="1"/>
  <c r="K1755" i="2" s="1"/>
  <c r="F1756" i="2"/>
  <c r="J1756" i="2" s="1"/>
  <c r="K1756" i="2" s="1"/>
  <c r="F1757" i="2"/>
  <c r="J1757" i="2" s="1"/>
  <c r="K1757" i="2" s="1"/>
  <c r="F1758" i="2"/>
  <c r="J1758" i="2" s="1"/>
  <c r="K1758" i="2" s="1"/>
  <c r="F1759" i="2"/>
  <c r="J1759" i="2" s="1"/>
  <c r="K1759" i="2" s="1"/>
  <c r="F1760" i="2"/>
  <c r="J1760" i="2" s="1"/>
  <c r="K1760" i="2" s="1"/>
  <c r="F1761" i="2"/>
  <c r="J1761" i="2" s="1"/>
  <c r="K1761" i="2" s="1"/>
  <c r="F1762" i="2"/>
  <c r="J1762" i="2" s="1"/>
  <c r="K1762" i="2" s="1"/>
  <c r="F1763" i="2"/>
  <c r="J1763" i="2" s="1"/>
  <c r="K1763" i="2" s="1"/>
  <c r="F1764" i="2"/>
  <c r="J1764" i="2" s="1"/>
  <c r="K1764" i="2" s="1"/>
  <c r="F1765" i="2"/>
  <c r="J1765" i="2" s="1"/>
  <c r="K1765" i="2" s="1"/>
  <c r="F1766" i="2"/>
  <c r="J1766" i="2" s="1"/>
  <c r="K1766" i="2" s="1"/>
  <c r="F1767" i="2"/>
  <c r="J1767" i="2" s="1"/>
  <c r="K1767" i="2" s="1"/>
  <c r="F1768" i="2"/>
  <c r="F1769" i="2"/>
  <c r="J1769" i="2" s="1"/>
  <c r="K1769" i="2" s="1"/>
  <c r="F1770" i="2"/>
  <c r="J1770" i="2" s="1"/>
  <c r="K1770" i="2" s="1"/>
  <c r="F1771" i="2"/>
  <c r="F1772" i="2"/>
  <c r="J1772" i="2" s="1"/>
  <c r="K1772" i="2" s="1"/>
  <c r="F1773" i="2"/>
  <c r="J1773" i="2" s="1"/>
  <c r="K1773" i="2" s="1"/>
  <c r="F1774" i="2"/>
  <c r="J1774" i="2" s="1"/>
  <c r="K1774" i="2" s="1"/>
  <c r="F1775" i="2"/>
  <c r="J1775" i="2" s="1"/>
  <c r="K1775" i="2" s="1"/>
  <c r="F1776" i="2"/>
  <c r="J1776" i="2" s="1"/>
  <c r="K1776" i="2" s="1"/>
  <c r="F1777" i="2"/>
  <c r="J1777" i="2" s="1"/>
  <c r="K1777" i="2" s="1"/>
  <c r="F1778" i="2"/>
  <c r="J1778" i="2" s="1"/>
  <c r="K1778" i="2" s="1"/>
  <c r="F1779" i="2"/>
  <c r="J1779" i="2" s="1"/>
  <c r="K1779" i="2" s="1"/>
  <c r="F1780" i="2"/>
  <c r="J1780" i="2" s="1"/>
  <c r="K1780" i="2" s="1"/>
  <c r="F1781" i="2"/>
  <c r="J1781" i="2" s="1"/>
  <c r="K1781" i="2" s="1"/>
  <c r="F1782" i="2"/>
  <c r="J1782" i="2" s="1"/>
  <c r="K1782" i="2" s="1"/>
  <c r="F1783" i="2"/>
  <c r="J1783" i="2" s="1"/>
  <c r="K1783" i="2" s="1"/>
  <c r="F1784" i="2"/>
  <c r="J1784" i="2" s="1"/>
  <c r="K1784" i="2" s="1"/>
  <c r="F1785" i="2"/>
  <c r="J1785" i="2" s="1"/>
  <c r="K1785" i="2" s="1"/>
  <c r="F1786" i="2"/>
  <c r="J1786" i="2" s="1"/>
  <c r="K1786" i="2" s="1"/>
  <c r="F1787" i="2"/>
  <c r="J1787" i="2" s="1"/>
  <c r="K1787" i="2" s="1"/>
  <c r="F1788" i="2"/>
  <c r="F1789" i="2"/>
  <c r="F1790" i="2"/>
  <c r="J1790" i="2" s="1"/>
  <c r="K1790" i="2" s="1"/>
  <c r="F1791" i="2"/>
  <c r="J1791" i="2" s="1"/>
  <c r="K1791" i="2" s="1"/>
  <c r="F1792" i="2"/>
  <c r="J1792" i="2" s="1"/>
  <c r="K1792" i="2" s="1"/>
  <c r="F1793" i="2"/>
  <c r="J1793" i="2" s="1"/>
  <c r="K1793" i="2" s="1"/>
  <c r="F1794" i="2"/>
  <c r="J1794" i="2" s="1"/>
  <c r="K1794" i="2" s="1"/>
  <c r="F1795" i="2"/>
  <c r="J1795" i="2" s="1"/>
  <c r="K1795" i="2" s="1"/>
  <c r="F1796" i="2"/>
  <c r="J1796" i="2" s="1"/>
  <c r="K1796" i="2" s="1"/>
  <c r="F1797" i="2"/>
  <c r="J1797" i="2" s="1"/>
  <c r="K1797" i="2" s="1"/>
  <c r="F1798" i="2"/>
  <c r="J1798" i="2" s="1"/>
  <c r="K1798" i="2" s="1"/>
  <c r="F1799" i="2"/>
  <c r="J1799" i="2" s="1"/>
  <c r="K1799" i="2" s="1"/>
  <c r="F1800" i="2"/>
  <c r="J1800" i="2" s="1"/>
  <c r="K1800" i="2" s="1"/>
  <c r="F1801" i="2"/>
  <c r="J1801" i="2" s="1"/>
  <c r="K1801" i="2" s="1"/>
  <c r="F1802" i="2"/>
  <c r="J1802" i="2" s="1"/>
  <c r="K1802" i="2" s="1"/>
  <c r="F1803" i="2"/>
  <c r="J1803" i="2" s="1"/>
  <c r="K1803" i="2" s="1"/>
  <c r="F1804" i="2"/>
  <c r="J1804" i="2" s="1"/>
  <c r="K1804" i="2" s="1"/>
  <c r="F1805" i="2"/>
  <c r="J1805" i="2" s="1"/>
  <c r="K1805" i="2" s="1"/>
  <c r="F1806" i="2"/>
  <c r="J1806" i="2" s="1"/>
  <c r="K1806" i="2" s="1"/>
  <c r="F1807" i="2"/>
  <c r="F1808" i="2"/>
  <c r="F1809" i="2"/>
  <c r="J1809" i="2" s="1"/>
  <c r="K1809" i="2" s="1"/>
  <c r="F1810" i="2"/>
  <c r="J1810" i="2" s="1"/>
  <c r="K1810" i="2" s="1"/>
  <c r="F1811" i="2"/>
  <c r="J1811" i="2" s="1"/>
  <c r="K1811" i="2" s="1"/>
  <c r="F1812" i="2"/>
  <c r="J1812" i="2" s="1"/>
  <c r="K1812" i="2" s="1"/>
  <c r="F1813" i="2"/>
  <c r="J1813" i="2" s="1"/>
  <c r="K1813" i="2" s="1"/>
  <c r="F1814" i="2"/>
  <c r="J1814" i="2" s="1"/>
  <c r="K1814" i="2" s="1"/>
  <c r="F1815" i="2"/>
  <c r="J1815" i="2" s="1"/>
  <c r="K1815" i="2" s="1"/>
  <c r="F1816" i="2"/>
  <c r="J1816" i="2" s="1"/>
  <c r="K1816" i="2" s="1"/>
  <c r="F1817" i="2"/>
  <c r="J1817" i="2" s="1"/>
  <c r="K1817" i="2" s="1"/>
  <c r="F1818" i="2"/>
  <c r="J1818" i="2" s="1"/>
  <c r="K1818" i="2" s="1"/>
  <c r="F1819" i="2"/>
  <c r="J1819" i="2" s="1"/>
  <c r="K1819" i="2" s="1"/>
  <c r="F1820" i="2"/>
  <c r="J1820" i="2" s="1"/>
  <c r="K1820" i="2" s="1"/>
  <c r="F1821" i="2"/>
  <c r="J1821" i="2" s="1"/>
  <c r="K1821" i="2" s="1"/>
  <c r="F1822" i="2"/>
  <c r="F1823" i="2"/>
  <c r="F1824" i="2"/>
  <c r="J1824" i="2" s="1"/>
  <c r="K1824" i="2" s="1"/>
  <c r="F1825" i="2"/>
  <c r="J1825" i="2" s="1"/>
  <c r="K1825" i="2" s="1"/>
  <c r="F1826" i="2"/>
  <c r="J1826" i="2" s="1"/>
  <c r="K1826" i="2" s="1"/>
  <c r="F1827" i="2"/>
  <c r="J1827" i="2" s="1"/>
  <c r="K1827" i="2" s="1"/>
  <c r="F1828" i="2"/>
  <c r="J1828" i="2" s="1"/>
  <c r="K1828" i="2" s="1"/>
  <c r="F1829" i="2"/>
  <c r="J1829" i="2" s="1"/>
  <c r="K1829" i="2" s="1"/>
  <c r="F1830" i="2"/>
  <c r="J1830" i="2" s="1"/>
  <c r="K1830" i="2" s="1"/>
  <c r="F1831" i="2"/>
  <c r="J1831" i="2" s="1"/>
  <c r="K1831" i="2" s="1"/>
  <c r="F1832" i="2"/>
  <c r="J1832" i="2" s="1"/>
  <c r="K1832" i="2" s="1"/>
  <c r="F1833" i="2"/>
  <c r="J1833" i="2" s="1"/>
  <c r="K1833" i="2" s="1"/>
  <c r="F1834" i="2"/>
  <c r="J1834" i="2" s="1"/>
  <c r="K1834" i="2" s="1"/>
  <c r="F1835" i="2"/>
  <c r="J1835" i="2" s="1"/>
  <c r="K1835" i="2" s="1"/>
  <c r="F1836" i="2"/>
  <c r="J1836" i="2" s="1"/>
  <c r="K1836" i="2" s="1"/>
  <c r="F1837" i="2"/>
  <c r="F1838" i="2"/>
  <c r="J1838" i="2" s="1"/>
  <c r="K1838" i="2" s="1"/>
  <c r="F1839" i="2"/>
  <c r="F1840" i="2"/>
  <c r="J1840" i="2" s="1"/>
  <c r="K1840" i="2" s="1"/>
  <c r="F1841" i="2"/>
  <c r="J1841" i="2" s="1"/>
  <c r="K1841" i="2" s="1"/>
  <c r="F1842" i="2"/>
  <c r="J1842" i="2" s="1"/>
  <c r="K1842" i="2" s="1"/>
  <c r="F1843" i="2"/>
  <c r="J1843" i="2" s="1"/>
  <c r="K1843" i="2" s="1"/>
  <c r="F1844" i="2"/>
  <c r="J1844" i="2" s="1"/>
  <c r="K1844" i="2" s="1"/>
  <c r="F1845" i="2"/>
  <c r="J1845" i="2" s="1"/>
  <c r="K1845" i="2" s="1"/>
  <c r="F1846" i="2"/>
  <c r="J1846" i="2" s="1"/>
  <c r="K1846" i="2" s="1"/>
  <c r="F1847" i="2"/>
  <c r="J1847" i="2" s="1"/>
  <c r="K1847" i="2" s="1"/>
  <c r="F1848" i="2"/>
  <c r="J1848" i="2" s="1"/>
  <c r="K1848" i="2" s="1"/>
  <c r="F1849" i="2"/>
  <c r="J1849" i="2" s="1"/>
  <c r="K1849" i="2" s="1"/>
  <c r="F1850" i="2"/>
  <c r="J1850" i="2" s="1"/>
  <c r="K1850" i="2" s="1"/>
  <c r="F1851" i="2"/>
  <c r="J1851" i="2" s="1"/>
  <c r="K1851" i="2" s="1"/>
  <c r="F1852" i="2"/>
  <c r="J1852" i="2" s="1"/>
  <c r="K1852" i="2" s="1"/>
  <c r="F1853" i="2"/>
  <c r="J1853" i="2" s="1"/>
  <c r="K1853" i="2" s="1"/>
  <c r="F1854" i="2"/>
  <c r="J1854" i="2" s="1"/>
  <c r="K1854" i="2" s="1"/>
  <c r="F1855" i="2"/>
  <c r="F1856" i="2"/>
  <c r="F1857" i="2"/>
  <c r="J1857" i="2" s="1"/>
  <c r="K1857" i="2" s="1"/>
  <c r="F1858" i="2"/>
  <c r="J1858" i="2" s="1"/>
  <c r="K1858" i="2" s="1"/>
  <c r="F1859" i="2"/>
  <c r="J1859" i="2" s="1"/>
  <c r="K1859" i="2" s="1"/>
  <c r="F1860" i="2"/>
  <c r="J1860" i="2" s="1"/>
  <c r="K1860" i="2" s="1"/>
  <c r="F1861" i="2"/>
  <c r="J1861" i="2" s="1"/>
  <c r="K1861" i="2" s="1"/>
  <c r="F1862" i="2"/>
  <c r="J1862" i="2" s="1"/>
  <c r="K1862" i="2" s="1"/>
  <c r="F1863" i="2"/>
  <c r="J1863" i="2" s="1"/>
  <c r="K1863" i="2" s="1"/>
  <c r="F1864" i="2"/>
  <c r="J1864" i="2" s="1"/>
  <c r="K1864" i="2" s="1"/>
  <c r="F1865" i="2"/>
  <c r="J1865" i="2" s="1"/>
  <c r="K1865" i="2" s="1"/>
  <c r="F1866" i="2"/>
  <c r="J1866" i="2" s="1"/>
  <c r="K1866" i="2" s="1"/>
  <c r="F1867" i="2"/>
  <c r="J1867" i="2" s="1"/>
  <c r="K1867" i="2" s="1"/>
  <c r="F1868" i="2"/>
  <c r="J1868" i="2" s="1"/>
  <c r="K1868" i="2" s="1"/>
  <c r="F1869" i="2"/>
  <c r="J1869" i="2" s="1"/>
  <c r="K1869" i="2" s="1"/>
  <c r="F1870" i="2"/>
  <c r="F1871" i="2"/>
  <c r="F1872" i="2"/>
  <c r="J1872" i="2" s="1"/>
  <c r="K1872" i="2" s="1"/>
  <c r="F1873" i="2"/>
  <c r="J1873" i="2" s="1"/>
  <c r="K1873" i="2" s="1"/>
  <c r="F1874" i="2"/>
  <c r="J1874" i="2" s="1"/>
  <c r="K1874" i="2" s="1"/>
  <c r="F1875" i="2"/>
  <c r="J1875" i="2" s="1"/>
  <c r="K1875" i="2" s="1"/>
  <c r="F1876" i="2"/>
  <c r="J1876" i="2" s="1"/>
  <c r="K1876" i="2" s="1"/>
  <c r="F1877" i="2"/>
  <c r="J1877" i="2" s="1"/>
  <c r="K1877" i="2" s="1"/>
  <c r="F1878" i="2"/>
  <c r="J1878" i="2" s="1"/>
  <c r="K1878" i="2" s="1"/>
  <c r="F1879" i="2"/>
  <c r="J1879" i="2" s="1"/>
  <c r="K1879" i="2" s="1"/>
  <c r="F1880" i="2"/>
  <c r="J1880" i="2" s="1"/>
  <c r="K1880" i="2" s="1"/>
  <c r="F1881" i="2"/>
  <c r="J1881" i="2" s="1"/>
  <c r="K1881" i="2" s="1"/>
  <c r="F1882" i="2"/>
  <c r="J1882" i="2" s="1"/>
  <c r="K1882" i="2" s="1"/>
  <c r="F1883" i="2"/>
  <c r="J1883" i="2" s="1"/>
  <c r="K1883" i="2" s="1"/>
  <c r="F1884" i="2"/>
  <c r="J1884" i="2" s="1"/>
  <c r="K1884" i="2" s="1"/>
  <c r="F1885" i="2"/>
  <c r="F1886" i="2"/>
  <c r="F1887" i="2"/>
  <c r="J1887" i="2" s="1"/>
  <c r="K1887" i="2" s="1"/>
  <c r="F1888" i="2"/>
  <c r="J1888" i="2" s="1"/>
  <c r="K1888" i="2" s="1"/>
  <c r="F1889" i="2"/>
  <c r="J1889" i="2" s="1"/>
  <c r="K1889" i="2" s="1"/>
  <c r="F1890" i="2"/>
  <c r="J1890" i="2" s="1"/>
  <c r="K1890" i="2" s="1"/>
  <c r="F1891" i="2"/>
  <c r="J1891" i="2" s="1"/>
  <c r="K1891" i="2" s="1"/>
  <c r="F1892" i="2"/>
  <c r="J1892" i="2" s="1"/>
  <c r="K1892" i="2" s="1"/>
  <c r="F1893" i="2"/>
  <c r="J1893" i="2" s="1"/>
  <c r="K1893" i="2" s="1"/>
  <c r="F1894" i="2"/>
  <c r="J1894" i="2" s="1"/>
  <c r="K1894" i="2" s="1"/>
  <c r="F1895" i="2"/>
  <c r="J1895" i="2" s="1"/>
  <c r="K1895" i="2" s="1"/>
  <c r="F1896" i="2"/>
  <c r="J1896" i="2" s="1"/>
  <c r="K1896" i="2" s="1"/>
  <c r="F1897" i="2"/>
  <c r="J1897" i="2" s="1"/>
  <c r="K1897" i="2" s="1"/>
  <c r="F1898" i="2"/>
  <c r="J1898" i="2" s="1"/>
  <c r="K1898" i="2" s="1"/>
  <c r="F1899" i="2"/>
  <c r="F1900" i="2"/>
  <c r="F1901" i="2"/>
  <c r="J1901" i="2" s="1"/>
  <c r="K1901" i="2" s="1"/>
  <c r="F1902" i="2"/>
  <c r="J1902" i="2" s="1"/>
  <c r="K1902" i="2" s="1"/>
  <c r="F1903" i="2"/>
  <c r="J1903" i="2" s="1"/>
  <c r="K1903" i="2" s="1"/>
  <c r="F1904" i="2"/>
  <c r="J1904" i="2" s="1"/>
  <c r="K1904" i="2" s="1"/>
  <c r="F1905" i="2"/>
  <c r="J1905" i="2" s="1"/>
  <c r="K1905" i="2" s="1"/>
  <c r="F1906" i="2"/>
  <c r="J1906" i="2" s="1"/>
  <c r="K1906" i="2" s="1"/>
  <c r="F1907" i="2"/>
  <c r="J1907" i="2" s="1"/>
  <c r="K1907" i="2" s="1"/>
  <c r="F1908" i="2"/>
  <c r="J1908" i="2" s="1"/>
  <c r="K1908" i="2" s="1"/>
  <c r="F1909" i="2"/>
  <c r="J1909" i="2" s="1"/>
  <c r="K1909" i="2" s="1"/>
  <c r="F1910" i="2"/>
  <c r="J1910" i="2" s="1"/>
  <c r="K1910" i="2" s="1"/>
  <c r="F1911" i="2"/>
  <c r="J1911" i="2" s="1"/>
  <c r="K1911" i="2" s="1"/>
  <c r="F1912" i="2"/>
  <c r="J1912" i="2" s="1"/>
  <c r="K1912" i="2" s="1"/>
  <c r="F1913" i="2"/>
  <c r="J1913" i="2" s="1"/>
  <c r="K1913" i="2" s="1"/>
  <c r="F1914" i="2"/>
  <c r="J1914" i="2" s="1"/>
  <c r="K1914" i="2" s="1"/>
  <c r="F1915" i="2"/>
  <c r="F1916" i="2"/>
  <c r="F1917" i="2"/>
  <c r="J1917" i="2" s="1"/>
  <c r="K1917" i="2" s="1"/>
  <c r="F1918" i="2"/>
  <c r="J1918" i="2" s="1"/>
  <c r="K1918" i="2" s="1"/>
  <c r="F1919" i="2"/>
  <c r="J1919" i="2" s="1"/>
  <c r="K1919" i="2" s="1"/>
  <c r="F1920" i="2"/>
  <c r="J1920" i="2" s="1"/>
  <c r="K1920" i="2" s="1"/>
  <c r="F1921" i="2"/>
  <c r="J1921" i="2" s="1"/>
  <c r="K1921" i="2" s="1"/>
  <c r="F1922" i="2"/>
  <c r="J1922" i="2" s="1"/>
  <c r="K1922" i="2" s="1"/>
  <c r="F1923" i="2"/>
  <c r="J1923" i="2" s="1"/>
  <c r="K1923" i="2" s="1"/>
  <c r="F1924" i="2"/>
  <c r="J1924" i="2" s="1"/>
  <c r="K1924" i="2" s="1"/>
  <c r="F1925" i="2"/>
  <c r="J1925" i="2" s="1"/>
  <c r="K1925" i="2" s="1"/>
  <c r="F1926" i="2"/>
  <c r="J1926" i="2" s="1"/>
  <c r="K1926" i="2" s="1"/>
  <c r="F1927" i="2"/>
  <c r="J1927" i="2" s="1"/>
  <c r="K1927" i="2" s="1"/>
  <c r="F1928" i="2"/>
  <c r="J1928" i="2" s="1"/>
  <c r="K1928" i="2" s="1"/>
  <c r="F1929" i="2"/>
  <c r="F1930" i="2"/>
  <c r="F1931" i="2"/>
  <c r="J1931" i="2" s="1"/>
  <c r="K1931" i="2" s="1"/>
  <c r="F1932" i="2"/>
  <c r="J1932" i="2" s="1"/>
  <c r="K1932" i="2" s="1"/>
  <c r="F1933" i="2"/>
  <c r="J1933" i="2" s="1"/>
  <c r="K1933" i="2" s="1"/>
  <c r="F1934" i="2"/>
  <c r="J1934" i="2" s="1"/>
  <c r="K1934" i="2" s="1"/>
  <c r="F1935" i="2"/>
  <c r="J1935" i="2" s="1"/>
  <c r="K1935" i="2" s="1"/>
  <c r="F1936" i="2"/>
  <c r="J1936" i="2" s="1"/>
  <c r="K1936" i="2" s="1"/>
  <c r="F1937" i="2"/>
  <c r="J1937" i="2" s="1"/>
  <c r="K1937" i="2" s="1"/>
  <c r="F1938" i="2"/>
  <c r="J1938" i="2" s="1"/>
  <c r="K1938" i="2" s="1"/>
  <c r="F1939" i="2"/>
  <c r="J1939" i="2" s="1"/>
  <c r="K1939" i="2" s="1"/>
  <c r="F1940" i="2"/>
  <c r="J1940" i="2" s="1"/>
  <c r="K1940" i="2" s="1"/>
  <c r="F1941" i="2"/>
  <c r="J1941" i="2" s="1"/>
  <c r="K1941" i="2" s="1"/>
  <c r="F1942" i="2"/>
  <c r="J1942" i="2" s="1"/>
  <c r="K1942" i="2" s="1"/>
  <c r="F1943" i="2"/>
  <c r="F1944" i="2"/>
  <c r="F1945" i="2"/>
  <c r="J1945" i="2" s="1"/>
  <c r="K1945" i="2" s="1"/>
  <c r="F1946" i="2"/>
  <c r="J1946" i="2" s="1"/>
  <c r="K1946" i="2" s="1"/>
  <c r="F1947" i="2"/>
  <c r="J1947" i="2" s="1"/>
  <c r="K1947" i="2" s="1"/>
  <c r="F1948" i="2"/>
  <c r="J1948" i="2" s="1"/>
  <c r="K1948" i="2" s="1"/>
  <c r="F1949" i="2"/>
  <c r="J1949" i="2" s="1"/>
  <c r="K1949" i="2" s="1"/>
  <c r="F1950" i="2"/>
  <c r="J1950" i="2" s="1"/>
  <c r="K1950" i="2" s="1"/>
  <c r="F1951" i="2"/>
  <c r="J1951" i="2" s="1"/>
  <c r="K1951" i="2" s="1"/>
  <c r="F1952" i="2"/>
  <c r="J1952" i="2" s="1"/>
  <c r="K1952" i="2" s="1"/>
  <c r="F1953" i="2"/>
  <c r="J1953" i="2" s="1"/>
  <c r="K1953" i="2" s="1"/>
  <c r="F1954" i="2"/>
  <c r="J1954" i="2" s="1"/>
  <c r="K1954" i="2" s="1"/>
  <c r="F1955" i="2"/>
  <c r="J1955" i="2" s="1"/>
  <c r="K1955" i="2" s="1"/>
  <c r="F1956" i="2"/>
  <c r="J1956" i="2" s="1"/>
  <c r="K1956" i="2" s="1"/>
  <c r="F1957" i="2"/>
  <c r="F1958" i="2"/>
  <c r="F1959" i="2"/>
  <c r="J1959" i="2" s="1"/>
  <c r="K1959" i="2" s="1"/>
  <c r="F1960" i="2"/>
  <c r="J1960" i="2" s="1"/>
  <c r="K1960" i="2" s="1"/>
  <c r="F1961" i="2"/>
  <c r="J1961" i="2" s="1"/>
  <c r="K1961" i="2" s="1"/>
  <c r="F1962" i="2"/>
  <c r="J1962" i="2" s="1"/>
  <c r="K1962" i="2" s="1"/>
  <c r="F1963" i="2"/>
  <c r="J1963" i="2" s="1"/>
  <c r="K1963" i="2" s="1"/>
  <c r="F1964" i="2"/>
  <c r="J1964" i="2" s="1"/>
  <c r="K1964" i="2" s="1"/>
  <c r="F1965" i="2"/>
  <c r="J1965" i="2" s="1"/>
  <c r="K1965" i="2" s="1"/>
  <c r="F1966" i="2"/>
  <c r="J1966" i="2" s="1"/>
  <c r="K1966" i="2" s="1"/>
  <c r="F1967" i="2"/>
  <c r="J1967" i="2" s="1"/>
  <c r="K1967" i="2" s="1"/>
  <c r="F1968" i="2"/>
  <c r="J1968" i="2" s="1"/>
  <c r="K1968" i="2" s="1"/>
  <c r="F1969" i="2"/>
  <c r="J1969" i="2" s="1"/>
  <c r="K1969" i="2" s="1"/>
  <c r="F1970" i="2"/>
  <c r="J1970" i="2" s="1"/>
  <c r="K1970" i="2" s="1"/>
  <c r="F1971" i="2"/>
  <c r="F1972" i="2"/>
  <c r="F1973" i="2"/>
  <c r="J1973" i="2" s="1"/>
  <c r="K1973" i="2" s="1"/>
  <c r="F1974" i="2"/>
  <c r="J1974" i="2" s="1"/>
  <c r="K1974" i="2" s="1"/>
  <c r="F1975" i="2"/>
  <c r="J1975" i="2" s="1"/>
  <c r="K1975" i="2" s="1"/>
  <c r="F1976" i="2"/>
  <c r="J1976" i="2" s="1"/>
  <c r="K1976" i="2" s="1"/>
  <c r="F1977" i="2"/>
  <c r="J1977" i="2" s="1"/>
  <c r="K1977" i="2" s="1"/>
  <c r="F1978" i="2"/>
  <c r="J1978" i="2" s="1"/>
  <c r="K1978" i="2" s="1"/>
  <c r="F1979" i="2"/>
  <c r="J1979" i="2" s="1"/>
  <c r="K1979" i="2" s="1"/>
  <c r="F1980" i="2"/>
  <c r="J1980" i="2" s="1"/>
  <c r="K1980" i="2" s="1"/>
  <c r="F1981" i="2"/>
  <c r="J1981" i="2" s="1"/>
  <c r="K1981" i="2" s="1"/>
  <c r="F1982" i="2"/>
  <c r="J1982" i="2" s="1"/>
  <c r="K1982" i="2" s="1"/>
  <c r="F1983" i="2"/>
  <c r="J1983" i="2" s="1"/>
  <c r="K1983" i="2" s="1"/>
  <c r="F1984" i="2"/>
  <c r="J1984" i="2" s="1"/>
  <c r="K1984" i="2" s="1"/>
  <c r="F1985" i="2"/>
  <c r="J1985" i="2" s="1"/>
  <c r="K1985" i="2" s="1"/>
  <c r="F1986" i="2"/>
  <c r="J1986" i="2" s="1"/>
  <c r="K1986" i="2" s="1"/>
  <c r="F1987" i="2"/>
  <c r="F1988" i="2"/>
  <c r="F1989" i="2"/>
  <c r="J1989" i="2" s="1"/>
  <c r="K1989" i="2" s="1"/>
  <c r="F1990" i="2"/>
  <c r="J1990" i="2" s="1"/>
  <c r="K1990" i="2" s="1"/>
  <c r="F1991" i="2"/>
  <c r="J1991" i="2" s="1"/>
  <c r="K1991" i="2" s="1"/>
  <c r="F1992" i="2"/>
  <c r="J1992" i="2" s="1"/>
  <c r="K1992" i="2" s="1"/>
  <c r="F1993" i="2"/>
  <c r="J1993" i="2" s="1"/>
  <c r="K1993" i="2" s="1"/>
  <c r="F1994" i="2"/>
  <c r="J1994" i="2" s="1"/>
  <c r="K1994" i="2" s="1"/>
  <c r="F1995" i="2"/>
  <c r="J1995" i="2" s="1"/>
  <c r="K1995" i="2" s="1"/>
  <c r="F1996" i="2"/>
  <c r="J1996" i="2" s="1"/>
  <c r="K1996" i="2" s="1"/>
  <c r="F1997" i="2"/>
  <c r="J1997" i="2" s="1"/>
  <c r="K1997" i="2" s="1"/>
  <c r="F1998" i="2"/>
  <c r="J1998" i="2" s="1"/>
  <c r="K1998" i="2" s="1"/>
  <c r="F1999" i="2"/>
  <c r="J1999" i="2" s="1"/>
  <c r="K1999" i="2" s="1"/>
  <c r="F2000" i="2"/>
  <c r="J2000" i="2" s="1"/>
  <c r="K2000" i="2" s="1"/>
  <c r="F2001" i="2"/>
  <c r="F2002" i="2"/>
  <c r="F2003" i="2"/>
  <c r="J2003" i="2" s="1"/>
  <c r="K2003" i="2" s="1"/>
  <c r="F2004" i="2"/>
  <c r="J2004" i="2" s="1"/>
  <c r="K2004" i="2" s="1"/>
  <c r="F2005" i="2"/>
  <c r="J2005" i="2" s="1"/>
  <c r="K2005" i="2" s="1"/>
  <c r="F2006" i="2"/>
  <c r="J2006" i="2" s="1"/>
  <c r="K2006" i="2" s="1"/>
  <c r="F2007" i="2"/>
  <c r="J2007" i="2" s="1"/>
  <c r="K2007" i="2" s="1"/>
  <c r="F2008" i="2"/>
  <c r="J2008" i="2" s="1"/>
  <c r="K2008" i="2" s="1"/>
  <c r="F2009" i="2"/>
  <c r="J2009" i="2" s="1"/>
  <c r="K2009" i="2" s="1"/>
  <c r="F2010" i="2"/>
  <c r="J2010" i="2" s="1"/>
  <c r="K2010" i="2" s="1"/>
  <c r="F2011" i="2"/>
  <c r="J2011" i="2" s="1"/>
  <c r="K2011" i="2" s="1"/>
  <c r="F2012" i="2"/>
  <c r="J2012" i="2" s="1"/>
  <c r="K2012" i="2" s="1"/>
  <c r="F2013" i="2"/>
  <c r="J2013" i="2" s="1"/>
  <c r="K2013" i="2" s="1"/>
  <c r="F2014" i="2"/>
  <c r="J2014" i="2" s="1"/>
  <c r="K2014" i="2" s="1"/>
  <c r="F2015" i="2"/>
  <c r="F2016" i="2"/>
  <c r="F2017" i="2"/>
  <c r="J2017" i="2" s="1"/>
  <c r="K2017" i="2" s="1"/>
  <c r="F2018" i="2"/>
  <c r="J2018" i="2" s="1"/>
  <c r="K2018" i="2" s="1"/>
  <c r="F2019" i="2"/>
  <c r="J2019" i="2" s="1"/>
  <c r="K2019" i="2" s="1"/>
  <c r="F2020" i="2"/>
  <c r="J2020" i="2" s="1"/>
  <c r="K2020" i="2" s="1"/>
  <c r="F2021" i="2"/>
  <c r="J2021" i="2" s="1"/>
  <c r="K2021" i="2" s="1"/>
  <c r="F2022" i="2"/>
  <c r="J2022" i="2" s="1"/>
  <c r="K2022" i="2" s="1"/>
  <c r="F2023" i="2"/>
  <c r="J2023" i="2" s="1"/>
  <c r="K2023" i="2" s="1"/>
  <c r="F2024" i="2"/>
  <c r="J2024" i="2" s="1"/>
  <c r="K2024" i="2" s="1"/>
  <c r="F2025" i="2"/>
  <c r="J2025" i="2" s="1"/>
  <c r="K2025" i="2" s="1"/>
  <c r="F2026" i="2"/>
  <c r="J2026" i="2" s="1"/>
  <c r="K2026" i="2" s="1"/>
  <c r="F2027" i="2"/>
  <c r="J2027" i="2" s="1"/>
  <c r="K2027" i="2" s="1"/>
  <c r="F2028" i="2"/>
  <c r="J2028" i="2" s="1"/>
  <c r="K2028" i="2" s="1"/>
  <c r="F2029" i="2"/>
  <c r="F2030" i="2"/>
  <c r="F2031" i="2"/>
  <c r="J2031" i="2" s="1"/>
  <c r="K2031" i="2" s="1"/>
  <c r="F2032" i="2"/>
  <c r="J2032" i="2" s="1"/>
  <c r="K2032" i="2" s="1"/>
  <c r="F2033" i="2"/>
  <c r="J2033" i="2" s="1"/>
  <c r="K2033" i="2" s="1"/>
  <c r="F2034" i="2"/>
  <c r="J2034" i="2" s="1"/>
  <c r="K2034" i="2" s="1"/>
  <c r="F2035" i="2"/>
  <c r="J2035" i="2" s="1"/>
  <c r="K2035" i="2" s="1"/>
  <c r="F2036" i="2"/>
  <c r="J2036" i="2" s="1"/>
  <c r="K2036" i="2" s="1"/>
  <c r="F2037" i="2"/>
  <c r="J2037" i="2" s="1"/>
  <c r="K2037" i="2" s="1"/>
  <c r="F2038" i="2"/>
  <c r="J2038" i="2" s="1"/>
  <c r="K2038" i="2" s="1"/>
  <c r="F2039" i="2"/>
  <c r="J2039" i="2" s="1"/>
  <c r="K2039" i="2" s="1"/>
  <c r="F2040" i="2"/>
  <c r="J2040" i="2" s="1"/>
  <c r="K2040" i="2" s="1"/>
  <c r="F2041" i="2"/>
  <c r="J2041" i="2" s="1"/>
  <c r="K2041" i="2" s="1"/>
  <c r="F2042" i="2"/>
  <c r="J2042" i="2" s="1"/>
  <c r="K2042" i="2" s="1"/>
  <c r="F2043" i="2"/>
  <c r="F2044" i="2"/>
  <c r="F2045" i="2"/>
  <c r="J2045" i="2" s="1"/>
  <c r="K2045" i="2" s="1"/>
  <c r="F2046" i="2"/>
  <c r="J2046" i="2" s="1"/>
  <c r="K2046" i="2" s="1"/>
  <c r="F2047" i="2"/>
  <c r="J2047" i="2" s="1"/>
  <c r="K2047" i="2" s="1"/>
  <c r="F2048" i="2"/>
  <c r="J2048" i="2" s="1"/>
  <c r="K2048" i="2" s="1"/>
  <c r="F2049" i="2"/>
  <c r="J2049" i="2" s="1"/>
  <c r="K2049" i="2" s="1"/>
  <c r="F2050" i="2"/>
  <c r="J2050" i="2" s="1"/>
  <c r="K2050" i="2" s="1"/>
  <c r="F2051" i="2"/>
  <c r="J2051" i="2" s="1"/>
  <c r="K2051" i="2" s="1"/>
  <c r="F2052" i="2"/>
  <c r="J2052" i="2" s="1"/>
  <c r="K2052" i="2" s="1"/>
  <c r="F2053" i="2"/>
  <c r="J2053" i="2" s="1"/>
  <c r="K2053" i="2" s="1"/>
  <c r="F2054" i="2"/>
  <c r="J2054" i="2" s="1"/>
  <c r="K2054" i="2" s="1"/>
  <c r="F2055" i="2"/>
  <c r="J2055" i="2" s="1"/>
  <c r="K2055" i="2" s="1"/>
  <c r="F2056" i="2"/>
  <c r="F2057" i="2"/>
  <c r="J2057" i="2" s="1"/>
  <c r="K2057" i="2" s="1"/>
  <c r="F2058" i="2"/>
  <c r="J2058" i="2" s="1"/>
  <c r="K2058" i="2" s="1"/>
  <c r="F2059" i="2"/>
  <c r="J2059" i="2" s="1"/>
  <c r="K2059" i="2" s="1"/>
  <c r="F2060" i="2"/>
  <c r="J2060" i="2" s="1"/>
  <c r="K2060" i="2" s="1"/>
  <c r="F2061" i="2"/>
  <c r="J2061" i="2" s="1"/>
  <c r="K2061" i="2" s="1"/>
  <c r="F2062" i="2"/>
  <c r="J2062" i="2" s="1"/>
  <c r="K2062" i="2" s="1"/>
  <c r="F2063" i="2"/>
  <c r="J2063" i="2" s="1"/>
  <c r="K2063" i="2" s="1"/>
  <c r="F2064" i="2"/>
  <c r="J2064" i="2" s="1"/>
  <c r="K2064" i="2" s="1"/>
  <c r="F2065" i="2"/>
  <c r="J2065" i="2" s="1"/>
  <c r="K2065" i="2" s="1"/>
  <c r="F2066" i="2"/>
  <c r="J2066" i="2" s="1"/>
  <c r="K2066" i="2" s="1"/>
  <c r="F2067" i="2"/>
  <c r="J2067" i="2" s="1"/>
  <c r="K2067" i="2" s="1"/>
  <c r="F2068" i="2"/>
  <c r="J2068" i="2" s="1"/>
  <c r="K2068" i="2" s="1"/>
  <c r="F2069" i="2"/>
  <c r="J2069" i="2" s="1"/>
  <c r="K2069" i="2" s="1"/>
  <c r="F2070" i="2"/>
  <c r="J2070" i="2" s="1"/>
  <c r="K2070" i="2" s="1"/>
  <c r="F2071" i="2"/>
  <c r="F2072" i="2"/>
  <c r="J2072" i="2" s="1"/>
  <c r="K2072" i="2" s="1"/>
  <c r="F2073" i="2"/>
  <c r="J2073" i="2" s="1"/>
  <c r="K2073" i="2" s="1"/>
  <c r="F2074" i="2"/>
  <c r="J2074" i="2" s="1"/>
  <c r="K2074" i="2" s="1"/>
  <c r="F2075" i="2"/>
  <c r="J2075" i="2" s="1"/>
  <c r="K2075" i="2" s="1"/>
  <c r="F2076" i="2"/>
  <c r="J2076" i="2" s="1"/>
  <c r="K2076" i="2" s="1"/>
  <c r="F2077" i="2"/>
  <c r="J2077" i="2" s="1"/>
  <c r="K2077" i="2" s="1"/>
  <c r="F2078" i="2"/>
  <c r="J2078" i="2" s="1"/>
  <c r="K2078" i="2" s="1"/>
  <c r="F2079" i="2"/>
  <c r="J2079" i="2" s="1"/>
  <c r="K2079" i="2" s="1"/>
  <c r="F2080" i="2"/>
  <c r="J2080" i="2" s="1"/>
  <c r="K2080" i="2" s="1"/>
  <c r="F2081" i="2"/>
  <c r="J2081" i="2" s="1"/>
  <c r="K2081" i="2" s="1"/>
  <c r="F2082" i="2"/>
  <c r="J2082" i="2" s="1"/>
  <c r="K2082" i="2" s="1"/>
  <c r="F2083" i="2"/>
  <c r="F2084" i="2"/>
  <c r="F2085" i="2"/>
  <c r="J2085" i="2" s="1"/>
  <c r="K2085" i="2" s="1"/>
  <c r="F2086" i="2"/>
  <c r="J2086" i="2" s="1"/>
  <c r="K2086" i="2" s="1"/>
  <c r="F2087" i="2"/>
  <c r="J2087" i="2" s="1"/>
  <c r="K2087" i="2" s="1"/>
  <c r="F2088" i="2"/>
  <c r="J2088" i="2" s="1"/>
  <c r="K2088" i="2" s="1"/>
  <c r="F2089" i="2"/>
  <c r="J2089" i="2" s="1"/>
  <c r="K2089" i="2" s="1"/>
  <c r="F2090" i="2"/>
  <c r="J2090" i="2" s="1"/>
  <c r="K2090" i="2" s="1"/>
  <c r="F2091" i="2"/>
  <c r="J2091" i="2" s="1"/>
  <c r="K2091" i="2" s="1"/>
  <c r="F2092" i="2"/>
  <c r="J2092" i="2" s="1"/>
  <c r="K2092" i="2" s="1"/>
  <c r="F2093" i="2"/>
  <c r="J2093" i="2" s="1"/>
  <c r="K2093" i="2" s="1"/>
  <c r="F2094" i="2"/>
  <c r="J2094" i="2" s="1"/>
  <c r="K2094" i="2" s="1"/>
  <c r="F2095" i="2"/>
  <c r="F2096" i="2"/>
  <c r="F2097" i="2"/>
  <c r="J2097" i="2" s="1"/>
  <c r="K2097" i="2" s="1"/>
  <c r="F2098" i="2"/>
  <c r="J2098" i="2" s="1"/>
  <c r="K2098" i="2" s="1"/>
  <c r="F2099" i="2"/>
  <c r="J2099" i="2" s="1"/>
  <c r="K2099" i="2" s="1"/>
  <c r="F2100" i="2"/>
  <c r="J2100" i="2" s="1"/>
  <c r="K2100" i="2" s="1"/>
  <c r="F2101" i="2"/>
  <c r="J2101" i="2" s="1"/>
  <c r="K2101" i="2" s="1"/>
  <c r="F2102" i="2"/>
  <c r="J2102" i="2" s="1"/>
  <c r="K2102" i="2" s="1"/>
  <c r="F2103" i="2"/>
  <c r="J2103" i="2" s="1"/>
  <c r="K2103" i="2" s="1"/>
  <c r="F2104" i="2"/>
  <c r="J2104" i="2" s="1"/>
  <c r="K2104" i="2" s="1"/>
  <c r="F2105" i="2"/>
  <c r="J2105" i="2" s="1"/>
  <c r="K2105" i="2" s="1"/>
  <c r="F2106" i="2"/>
  <c r="J2106" i="2" s="1"/>
  <c r="K2106" i="2" s="1"/>
  <c r="F2107" i="2"/>
  <c r="F2108" i="2"/>
  <c r="F2109" i="2"/>
  <c r="J2109" i="2" s="1"/>
  <c r="K2109" i="2" s="1"/>
  <c r="F2110" i="2"/>
  <c r="J2110" i="2" s="1"/>
  <c r="K2110" i="2" s="1"/>
  <c r="F2111" i="2"/>
  <c r="J2111" i="2" s="1"/>
  <c r="K2111" i="2" s="1"/>
  <c r="F2112" i="2"/>
  <c r="J2112" i="2" s="1"/>
  <c r="K2112" i="2" s="1"/>
  <c r="F2113" i="2"/>
  <c r="J2113" i="2" s="1"/>
  <c r="K2113" i="2" s="1"/>
  <c r="F2114" i="2"/>
  <c r="J2114" i="2" s="1"/>
  <c r="K2114" i="2" s="1"/>
  <c r="F2115" i="2"/>
  <c r="J2115" i="2" s="1"/>
  <c r="K2115" i="2" s="1"/>
  <c r="F2116" i="2"/>
  <c r="J2116" i="2" s="1"/>
  <c r="K2116" i="2" s="1"/>
  <c r="F2117" i="2"/>
  <c r="J2117" i="2" s="1"/>
  <c r="K2117" i="2" s="1"/>
  <c r="F2118" i="2"/>
  <c r="J2118" i="2" s="1"/>
  <c r="K2118" i="2" s="1"/>
  <c r="F2119" i="2"/>
  <c r="F2120" i="2"/>
  <c r="F2121" i="2"/>
  <c r="J2121" i="2" s="1"/>
  <c r="K2121" i="2" s="1"/>
  <c r="F2122" i="2"/>
  <c r="J2122" i="2" s="1"/>
  <c r="K2122" i="2" s="1"/>
  <c r="F2123" i="2"/>
  <c r="J2123" i="2" s="1"/>
  <c r="K2123" i="2" s="1"/>
  <c r="F2124" i="2"/>
  <c r="J2124" i="2" s="1"/>
  <c r="K2124" i="2" s="1"/>
  <c r="F2125" i="2"/>
  <c r="J2125" i="2" s="1"/>
  <c r="K2125" i="2" s="1"/>
  <c r="F2126" i="2"/>
  <c r="J2126" i="2" s="1"/>
  <c r="K2126" i="2" s="1"/>
  <c r="F2127" i="2"/>
  <c r="J2127" i="2" s="1"/>
  <c r="K2127" i="2" s="1"/>
  <c r="F2128" i="2"/>
  <c r="J2128" i="2" s="1"/>
  <c r="K2128" i="2" s="1"/>
  <c r="F2129" i="2"/>
  <c r="J2129" i="2" s="1"/>
  <c r="K2129" i="2" s="1"/>
  <c r="F2130" i="2"/>
  <c r="J2130" i="2" s="1"/>
  <c r="K2130" i="2" s="1"/>
  <c r="F2131" i="2"/>
  <c r="F2132" i="2"/>
  <c r="F2133" i="2"/>
  <c r="J2133" i="2" s="1"/>
  <c r="K2133" i="2" s="1"/>
  <c r="F2134" i="2"/>
  <c r="J2134" i="2" s="1"/>
  <c r="K2134" i="2" s="1"/>
  <c r="F2135" i="2"/>
  <c r="J2135" i="2" s="1"/>
  <c r="K2135" i="2" s="1"/>
  <c r="F2136" i="2"/>
  <c r="J2136" i="2" s="1"/>
  <c r="K2136" i="2" s="1"/>
  <c r="F2137" i="2"/>
  <c r="J2137" i="2" s="1"/>
  <c r="K2137" i="2" s="1"/>
  <c r="F2138" i="2"/>
  <c r="J2138" i="2" s="1"/>
  <c r="K2138" i="2" s="1"/>
  <c r="F2139" i="2"/>
  <c r="J2139" i="2" s="1"/>
  <c r="K2139" i="2" s="1"/>
  <c r="F2140" i="2"/>
  <c r="J2140" i="2" s="1"/>
  <c r="K2140" i="2" s="1"/>
  <c r="F2141" i="2"/>
  <c r="J2141" i="2" s="1"/>
  <c r="K2141" i="2" s="1"/>
  <c r="F2142" i="2"/>
  <c r="J2142" i="2" s="1"/>
  <c r="K2142" i="2" s="1"/>
  <c r="F2143" i="2"/>
  <c r="F2144" i="2"/>
  <c r="F2145" i="2"/>
  <c r="J2145" i="2" s="1"/>
  <c r="K2145" i="2" s="1"/>
  <c r="F2146" i="2"/>
  <c r="J2146" i="2" s="1"/>
  <c r="K2146" i="2" s="1"/>
  <c r="F2147" i="2"/>
  <c r="J2147" i="2" s="1"/>
  <c r="K2147" i="2" s="1"/>
  <c r="F2148" i="2"/>
  <c r="J2148" i="2" s="1"/>
  <c r="K2148" i="2" s="1"/>
  <c r="F2149" i="2"/>
  <c r="J2149" i="2" s="1"/>
  <c r="K2149" i="2" s="1"/>
  <c r="U7" i="2"/>
  <c r="U8" i="2"/>
  <c r="U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" i="2"/>
  <c r="M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E59F7D-FB5A-488A-ADAB-F9AFE640F0DD}" keepAlive="1" name="Zapytanie — telefony" description="Połączenie z zapytaniem „telefony” w skoroszycie." type="5" refreshedVersion="8" background="1" saveData="1">
    <dbPr connection="Provider=Microsoft.Mashup.OleDb.1;Data Source=$Workbook$;Location=telefony;Extended Properties=&quot;&quot;" command="SELECT * FROM [telefony]"/>
  </connection>
</connections>
</file>

<file path=xl/sharedStrings.xml><?xml version="1.0" encoding="utf-8"?>
<sst xmlns="http://schemas.openxmlformats.org/spreadsheetml/2006/main" count="20" uniqueCount="19">
  <si>
    <t>nr</t>
  </si>
  <si>
    <t>data</t>
  </si>
  <si>
    <t>rozpoczecie</t>
  </si>
  <si>
    <t>zakonczenie</t>
  </si>
  <si>
    <t>Rodzaj telefonu</t>
  </si>
  <si>
    <t>Zadanie 5.1</t>
  </si>
  <si>
    <t>Wykonane połączenia</t>
  </si>
  <si>
    <t>Komórkowy</t>
  </si>
  <si>
    <t>Stacjonarny</t>
  </si>
  <si>
    <t>Suma końcowa</t>
  </si>
  <si>
    <t>Etykiety kolumn</t>
  </si>
  <si>
    <t>Liczba z nr</t>
  </si>
  <si>
    <t>Data</t>
  </si>
  <si>
    <t>Czas trwania połączenia</t>
  </si>
  <si>
    <t>Czas połączenia w minutach</t>
  </si>
  <si>
    <t>Początek numeru</t>
  </si>
  <si>
    <t>Czy 12</t>
  </si>
  <si>
    <t>Czy 13</t>
  </si>
  <si>
    <t>Zadanie 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</si>
</sst>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NumberFormat="1"/>
    <xf numFmtId="2" fontId="0" fillId="0" borderId="0" xfId="0" applyNumberFormat="1"/>
    <xf numFmtId="45" fontId="0" fillId="0" borderId="0" xfId="0" applyNumberFormat="1"/>
    <xf numFmtId="21" fontId="0" fillId="0" borderId="1" xfId="0" applyNumberFormat="1" applyBorder="1"/>
  </cellXfs>
  <cellStyles count="1">
    <cellStyle name="Normalny" xfId="0" builtinId="0"/>
  </cellStyles>
  <dxfs count="10">
    <dxf>
      <numFmt numFmtId="26" formatCode="hh:mm:ss"/>
    </dxf>
    <dxf>
      <numFmt numFmtId="0" formatCode="General"/>
    </dxf>
    <dxf>
      <numFmt numFmtId="28" formatCode="mm:ss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5.xlsx]Zadanie 5.2!Tabela przestawna1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Połączenia wg dnia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5.2'!$B$3:$B$4</c:f>
              <c:strCache>
                <c:ptCount val="1"/>
                <c:pt idx="0">
                  <c:v>Komórkowy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5.2'!$A$5:$A$26</c:f>
              <c:strCache>
                <c:ptCount val="21"/>
                <c:pt idx="0">
                  <c:v>03.07.2017</c:v>
                </c:pt>
                <c:pt idx="1">
                  <c:v>04.07.2017</c:v>
                </c:pt>
                <c:pt idx="2">
                  <c:v>05.07.2017</c:v>
                </c:pt>
                <c:pt idx="3">
                  <c:v>06.07.2017</c:v>
                </c:pt>
                <c:pt idx="4">
                  <c:v>07.07.2017</c:v>
                </c:pt>
                <c:pt idx="5">
                  <c:v>10.07.2017</c:v>
                </c:pt>
                <c:pt idx="6">
                  <c:v>11.07.2017</c:v>
                </c:pt>
                <c:pt idx="7">
                  <c:v>12.07.2017</c:v>
                </c:pt>
                <c:pt idx="8">
                  <c:v>13.07.2017</c:v>
                </c:pt>
                <c:pt idx="9">
                  <c:v>14.07.2017</c:v>
                </c:pt>
                <c:pt idx="10">
                  <c:v>17.07.2017</c:v>
                </c:pt>
                <c:pt idx="11">
                  <c:v>18.07.2017</c:v>
                </c:pt>
                <c:pt idx="12">
                  <c:v>19.07.2017</c:v>
                </c:pt>
                <c:pt idx="13">
                  <c:v>20.07.2017</c:v>
                </c:pt>
                <c:pt idx="14">
                  <c:v>21.07.2017</c:v>
                </c:pt>
                <c:pt idx="15">
                  <c:v>24.07.2017</c:v>
                </c:pt>
                <c:pt idx="16">
                  <c:v>25.07.2017</c:v>
                </c:pt>
                <c:pt idx="17">
                  <c:v>26.07.2017</c:v>
                </c:pt>
                <c:pt idx="18">
                  <c:v>27.07.2017</c:v>
                </c:pt>
                <c:pt idx="19">
                  <c:v>28.07.2017</c:v>
                </c:pt>
                <c:pt idx="20">
                  <c:v>31.07.2017</c:v>
                </c:pt>
              </c:strCache>
            </c:strRef>
          </c:cat>
          <c:val>
            <c:numRef>
              <c:f>'Zadanie 5.2'!$B$5:$B$26</c:f>
              <c:numCache>
                <c:formatCode>General</c:formatCode>
                <c:ptCount val="21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31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8-4E12-9C7A-19AEA9156D1F}"/>
            </c:ext>
          </c:extLst>
        </c:ser>
        <c:ser>
          <c:idx val="1"/>
          <c:order val="1"/>
          <c:tx>
            <c:strRef>
              <c:f>'Zadanie 5.2'!$C$3:$C$4</c:f>
              <c:strCache>
                <c:ptCount val="1"/>
                <c:pt idx="0">
                  <c:v>Stacjonarny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5.2'!$A$5:$A$26</c:f>
              <c:strCache>
                <c:ptCount val="21"/>
                <c:pt idx="0">
                  <c:v>03.07.2017</c:v>
                </c:pt>
                <c:pt idx="1">
                  <c:v>04.07.2017</c:v>
                </c:pt>
                <c:pt idx="2">
                  <c:v>05.07.2017</c:v>
                </c:pt>
                <c:pt idx="3">
                  <c:v>06.07.2017</c:v>
                </c:pt>
                <c:pt idx="4">
                  <c:v>07.07.2017</c:v>
                </c:pt>
                <c:pt idx="5">
                  <c:v>10.07.2017</c:v>
                </c:pt>
                <c:pt idx="6">
                  <c:v>11.07.2017</c:v>
                </c:pt>
                <c:pt idx="7">
                  <c:v>12.07.2017</c:v>
                </c:pt>
                <c:pt idx="8">
                  <c:v>13.07.2017</c:v>
                </c:pt>
                <c:pt idx="9">
                  <c:v>14.07.2017</c:v>
                </c:pt>
                <c:pt idx="10">
                  <c:v>17.07.2017</c:v>
                </c:pt>
                <c:pt idx="11">
                  <c:v>18.07.2017</c:v>
                </c:pt>
                <c:pt idx="12">
                  <c:v>19.07.2017</c:v>
                </c:pt>
                <c:pt idx="13">
                  <c:v>20.07.2017</c:v>
                </c:pt>
                <c:pt idx="14">
                  <c:v>21.07.2017</c:v>
                </c:pt>
                <c:pt idx="15">
                  <c:v>24.07.2017</c:v>
                </c:pt>
                <c:pt idx="16">
                  <c:v>25.07.2017</c:v>
                </c:pt>
                <c:pt idx="17">
                  <c:v>26.07.2017</c:v>
                </c:pt>
                <c:pt idx="18">
                  <c:v>27.07.2017</c:v>
                </c:pt>
                <c:pt idx="19">
                  <c:v>28.07.2017</c:v>
                </c:pt>
                <c:pt idx="20">
                  <c:v>31.07.2017</c:v>
                </c:pt>
              </c:strCache>
            </c:strRef>
          </c:cat>
          <c:val>
            <c:numRef>
              <c:f>'Zadanie 5.2'!$C$5:$C$26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8-4E12-9C7A-19AEA9156D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817231"/>
        <c:axId val="783789840"/>
      </c:barChart>
      <c:catAx>
        <c:axId val="18981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3789840"/>
        <c:crosses val="autoZero"/>
        <c:auto val="1"/>
        <c:lblAlgn val="ctr"/>
        <c:lblOffset val="100"/>
        <c:noMultiLvlLbl val="0"/>
      </c:catAx>
      <c:valAx>
        <c:axId val="7837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połączeń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81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0</xdr:rowOff>
    </xdr:from>
    <xdr:to>
      <xdr:col>22</xdr:col>
      <xdr:colOff>171450</xdr:colOff>
      <xdr:row>35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8780E2F-3846-5CFE-35BC-B7C62326C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zemek" refreshedDate="44865.586164699074" createdVersion="8" refreshedVersion="8" minRefreshableVersion="3" recordCount="2149" xr:uid="{D4A1E723-30D3-4A9C-9CD3-714E64B486FB}">
  <cacheSource type="worksheet">
    <worksheetSource ref="A1:F1048576" sheet="telefony"/>
  </cacheSource>
  <cacheFields count="6">
    <cacheField name="nr" numFmtId="0">
      <sharedItems containsString="0" containsBlank="1" containsNumber="1" containsInteger="1" minValue="1003402" maxValue="9967523741" count="1835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  <m/>
      </sharedItems>
    </cacheField>
    <cacheField name="data" numFmtId="0">
      <sharedItems containsNonDate="0" containsDate="1" containsString="0" containsBlank="1" minDate="2017-07-03T00:00:00" maxDate="2017-08-01T00:00:00" count="22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m/>
      </sharedItems>
    </cacheField>
    <cacheField name="rozpoczecie" numFmtId="0">
      <sharedItems containsNonDate="0" containsDate="1" containsString="0" containsBlank="1" minDate="1899-12-30T08:00:19" maxDate="1899-12-30T15:06:44"/>
    </cacheField>
    <cacheField name="zakonczenie" numFmtId="0">
      <sharedItems containsNonDate="0" containsDate="1" containsString="0" containsBlank="1" minDate="1899-12-30T08:04:55" maxDate="1899-12-30T15:18:49"/>
    </cacheField>
    <cacheField name="Wykonane połączenia" numFmtId="0">
      <sharedItems containsString="0" containsBlank="1" containsNumber="1" containsInteger="1" minValue="1" maxValue="8"/>
    </cacheField>
    <cacheField name="Rodzaj telefonu" numFmtId="0">
      <sharedItems containsBlank="1" count="4">
        <s v="Stacjonarny"/>
        <s v="Komórkowy"/>
        <s v="Zagraniczn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9">
  <r>
    <x v="0"/>
    <x v="0"/>
    <d v="1899-12-30T08:04:54"/>
    <d v="1899-12-30T08:21:26"/>
    <n v="3"/>
    <x v="0"/>
  </r>
  <r>
    <x v="1"/>
    <x v="0"/>
    <d v="1899-12-30T08:10:08"/>
    <d v="1899-12-30T08:23:46"/>
    <n v="8"/>
    <x v="0"/>
  </r>
  <r>
    <x v="1"/>
    <x v="0"/>
    <d v="1899-12-30T08:10:13"/>
    <d v="1899-12-30T08:24:40"/>
    <n v="8"/>
    <x v="0"/>
  </r>
  <r>
    <x v="2"/>
    <x v="0"/>
    <d v="1899-12-30T08:14:49"/>
    <d v="1899-12-30T08:21:33"/>
    <n v="1"/>
    <x v="0"/>
  </r>
  <r>
    <x v="3"/>
    <x v="0"/>
    <d v="1899-12-30T08:15:21"/>
    <d v="1899-12-30T08:22:10"/>
    <n v="2"/>
    <x v="0"/>
  </r>
  <r>
    <x v="4"/>
    <x v="0"/>
    <d v="1899-12-30T08:18:16"/>
    <d v="1899-12-30T08:23:34"/>
    <n v="3"/>
    <x v="1"/>
  </r>
  <r>
    <x v="5"/>
    <x v="0"/>
    <d v="1899-12-30T08:22:17"/>
    <d v="1899-12-30T08:24:20"/>
    <n v="3"/>
    <x v="1"/>
  </r>
  <r>
    <x v="6"/>
    <x v="0"/>
    <d v="1899-12-30T08:28:39"/>
    <d v="1899-12-30T08:37:57"/>
    <n v="1"/>
    <x v="0"/>
  </r>
  <r>
    <x v="1"/>
    <x v="0"/>
    <d v="1899-12-30T08:34:25"/>
    <d v="1899-12-30T08:48:28"/>
    <n v="8"/>
    <x v="0"/>
  </r>
  <r>
    <x v="7"/>
    <x v="0"/>
    <d v="1899-12-30T08:40:58"/>
    <d v="1899-12-30T08:56:33"/>
    <n v="1"/>
    <x v="1"/>
  </r>
  <r>
    <x v="8"/>
    <x v="0"/>
    <d v="1899-12-30T08:48:31"/>
    <d v="1899-12-30T09:00:59"/>
    <n v="3"/>
    <x v="0"/>
  </r>
  <r>
    <x v="9"/>
    <x v="0"/>
    <d v="1899-12-30T08:50:48"/>
    <d v="1899-12-30T09:00:47"/>
    <n v="3"/>
    <x v="1"/>
  </r>
  <r>
    <x v="10"/>
    <x v="0"/>
    <d v="1899-12-30T08:53:03"/>
    <d v="1899-12-30T08:57:32"/>
    <n v="1"/>
    <x v="1"/>
  </r>
  <r>
    <x v="5"/>
    <x v="0"/>
    <d v="1899-12-30T09:00:14"/>
    <d v="1899-12-30T09:13:19"/>
    <n v="3"/>
    <x v="1"/>
  </r>
  <r>
    <x v="11"/>
    <x v="0"/>
    <d v="1899-12-30T09:03:10"/>
    <d v="1899-12-30T09:14:36"/>
    <n v="2"/>
    <x v="1"/>
  </r>
  <r>
    <x v="9"/>
    <x v="0"/>
    <d v="1899-12-30T09:07:01"/>
    <d v="1899-12-30T09:18:45"/>
    <n v="3"/>
    <x v="1"/>
  </r>
  <r>
    <x v="8"/>
    <x v="0"/>
    <d v="1899-12-30T09:08:59"/>
    <d v="1899-12-30T09:12:49"/>
    <n v="3"/>
    <x v="0"/>
  </r>
  <r>
    <x v="12"/>
    <x v="0"/>
    <d v="1899-12-30T09:17:18"/>
    <d v="1899-12-30T09:27:51"/>
    <n v="1"/>
    <x v="0"/>
  </r>
  <r>
    <x v="13"/>
    <x v="0"/>
    <d v="1899-12-30T09:24:13"/>
    <d v="1899-12-30T09:40:49"/>
    <n v="1"/>
    <x v="1"/>
  </r>
  <r>
    <x v="14"/>
    <x v="0"/>
    <d v="1899-12-30T09:29:50"/>
    <d v="1899-12-30T09:33:46"/>
    <n v="2"/>
    <x v="0"/>
  </r>
  <r>
    <x v="15"/>
    <x v="0"/>
    <d v="1899-12-30T09:34:13"/>
    <d v="1899-12-30T09:38:59"/>
    <n v="1"/>
    <x v="0"/>
  </r>
  <r>
    <x v="16"/>
    <x v="0"/>
    <d v="1899-12-30T09:36:31"/>
    <d v="1899-12-30T09:52:48"/>
    <n v="5"/>
    <x v="2"/>
  </r>
  <r>
    <x v="17"/>
    <x v="0"/>
    <d v="1899-12-30T09:43:34"/>
    <d v="1899-12-30T09:51:06"/>
    <n v="2"/>
    <x v="0"/>
  </r>
  <r>
    <x v="18"/>
    <x v="0"/>
    <d v="1899-12-30T09:50:07"/>
    <d v="1899-12-30T09:50:55"/>
    <n v="1"/>
    <x v="0"/>
  </r>
  <r>
    <x v="19"/>
    <x v="0"/>
    <d v="1899-12-30T09:57:42"/>
    <d v="1899-12-30T10:13:45"/>
    <n v="1"/>
    <x v="1"/>
  </r>
  <r>
    <x v="20"/>
    <x v="0"/>
    <d v="1899-12-30T09:59:13"/>
    <d v="1899-12-30T10:01:18"/>
    <n v="3"/>
    <x v="0"/>
  </r>
  <r>
    <x v="21"/>
    <x v="0"/>
    <d v="1899-12-30T10:01:23"/>
    <d v="1899-12-30T10:10:12"/>
    <n v="1"/>
    <x v="0"/>
  </r>
  <r>
    <x v="22"/>
    <x v="0"/>
    <d v="1899-12-30T10:05:56"/>
    <d v="1899-12-30T10:22:19"/>
    <n v="3"/>
    <x v="0"/>
  </r>
  <r>
    <x v="23"/>
    <x v="0"/>
    <d v="1899-12-30T10:11:15"/>
    <d v="1899-12-30T10:14:19"/>
    <n v="4"/>
    <x v="1"/>
  </r>
  <r>
    <x v="24"/>
    <x v="0"/>
    <d v="1899-12-30T10:16:34"/>
    <d v="1899-12-30T10:29:10"/>
    <n v="1"/>
    <x v="0"/>
  </r>
  <r>
    <x v="25"/>
    <x v="0"/>
    <d v="1899-12-30T10:19:45"/>
    <d v="1899-12-30T10:26:19"/>
    <n v="1"/>
    <x v="0"/>
  </r>
  <r>
    <x v="26"/>
    <x v="0"/>
    <d v="1899-12-30T10:20:37"/>
    <d v="1899-12-30T10:29:59"/>
    <n v="2"/>
    <x v="0"/>
  </r>
  <r>
    <x v="27"/>
    <x v="0"/>
    <d v="1899-12-30T10:27:45"/>
    <d v="1899-12-30T10:39:37"/>
    <n v="3"/>
    <x v="1"/>
  </r>
  <r>
    <x v="27"/>
    <x v="0"/>
    <d v="1899-12-30T10:31:04"/>
    <d v="1899-12-30T10:32:21"/>
    <n v="3"/>
    <x v="1"/>
  </r>
  <r>
    <x v="28"/>
    <x v="0"/>
    <d v="1899-12-30T10:38:07"/>
    <d v="1899-12-30T10:52:20"/>
    <n v="4"/>
    <x v="0"/>
  </r>
  <r>
    <x v="29"/>
    <x v="0"/>
    <d v="1899-12-30T10:44:49"/>
    <d v="1899-12-30T10:47:59"/>
    <n v="1"/>
    <x v="0"/>
  </r>
  <r>
    <x v="30"/>
    <x v="0"/>
    <d v="1899-12-30T10:47:13"/>
    <d v="1899-12-30T11:02:34"/>
    <n v="1"/>
    <x v="1"/>
  </r>
  <r>
    <x v="1"/>
    <x v="0"/>
    <d v="1899-12-30T10:51:54"/>
    <d v="1899-12-30T10:56:56"/>
    <n v="8"/>
    <x v="0"/>
  </r>
  <r>
    <x v="31"/>
    <x v="0"/>
    <d v="1899-12-30T10:55:07"/>
    <d v="1899-12-30T10:56:10"/>
    <n v="1"/>
    <x v="0"/>
  </r>
  <r>
    <x v="32"/>
    <x v="0"/>
    <d v="1899-12-30T10:56:46"/>
    <d v="1899-12-30T11:06:56"/>
    <n v="1"/>
    <x v="1"/>
  </r>
  <r>
    <x v="17"/>
    <x v="0"/>
    <d v="1899-12-30T11:04:35"/>
    <d v="1899-12-30T11:10:16"/>
    <n v="2"/>
    <x v="0"/>
  </r>
  <r>
    <x v="33"/>
    <x v="0"/>
    <d v="1899-12-30T11:04:38"/>
    <d v="1899-12-30T11:13:26"/>
    <n v="2"/>
    <x v="0"/>
  </r>
  <r>
    <x v="34"/>
    <x v="0"/>
    <d v="1899-12-30T11:05:38"/>
    <d v="1899-12-30T11:08:01"/>
    <n v="1"/>
    <x v="1"/>
  </r>
  <r>
    <x v="35"/>
    <x v="0"/>
    <d v="1899-12-30T11:13:26"/>
    <d v="1899-12-30T11:26:35"/>
    <n v="2"/>
    <x v="1"/>
  </r>
  <r>
    <x v="36"/>
    <x v="0"/>
    <d v="1899-12-30T11:18:36"/>
    <d v="1899-12-30T11:29:21"/>
    <n v="3"/>
    <x v="2"/>
  </r>
  <r>
    <x v="37"/>
    <x v="0"/>
    <d v="1899-12-30T11:25:13"/>
    <d v="1899-12-30T11:38:40"/>
    <n v="1"/>
    <x v="0"/>
  </r>
  <r>
    <x v="38"/>
    <x v="0"/>
    <d v="1899-12-30T11:32:20"/>
    <d v="1899-12-30T11:39:08"/>
    <n v="2"/>
    <x v="1"/>
  </r>
  <r>
    <x v="39"/>
    <x v="0"/>
    <d v="1899-12-30T11:32:59"/>
    <d v="1899-12-30T11:49:22"/>
    <n v="1"/>
    <x v="0"/>
  </r>
  <r>
    <x v="40"/>
    <x v="0"/>
    <d v="1899-12-30T11:34:52"/>
    <d v="1899-12-30T11:41:51"/>
    <n v="4"/>
    <x v="1"/>
  </r>
  <r>
    <x v="41"/>
    <x v="0"/>
    <d v="1899-12-30T11:38:15"/>
    <d v="1899-12-30T11:41:47"/>
    <n v="6"/>
    <x v="0"/>
  </r>
  <r>
    <x v="42"/>
    <x v="0"/>
    <d v="1899-12-30T11:46:23"/>
    <d v="1899-12-30T11:49:13"/>
    <n v="1"/>
    <x v="0"/>
  </r>
  <r>
    <x v="43"/>
    <x v="0"/>
    <d v="1899-12-30T11:49:42"/>
    <d v="1899-12-30T12:05:06"/>
    <n v="2"/>
    <x v="0"/>
  </r>
  <r>
    <x v="44"/>
    <x v="0"/>
    <d v="1899-12-30T11:58:01"/>
    <d v="1899-12-30T12:04:08"/>
    <n v="1"/>
    <x v="0"/>
  </r>
  <r>
    <x v="1"/>
    <x v="0"/>
    <d v="1899-12-30T12:01:17"/>
    <d v="1899-12-30T12:12:37"/>
    <n v="8"/>
    <x v="0"/>
  </r>
  <r>
    <x v="45"/>
    <x v="0"/>
    <d v="1899-12-30T12:07:55"/>
    <d v="1899-12-30T12:14:26"/>
    <n v="1"/>
    <x v="0"/>
  </r>
  <r>
    <x v="46"/>
    <x v="0"/>
    <d v="1899-12-30T12:13:07"/>
    <d v="1899-12-30T12:13:24"/>
    <n v="1"/>
    <x v="0"/>
  </r>
  <r>
    <x v="47"/>
    <x v="0"/>
    <d v="1899-12-30T12:18:11"/>
    <d v="1899-12-30T12:20:32"/>
    <n v="2"/>
    <x v="1"/>
  </r>
  <r>
    <x v="48"/>
    <x v="0"/>
    <d v="1899-12-30T12:25:20"/>
    <d v="1899-12-30T12:29:07"/>
    <n v="2"/>
    <x v="1"/>
  </r>
  <r>
    <x v="3"/>
    <x v="0"/>
    <d v="1899-12-30T12:31:56"/>
    <d v="1899-12-30T12:42:02"/>
    <n v="2"/>
    <x v="0"/>
  </r>
  <r>
    <x v="49"/>
    <x v="0"/>
    <d v="1899-12-30T12:35:12"/>
    <d v="1899-12-30T12:38:37"/>
    <n v="1"/>
    <x v="0"/>
  </r>
  <r>
    <x v="1"/>
    <x v="0"/>
    <d v="1899-12-30T12:37:15"/>
    <d v="1899-12-30T12:50:51"/>
    <n v="8"/>
    <x v="0"/>
  </r>
  <r>
    <x v="50"/>
    <x v="0"/>
    <d v="1899-12-30T12:43:24"/>
    <d v="1899-12-30T12:53:23"/>
    <n v="2"/>
    <x v="0"/>
  </r>
  <r>
    <x v="51"/>
    <x v="0"/>
    <d v="1899-12-30T12:50:12"/>
    <d v="1899-12-30T12:54:06"/>
    <n v="1"/>
    <x v="0"/>
  </r>
  <r>
    <x v="52"/>
    <x v="0"/>
    <d v="1899-12-30T12:50:14"/>
    <d v="1899-12-30T12:50:44"/>
    <n v="1"/>
    <x v="0"/>
  </r>
  <r>
    <x v="53"/>
    <x v="0"/>
    <d v="1899-12-30T12:51:39"/>
    <d v="1899-12-30T13:02:21"/>
    <n v="4"/>
    <x v="0"/>
  </r>
  <r>
    <x v="54"/>
    <x v="0"/>
    <d v="1899-12-30T12:57:50"/>
    <d v="1899-12-30T13:01:53"/>
    <n v="2"/>
    <x v="1"/>
  </r>
  <r>
    <x v="55"/>
    <x v="0"/>
    <d v="1899-12-30T13:01:38"/>
    <d v="1899-12-30T13:04:29"/>
    <n v="1"/>
    <x v="0"/>
  </r>
  <r>
    <x v="22"/>
    <x v="0"/>
    <d v="1899-12-30T13:09:49"/>
    <d v="1899-12-30T13:23:21"/>
    <n v="3"/>
    <x v="0"/>
  </r>
  <r>
    <x v="56"/>
    <x v="0"/>
    <d v="1899-12-30T13:16:05"/>
    <d v="1899-12-30T13:22:54"/>
    <n v="2"/>
    <x v="0"/>
  </r>
  <r>
    <x v="57"/>
    <x v="0"/>
    <d v="1899-12-30T13:20:18"/>
    <d v="1899-12-30T13:31:20"/>
    <n v="2"/>
    <x v="0"/>
  </r>
  <r>
    <x v="58"/>
    <x v="0"/>
    <d v="1899-12-30T13:22:24"/>
    <d v="1899-12-30T13:23:20"/>
    <n v="2"/>
    <x v="1"/>
  </r>
  <r>
    <x v="59"/>
    <x v="0"/>
    <d v="1899-12-30T13:23:34"/>
    <d v="1899-12-30T13:28:55"/>
    <n v="1"/>
    <x v="1"/>
  </r>
  <r>
    <x v="36"/>
    <x v="0"/>
    <d v="1899-12-30T13:24:48"/>
    <d v="1899-12-30T13:37:08"/>
    <n v="3"/>
    <x v="2"/>
  </r>
  <r>
    <x v="60"/>
    <x v="0"/>
    <d v="1899-12-30T13:32:57"/>
    <d v="1899-12-30T13:33:00"/>
    <n v="1"/>
    <x v="0"/>
  </r>
  <r>
    <x v="53"/>
    <x v="0"/>
    <d v="1899-12-30T13:34:24"/>
    <d v="1899-12-30T13:34:26"/>
    <n v="4"/>
    <x v="0"/>
  </r>
  <r>
    <x v="61"/>
    <x v="0"/>
    <d v="1899-12-30T13:37:56"/>
    <d v="1899-12-30T13:42:09"/>
    <n v="1"/>
    <x v="0"/>
  </r>
  <r>
    <x v="62"/>
    <x v="0"/>
    <d v="1899-12-30T13:42:50"/>
    <d v="1899-12-30T13:48:41"/>
    <n v="1"/>
    <x v="1"/>
  </r>
  <r>
    <x v="63"/>
    <x v="0"/>
    <d v="1899-12-30T13:43:20"/>
    <d v="1899-12-30T13:56:09"/>
    <n v="1"/>
    <x v="0"/>
  </r>
  <r>
    <x v="64"/>
    <x v="0"/>
    <d v="1899-12-30T13:50:03"/>
    <d v="1899-12-30T13:55:06"/>
    <n v="7"/>
    <x v="0"/>
  </r>
  <r>
    <x v="65"/>
    <x v="0"/>
    <d v="1899-12-30T13:54:36"/>
    <d v="1899-12-30T13:56:01"/>
    <n v="1"/>
    <x v="0"/>
  </r>
  <r>
    <x v="66"/>
    <x v="0"/>
    <d v="1899-12-30T13:57:58"/>
    <d v="1899-12-30T14:11:08"/>
    <n v="2"/>
    <x v="0"/>
  </r>
  <r>
    <x v="67"/>
    <x v="0"/>
    <d v="1899-12-30T14:01:10"/>
    <d v="1899-12-30T14:04:04"/>
    <n v="1"/>
    <x v="0"/>
  </r>
  <r>
    <x v="64"/>
    <x v="0"/>
    <d v="1899-12-30T14:05:16"/>
    <d v="1899-12-30T14:10:28"/>
    <n v="7"/>
    <x v="0"/>
  </r>
  <r>
    <x v="68"/>
    <x v="0"/>
    <d v="1899-12-30T14:09:58"/>
    <d v="1899-12-30T14:17:02"/>
    <n v="2"/>
    <x v="1"/>
  </r>
  <r>
    <x v="69"/>
    <x v="0"/>
    <d v="1899-12-30T14:14:16"/>
    <d v="1899-12-30T14:28:13"/>
    <n v="2"/>
    <x v="0"/>
  </r>
  <r>
    <x v="70"/>
    <x v="0"/>
    <d v="1899-12-30T14:19:50"/>
    <d v="1899-12-30T14:24:29"/>
    <n v="1"/>
    <x v="0"/>
  </r>
  <r>
    <x v="71"/>
    <x v="0"/>
    <d v="1899-12-30T14:26:50"/>
    <d v="1899-12-30T14:42:08"/>
    <n v="3"/>
    <x v="0"/>
  </r>
  <r>
    <x v="72"/>
    <x v="0"/>
    <d v="1899-12-30T14:28:31"/>
    <d v="1899-12-30T14:35:01"/>
    <n v="1"/>
    <x v="0"/>
  </r>
  <r>
    <x v="4"/>
    <x v="0"/>
    <d v="1899-12-30T14:34:51"/>
    <d v="1899-12-30T14:40:08"/>
    <n v="3"/>
    <x v="1"/>
  </r>
  <r>
    <x v="73"/>
    <x v="0"/>
    <d v="1899-12-30T14:41:54"/>
    <d v="1899-12-30T14:56:39"/>
    <n v="2"/>
    <x v="0"/>
  </r>
  <r>
    <x v="74"/>
    <x v="0"/>
    <d v="1899-12-30T14:44:23"/>
    <d v="1899-12-30T14:44:45"/>
    <n v="1"/>
    <x v="0"/>
  </r>
  <r>
    <x v="75"/>
    <x v="0"/>
    <d v="1899-12-30T14:44:52"/>
    <d v="1899-12-30T14:58:47"/>
    <n v="1"/>
    <x v="0"/>
  </r>
  <r>
    <x v="76"/>
    <x v="0"/>
    <d v="1899-12-30T14:45:56"/>
    <d v="1899-12-30T14:56:01"/>
    <n v="2"/>
    <x v="0"/>
  </r>
  <r>
    <x v="77"/>
    <x v="0"/>
    <d v="1899-12-30T14:47:24"/>
    <d v="1899-12-30T15:02:55"/>
    <n v="1"/>
    <x v="0"/>
  </r>
  <r>
    <x v="78"/>
    <x v="0"/>
    <d v="1899-12-30T14:49:27"/>
    <d v="1899-12-30T14:57:43"/>
    <n v="1"/>
    <x v="0"/>
  </r>
  <r>
    <x v="79"/>
    <x v="0"/>
    <d v="1899-12-30T14:55:19"/>
    <d v="1899-12-30T14:55:46"/>
    <n v="1"/>
    <x v="0"/>
  </r>
  <r>
    <x v="80"/>
    <x v="0"/>
    <d v="1899-12-30T15:02:06"/>
    <d v="1899-12-30T15:18:37"/>
    <n v="4"/>
    <x v="0"/>
  </r>
  <r>
    <x v="81"/>
    <x v="1"/>
    <d v="1899-12-30T08:04:29"/>
    <d v="1899-12-30T08:07:56"/>
    <n v="1"/>
    <x v="1"/>
  </r>
  <r>
    <x v="82"/>
    <x v="1"/>
    <d v="1899-12-30T08:08:48"/>
    <d v="1899-12-30T08:25:14"/>
    <n v="2"/>
    <x v="1"/>
  </r>
  <r>
    <x v="16"/>
    <x v="1"/>
    <d v="1899-12-30T08:16:53"/>
    <d v="1899-12-30T08:29:42"/>
    <n v="5"/>
    <x v="2"/>
  </r>
  <r>
    <x v="83"/>
    <x v="1"/>
    <d v="1899-12-30T08:25:02"/>
    <d v="1899-12-30T08:41:22"/>
    <n v="2"/>
    <x v="0"/>
  </r>
  <r>
    <x v="84"/>
    <x v="1"/>
    <d v="1899-12-30T08:29:22"/>
    <d v="1899-12-30T08:37:49"/>
    <n v="3"/>
    <x v="1"/>
  </r>
  <r>
    <x v="85"/>
    <x v="1"/>
    <d v="1899-12-30T08:33:25"/>
    <d v="1899-12-30T08:39:18"/>
    <n v="1"/>
    <x v="0"/>
  </r>
  <r>
    <x v="84"/>
    <x v="1"/>
    <d v="1899-12-30T08:36:15"/>
    <d v="1899-12-30T08:43:45"/>
    <n v="3"/>
    <x v="1"/>
  </r>
  <r>
    <x v="86"/>
    <x v="1"/>
    <d v="1899-12-30T08:38:12"/>
    <d v="1899-12-30T08:52:15"/>
    <n v="1"/>
    <x v="0"/>
  </r>
  <r>
    <x v="47"/>
    <x v="1"/>
    <d v="1899-12-30T08:45:06"/>
    <d v="1899-12-30T08:45:58"/>
    <n v="2"/>
    <x v="1"/>
  </r>
  <r>
    <x v="87"/>
    <x v="1"/>
    <d v="1899-12-30T08:53:00"/>
    <d v="1899-12-30T09:07:41"/>
    <n v="1"/>
    <x v="0"/>
  </r>
  <r>
    <x v="88"/>
    <x v="1"/>
    <d v="1899-12-30T08:57:01"/>
    <d v="1899-12-30T09:12:49"/>
    <n v="1"/>
    <x v="0"/>
  </r>
  <r>
    <x v="89"/>
    <x v="1"/>
    <d v="1899-12-30T09:00:51"/>
    <d v="1899-12-30T09:07:00"/>
    <n v="1"/>
    <x v="0"/>
  </r>
  <r>
    <x v="64"/>
    <x v="1"/>
    <d v="1899-12-30T09:03:53"/>
    <d v="1899-12-30T09:10:15"/>
    <n v="7"/>
    <x v="0"/>
  </r>
  <r>
    <x v="90"/>
    <x v="1"/>
    <d v="1899-12-30T09:08:32"/>
    <d v="1899-12-30T09:19:41"/>
    <n v="1"/>
    <x v="1"/>
  </r>
  <r>
    <x v="91"/>
    <x v="1"/>
    <d v="1899-12-30T09:09:55"/>
    <d v="1899-12-30T09:15:03"/>
    <n v="1"/>
    <x v="0"/>
  </r>
  <r>
    <x v="92"/>
    <x v="1"/>
    <d v="1899-12-30T09:16:16"/>
    <d v="1899-12-30T09:19:13"/>
    <n v="1"/>
    <x v="0"/>
  </r>
  <r>
    <x v="93"/>
    <x v="1"/>
    <d v="1899-12-30T09:18:12"/>
    <d v="1899-12-30T09:26:10"/>
    <n v="1"/>
    <x v="0"/>
  </r>
  <r>
    <x v="69"/>
    <x v="1"/>
    <d v="1899-12-30T09:24:38"/>
    <d v="1899-12-30T09:25:36"/>
    <n v="2"/>
    <x v="0"/>
  </r>
  <r>
    <x v="94"/>
    <x v="1"/>
    <d v="1899-12-30T09:31:03"/>
    <d v="1899-12-30T09:39:24"/>
    <n v="3"/>
    <x v="0"/>
  </r>
  <r>
    <x v="95"/>
    <x v="1"/>
    <d v="1899-12-30T09:34:16"/>
    <d v="1899-12-30T09:50:53"/>
    <n v="1"/>
    <x v="0"/>
  </r>
  <r>
    <x v="96"/>
    <x v="1"/>
    <d v="1899-12-30T09:35:37"/>
    <d v="1899-12-30T09:42:42"/>
    <n v="1"/>
    <x v="0"/>
  </r>
  <r>
    <x v="97"/>
    <x v="1"/>
    <d v="1899-12-30T09:37:55"/>
    <d v="1899-12-30T09:49:53"/>
    <n v="2"/>
    <x v="1"/>
  </r>
  <r>
    <x v="98"/>
    <x v="1"/>
    <d v="1899-12-30T09:43:06"/>
    <d v="1899-12-30T09:44:54"/>
    <n v="1"/>
    <x v="1"/>
  </r>
  <r>
    <x v="38"/>
    <x v="1"/>
    <d v="1899-12-30T09:44:51"/>
    <d v="1899-12-30T10:01:22"/>
    <n v="2"/>
    <x v="1"/>
  </r>
  <r>
    <x v="99"/>
    <x v="1"/>
    <d v="1899-12-30T09:46:37"/>
    <d v="1899-12-30T09:50:48"/>
    <n v="1"/>
    <x v="0"/>
  </r>
  <r>
    <x v="100"/>
    <x v="1"/>
    <d v="1899-12-30T09:47:28"/>
    <d v="1899-12-30T09:57:32"/>
    <n v="1"/>
    <x v="0"/>
  </r>
  <r>
    <x v="50"/>
    <x v="1"/>
    <d v="1899-12-30T09:51:48"/>
    <d v="1899-12-30T09:59:14"/>
    <n v="2"/>
    <x v="0"/>
  </r>
  <r>
    <x v="101"/>
    <x v="1"/>
    <d v="1899-12-30T09:51:53"/>
    <d v="1899-12-30T10:07:08"/>
    <n v="1"/>
    <x v="0"/>
  </r>
  <r>
    <x v="102"/>
    <x v="1"/>
    <d v="1899-12-30T09:57:45"/>
    <d v="1899-12-30T10:00:02"/>
    <n v="1"/>
    <x v="2"/>
  </r>
  <r>
    <x v="1"/>
    <x v="1"/>
    <d v="1899-12-30T10:03:32"/>
    <d v="1899-12-30T10:05:15"/>
    <n v="8"/>
    <x v="0"/>
  </r>
  <r>
    <x v="43"/>
    <x v="1"/>
    <d v="1899-12-30T10:08:24"/>
    <d v="1899-12-30T10:16:49"/>
    <n v="2"/>
    <x v="0"/>
  </r>
  <r>
    <x v="103"/>
    <x v="1"/>
    <d v="1899-12-30T10:13:19"/>
    <d v="1899-12-30T10:26:12"/>
    <n v="2"/>
    <x v="0"/>
  </r>
  <r>
    <x v="104"/>
    <x v="1"/>
    <d v="1899-12-30T10:18:22"/>
    <d v="1899-12-30T10:26:17"/>
    <n v="1"/>
    <x v="0"/>
  </r>
  <r>
    <x v="105"/>
    <x v="1"/>
    <d v="1899-12-30T10:22:46"/>
    <d v="1899-12-30T10:28:02"/>
    <n v="1"/>
    <x v="0"/>
  </r>
  <r>
    <x v="106"/>
    <x v="1"/>
    <d v="1899-12-30T10:29:53"/>
    <d v="1899-12-30T10:45:49"/>
    <n v="2"/>
    <x v="0"/>
  </r>
  <r>
    <x v="107"/>
    <x v="1"/>
    <d v="1899-12-30T10:34:35"/>
    <d v="1899-12-30T10:46:44"/>
    <n v="1"/>
    <x v="0"/>
  </r>
  <r>
    <x v="108"/>
    <x v="1"/>
    <d v="1899-12-30T10:35:53"/>
    <d v="1899-12-30T10:43:46"/>
    <n v="1"/>
    <x v="0"/>
  </r>
  <r>
    <x v="109"/>
    <x v="1"/>
    <d v="1899-12-30T10:40:19"/>
    <d v="1899-12-30T10:53:09"/>
    <n v="1"/>
    <x v="0"/>
  </r>
  <r>
    <x v="110"/>
    <x v="1"/>
    <d v="1899-12-30T10:41:30"/>
    <d v="1899-12-30T10:54:02"/>
    <n v="1"/>
    <x v="1"/>
  </r>
  <r>
    <x v="111"/>
    <x v="1"/>
    <d v="1899-12-30T10:48:55"/>
    <d v="1899-12-30T10:56:22"/>
    <n v="4"/>
    <x v="1"/>
  </r>
  <r>
    <x v="112"/>
    <x v="1"/>
    <d v="1899-12-30T10:56:35"/>
    <d v="1899-12-30T11:02:33"/>
    <n v="1"/>
    <x v="0"/>
  </r>
  <r>
    <x v="113"/>
    <x v="1"/>
    <d v="1899-12-30T11:03:10"/>
    <d v="1899-12-30T11:18:42"/>
    <n v="2"/>
    <x v="0"/>
  </r>
  <r>
    <x v="113"/>
    <x v="1"/>
    <d v="1899-12-30T11:08:30"/>
    <d v="1899-12-30T11:14:32"/>
    <n v="2"/>
    <x v="0"/>
  </r>
  <r>
    <x v="114"/>
    <x v="1"/>
    <d v="1899-12-30T11:14:48"/>
    <d v="1899-12-30T11:27:34"/>
    <n v="1"/>
    <x v="0"/>
  </r>
  <r>
    <x v="115"/>
    <x v="1"/>
    <d v="1899-12-30T11:20:07"/>
    <d v="1899-12-30T11:20:57"/>
    <n v="1"/>
    <x v="0"/>
  </r>
  <r>
    <x v="116"/>
    <x v="1"/>
    <d v="1899-12-30T11:23:20"/>
    <d v="1899-12-30T11:31:16"/>
    <n v="1"/>
    <x v="0"/>
  </r>
  <r>
    <x v="117"/>
    <x v="1"/>
    <d v="1899-12-30T11:30:44"/>
    <d v="1899-12-30T11:34:36"/>
    <n v="1"/>
    <x v="0"/>
  </r>
  <r>
    <x v="118"/>
    <x v="1"/>
    <d v="1899-12-30T11:30:53"/>
    <d v="1899-12-30T11:47:24"/>
    <n v="1"/>
    <x v="0"/>
  </r>
  <r>
    <x v="119"/>
    <x v="1"/>
    <d v="1899-12-30T11:30:58"/>
    <d v="1899-12-30T11:44:52"/>
    <n v="1"/>
    <x v="0"/>
  </r>
  <r>
    <x v="120"/>
    <x v="1"/>
    <d v="1899-12-30T11:32:02"/>
    <d v="1899-12-30T11:41:14"/>
    <n v="1"/>
    <x v="1"/>
  </r>
  <r>
    <x v="121"/>
    <x v="1"/>
    <d v="1899-12-30T11:33:56"/>
    <d v="1899-12-30T11:47:16"/>
    <n v="2"/>
    <x v="0"/>
  </r>
  <r>
    <x v="122"/>
    <x v="1"/>
    <d v="1899-12-30T11:35:42"/>
    <d v="1899-12-30T11:47:36"/>
    <n v="4"/>
    <x v="0"/>
  </r>
  <r>
    <x v="123"/>
    <x v="1"/>
    <d v="1899-12-30T11:42:46"/>
    <d v="1899-12-30T11:55:26"/>
    <n v="3"/>
    <x v="1"/>
  </r>
  <r>
    <x v="124"/>
    <x v="1"/>
    <d v="1899-12-30T11:45:18"/>
    <d v="1899-12-30T12:00:40"/>
    <n v="2"/>
    <x v="0"/>
  </r>
  <r>
    <x v="125"/>
    <x v="1"/>
    <d v="1899-12-30T11:51:48"/>
    <d v="1899-12-30T12:03:20"/>
    <n v="2"/>
    <x v="1"/>
  </r>
  <r>
    <x v="126"/>
    <x v="1"/>
    <d v="1899-12-30T11:59:47"/>
    <d v="1899-12-30T12:13:50"/>
    <n v="1"/>
    <x v="0"/>
  </r>
  <r>
    <x v="127"/>
    <x v="1"/>
    <d v="1899-12-30T12:00:55"/>
    <d v="1899-12-30T12:12:37"/>
    <n v="1"/>
    <x v="0"/>
  </r>
  <r>
    <x v="128"/>
    <x v="1"/>
    <d v="1899-12-30T12:08:34"/>
    <d v="1899-12-30T12:22:11"/>
    <n v="1"/>
    <x v="0"/>
  </r>
  <r>
    <x v="129"/>
    <x v="1"/>
    <d v="1899-12-30T12:15:30"/>
    <d v="1899-12-30T12:27:13"/>
    <n v="2"/>
    <x v="0"/>
  </r>
  <r>
    <x v="130"/>
    <x v="1"/>
    <d v="1899-12-30T12:20:54"/>
    <d v="1899-12-30T12:26:45"/>
    <n v="1"/>
    <x v="1"/>
  </r>
  <r>
    <x v="131"/>
    <x v="1"/>
    <d v="1899-12-30T12:28:12"/>
    <d v="1899-12-30T12:32:38"/>
    <n v="1"/>
    <x v="0"/>
  </r>
  <r>
    <x v="132"/>
    <x v="1"/>
    <d v="1899-12-30T12:33:10"/>
    <d v="1899-12-30T12:34:25"/>
    <n v="1"/>
    <x v="1"/>
  </r>
  <r>
    <x v="94"/>
    <x v="1"/>
    <d v="1899-12-30T12:35:21"/>
    <d v="1899-12-30T12:51:04"/>
    <n v="3"/>
    <x v="0"/>
  </r>
  <r>
    <x v="133"/>
    <x v="1"/>
    <d v="1899-12-30T12:43:25"/>
    <d v="1899-12-30T12:47:10"/>
    <n v="2"/>
    <x v="1"/>
  </r>
  <r>
    <x v="134"/>
    <x v="1"/>
    <d v="1899-12-30T12:49:54"/>
    <d v="1899-12-30T12:56:32"/>
    <n v="2"/>
    <x v="1"/>
  </r>
  <r>
    <x v="80"/>
    <x v="1"/>
    <d v="1899-12-30T12:53:59"/>
    <d v="1899-12-30T13:08:46"/>
    <n v="4"/>
    <x v="0"/>
  </r>
  <r>
    <x v="83"/>
    <x v="1"/>
    <d v="1899-12-30T12:59:35"/>
    <d v="1899-12-30T13:12:58"/>
    <n v="2"/>
    <x v="0"/>
  </r>
  <r>
    <x v="135"/>
    <x v="1"/>
    <d v="1899-12-30T13:03:18"/>
    <d v="1899-12-30T13:04:06"/>
    <n v="1"/>
    <x v="1"/>
  </r>
  <r>
    <x v="136"/>
    <x v="1"/>
    <d v="1899-12-30T13:05:32"/>
    <d v="1899-12-30T13:08:23"/>
    <n v="1"/>
    <x v="0"/>
  </r>
  <r>
    <x v="137"/>
    <x v="1"/>
    <d v="1899-12-30T13:10:42"/>
    <d v="1899-12-30T13:15:34"/>
    <n v="1"/>
    <x v="0"/>
  </r>
  <r>
    <x v="138"/>
    <x v="1"/>
    <d v="1899-12-30T13:13:50"/>
    <d v="1899-12-30T13:18:16"/>
    <n v="1"/>
    <x v="0"/>
  </r>
  <r>
    <x v="139"/>
    <x v="1"/>
    <d v="1899-12-30T13:19:44"/>
    <d v="1899-12-30T13:24:00"/>
    <n v="2"/>
    <x v="2"/>
  </r>
  <r>
    <x v="140"/>
    <x v="1"/>
    <d v="1899-12-30T13:25:02"/>
    <d v="1899-12-30T13:31:20"/>
    <n v="1"/>
    <x v="0"/>
  </r>
  <r>
    <x v="141"/>
    <x v="1"/>
    <d v="1899-12-30T13:31:58"/>
    <d v="1899-12-30T13:32:32"/>
    <n v="2"/>
    <x v="0"/>
  </r>
  <r>
    <x v="142"/>
    <x v="1"/>
    <d v="1899-12-30T13:39:10"/>
    <d v="1899-12-30T13:48:21"/>
    <n v="1"/>
    <x v="0"/>
  </r>
  <r>
    <x v="143"/>
    <x v="1"/>
    <d v="1899-12-30T13:43:45"/>
    <d v="1899-12-30T13:46:09"/>
    <n v="3"/>
    <x v="0"/>
  </r>
  <r>
    <x v="144"/>
    <x v="1"/>
    <d v="1899-12-30T13:45:48"/>
    <d v="1899-12-30T14:01:15"/>
    <n v="1"/>
    <x v="0"/>
  </r>
  <r>
    <x v="145"/>
    <x v="1"/>
    <d v="1899-12-30T13:53:12"/>
    <d v="1899-12-30T13:59:28"/>
    <n v="2"/>
    <x v="2"/>
  </r>
  <r>
    <x v="146"/>
    <x v="1"/>
    <d v="1899-12-30T13:57:10"/>
    <d v="1899-12-30T13:57:27"/>
    <n v="1"/>
    <x v="0"/>
  </r>
  <r>
    <x v="4"/>
    <x v="1"/>
    <d v="1899-12-30T14:00:02"/>
    <d v="1899-12-30T14:01:09"/>
    <n v="3"/>
    <x v="1"/>
  </r>
  <r>
    <x v="147"/>
    <x v="1"/>
    <d v="1899-12-30T14:00:38"/>
    <d v="1899-12-30T14:12:17"/>
    <n v="1"/>
    <x v="0"/>
  </r>
  <r>
    <x v="148"/>
    <x v="1"/>
    <d v="1899-12-30T14:01:43"/>
    <d v="1899-12-30T14:07:37"/>
    <n v="1"/>
    <x v="0"/>
  </r>
  <r>
    <x v="149"/>
    <x v="1"/>
    <d v="1899-12-30T14:01:43"/>
    <d v="1899-12-30T14:10:52"/>
    <n v="1"/>
    <x v="2"/>
  </r>
  <r>
    <x v="150"/>
    <x v="1"/>
    <d v="1899-12-30T14:09:52"/>
    <d v="1899-12-30T14:24:41"/>
    <n v="2"/>
    <x v="1"/>
  </r>
  <r>
    <x v="151"/>
    <x v="1"/>
    <d v="1899-12-30T14:15:44"/>
    <d v="1899-12-30T14:22:22"/>
    <n v="1"/>
    <x v="1"/>
  </r>
  <r>
    <x v="152"/>
    <x v="1"/>
    <d v="1899-12-30T14:20:39"/>
    <d v="1899-12-30T14:27:47"/>
    <n v="2"/>
    <x v="0"/>
  </r>
  <r>
    <x v="153"/>
    <x v="1"/>
    <d v="1899-12-30T14:23:56"/>
    <d v="1899-12-30T14:30:22"/>
    <n v="1"/>
    <x v="2"/>
  </r>
  <r>
    <x v="80"/>
    <x v="1"/>
    <d v="1899-12-30T14:31:20"/>
    <d v="1899-12-30T14:31:20"/>
    <n v="4"/>
    <x v="0"/>
  </r>
  <r>
    <x v="154"/>
    <x v="1"/>
    <d v="1899-12-30T14:33:34"/>
    <d v="1899-12-30T14:40:19"/>
    <n v="1"/>
    <x v="0"/>
  </r>
  <r>
    <x v="155"/>
    <x v="1"/>
    <d v="1899-12-30T14:40:22"/>
    <d v="1899-12-30T14:47:34"/>
    <n v="2"/>
    <x v="0"/>
  </r>
  <r>
    <x v="156"/>
    <x v="1"/>
    <d v="1899-12-30T14:41:05"/>
    <d v="1899-12-30T14:51:19"/>
    <n v="2"/>
    <x v="0"/>
  </r>
  <r>
    <x v="157"/>
    <x v="1"/>
    <d v="1899-12-30T14:44:19"/>
    <d v="1899-12-30T14:55:12"/>
    <n v="1"/>
    <x v="0"/>
  </r>
  <r>
    <x v="158"/>
    <x v="1"/>
    <d v="1899-12-30T14:50:50"/>
    <d v="1899-12-30T14:57:04"/>
    <n v="2"/>
    <x v="0"/>
  </r>
  <r>
    <x v="159"/>
    <x v="1"/>
    <d v="1899-12-30T14:50:50"/>
    <d v="1899-12-30T15:02:17"/>
    <n v="1"/>
    <x v="0"/>
  </r>
  <r>
    <x v="111"/>
    <x v="1"/>
    <d v="1899-12-30T14:56:44"/>
    <d v="1899-12-30T15:08:01"/>
    <n v="4"/>
    <x v="1"/>
  </r>
  <r>
    <x v="160"/>
    <x v="1"/>
    <d v="1899-12-30T14:58:18"/>
    <d v="1899-12-30T15:10:23"/>
    <n v="1"/>
    <x v="0"/>
  </r>
  <r>
    <x v="161"/>
    <x v="1"/>
    <d v="1899-12-30T15:03:42"/>
    <d v="1899-12-30T15:10:18"/>
    <n v="2"/>
    <x v="0"/>
  </r>
  <r>
    <x v="150"/>
    <x v="2"/>
    <d v="1899-12-30T08:03:03"/>
    <d v="1899-12-30T08:14:41"/>
    <n v="2"/>
    <x v="1"/>
  </r>
  <r>
    <x v="162"/>
    <x v="2"/>
    <d v="1899-12-30T08:11:02"/>
    <d v="1899-12-30T08:20:24"/>
    <n v="1"/>
    <x v="2"/>
  </r>
  <r>
    <x v="163"/>
    <x v="2"/>
    <d v="1899-12-30T08:19:08"/>
    <d v="1899-12-30T08:22:41"/>
    <n v="1"/>
    <x v="0"/>
  </r>
  <r>
    <x v="164"/>
    <x v="2"/>
    <d v="1899-12-30T08:19:13"/>
    <d v="1899-12-30T08:20:08"/>
    <n v="1"/>
    <x v="0"/>
  </r>
  <r>
    <x v="14"/>
    <x v="2"/>
    <d v="1899-12-30T08:22:37"/>
    <d v="1899-12-30T08:29:30"/>
    <n v="2"/>
    <x v="0"/>
  </r>
  <r>
    <x v="165"/>
    <x v="2"/>
    <d v="1899-12-30T08:22:47"/>
    <d v="1899-12-30T08:39:15"/>
    <n v="1"/>
    <x v="0"/>
  </r>
  <r>
    <x v="166"/>
    <x v="2"/>
    <d v="1899-12-30T08:26:10"/>
    <d v="1899-12-30T08:33:41"/>
    <n v="1"/>
    <x v="0"/>
  </r>
  <r>
    <x v="167"/>
    <x v="2"/>
    <d v="1899-12-30T08:32:16"/>
    <d v="1899-12-30T08:40:44"/>
    <n v="3"/>
    <x v="1"/>
  </r>
  <r>
    <x v="35"/>
    <x v="2"/>
    <d v="1899-12-30T08:35:57"/>
    <d v="1899-12-30T08:50:18"/>
    <n v="2"/>
    <x v="1"/>
  </r>
  <r>
    <x v="168"/>
    <x v="2"/>
    <d v="1899-12-30T08:42:10"/>
    <d v="1899-12-30T08:48:55"/>
    <n v="1"/>
    <x v="1"/>
  </r>
  <r>
    <x v="169"/>
    <x v="2"/>
    <d v="1899-12-30T08:49:21"/>
    <d v="1899-12-30T09:05:06"/>
    <n v="3"/>
    <x v="0"/>
  </r>
  <r>
    <x v="170"/>
    <x v="2"/>
    <d v="1899-12-30T08:52:55"/>
    <d v="1899-12-30T08:55:20"/>
    <n v="2"/>
    <x v="0"/>
  </r>
  <r>
    <x v="171"/>
    <x v="2"/>
    <d v="1899-12-30T08:58:00"/>
    <d v="1899-12-30T09:03:17"/>
    <n v="1"/>
    <x v="0"/>
  </r>
  <r>
    <x v="172"/>
    <x v="2"/>
    <d v="1899-12-30T09:03:03"/>
    <d v="1899-12-30T09:05:34"/>
    <n v="1"/>
    <x v="0"/>
  </r>
  <r>
    <x v="173"/>
    <x v="2"/>
    <d v="1899-12-30T09:09:48"/>
    <d v="1899-12-30T09:25:51"/>
    <n v="1"/>
    <x v="1"/>
  </r>
  <r>
    <x v="174"/>
    <x v="2"/>
    <d v="1899-12-30T09:12:02"/>
    <d v="1899-12-30T09:13:42"/>
    <n v="2"/>
    <x v="0"/>
  </r>
  <r>
    <x v="175"/>
    <x v="2"/>
    <d v="1899-12-30T09:16:19"/>
    <d v="1899-12-30T09:27:14"/>
    <n v="1"/>
    <x v="0"/>
  </r>
  <r>
    <x v="176"/>
    <x v="2"/>
    <d v="1899-12-30T09:21:16"/>
    <d v="1899-12-30T09:37:18"/>
    <n v="2"/>
    <x v="0"/>
  </r>
  <r>
    <x v="177"/>
    <x v="2"/>
    <d v="1899-12-30T09:23:15"/>
    <d v="1899-12-30T09:34:08"/>
    <n v="1"/>
    <x v="2"/>
  </r>
  <r>
    <x v="40"/>
    <x v="2"/>
    <d v="1899-12-30T09:30:09"/>
    <d v="1899-12-30T09:33:25"/>
    <n v="4"/>
    <x v="1"/>
  </r>
  <r>
    <x v="178"/>
    <x v="2"/>
    <d v="1899-12-30T09:37:04"/>
    <d v="1899-12-30T09:47:02"/>
    <n v="1"/>
    <x v="0"/>
  </r>
  <r>
    <x v="179"/>
    <x v="2"/>
    <d v="1899-12-30T09:43:27"/>
    <d v="1899-12-30T09:53:08"/>
    <n v="3"/>
    <x v="0"/>
  </r>
  <r>
    <x v="179"/>
    <x v="2"/>
    <d v="1899-12-30T09:48:56"/>
    <d v="1899-12-30T10:03:45"/>
    <n v="3"/>
    <x v="0"/>
  </r>
  <r>
    <x v="180"/>
    <x v="2"/>
    <d v="1899-12-30T09:56:04"/>
    <d v="1899-12-30T10:05:53"/>
    <n v="1"/>
    <x v="0"/>
  </r>
  <r>
    <x v="181"/>
    <x v="2"/>
    <d v="1899-12-30T10:01:12"/>
    <d v="1899-12-30T10:17:38"/>
    <n v="1"/>
    <x v="1"/>
  </r>
  <r>
    <x v="182"/>
    <x v="2"/>
    <d v="1899-12-30T10:02:36"/>
    <d v="1899-12-30T10:16:48"/>
    <n v="1"/>
    <x v="0"/>
  </r>
  <r>
    <x v="183"/>
    <x v="2"/>
    <d v="1899-12-30T10:06:57"/>
    <d v="1899-12-30T10:14:34"/>
    <n v="1"/>
    <x v="2"/>
  </r>
  <r>
    <x v="184"/>
    <x v="2"/>
    <d v="1899-12-30T10:07:14"/>
    <d v="1899-12-30T10:09:30"/>
    <n v="2"/>
    <x v="2"/>
  </r>
  <r>
    <x v="185"/>
    <x v="2"/>
    <d v="1899-12-30T10:07:43"/>
    <d v="1899-12-30T10:17:50"/>
    <n v="1"/>
    <x v="0"/>
  </r>
  <r>
    <x v="186"/>
    <x v="2"/>
    <d v="1899-12-30T10:09:19"/>
    <d v="1899-12-30T10:12:07"/>
    <n v="1"/>
    <x v="0"/>
  </r>
  <r>
    <x v="187"/>
    <x v="2"/>
    <d v="1899-12-30T10:09:57"/>
    <d v="1899-12-30T10:12:31"/>
    <n v="1"/>
    <x v="1"/>
  </r>
  <r>
    <x v="188"/>
    <x v="2"/>
    <d v="1899-12-30T10:15:28"/>
    <d v="1899-12-30T10:25:05"/>
    <n v="1"/>
    <x v="0"/>
  </r>
  <r>
    <x v="189"/>
    <x v="2"/>
    <d v="1899-12-30T10:20:25"/>
    <d v="1899-12-30T10:29:50"/>
    <n v="2"/>
    <x v="0"/>
  </r>
  <r>
    <x v="26"/>
    <x v="2"/>
    <d v="1899-12-30T10:22:35"/>
    <d v="1899-12-30T10:36:58"/>
    <n v="2"/>
    <x v="0"/>
  </r>
  <r>
    <x v="190"/>
    <x v="2"/>
    <d v="1899-12-30T10:28:15"/>
    <d v="1899-12-30T10:43:53"/>
    <n v="1"/>
    <x v="0"/>
  </r>
  <r>
    <x v="191"/>
    <x v="2"/>
    <d v="1899-12-30T10:32:08"/>
    <d v="1899-12-30T10:45:08"/>
    <n v="1"/>
    <x v="0"/>
  </r>
  <r>
    <x v="192"/>
    <x v="2"/>
    <d v="1899-12-30T10:35:44"/>
    <d v="1899-12-30T10:51:12"/>
    <n v="1"/>
    <x v="0"/>
  </r>
  <r>
    <x v="193"/>
    <x v="2"/>
    <d v="1899-12-30T10:39:07"/>
    <d v="1899-12-30T10:43:39"/>
    <n v="1"/>
    <x v="0"/>
  </r>
  <r>
    <x v="194"/>
    <x v="2"/>
    <d v="1899-12-30T10:39:53"/>
    <d v="1899-12-30T10:49:32"/>
    <n v="1"/>
    <x v="0"/>
  </r>
  <r>
    <x v="195"/>
    <x v="2"/>
    <d v="1899-12-30T10:47:28"/>
    <d v="1899-12-30T10:52:55"/>
    <n v="1"/>
    <x v="1"/>
  </r>
  <r>
    <x v="196"/>
    <x v="2"/>
    <d v="1899-12-30T10:54:25"/>
    <d v="1899-12-30T10:56:06"/>
    <n v="1"/>
    <x v="0"/>
  </r>
  <r>
    <x v="197"/>
    <x v="2"/>
    <d v="1899-12-30T10:56:09"/>
    <d v="1899-12-30T11:03:42"/>
    <n v="1"/>
    <x v="0"/>
  </r>
  <r>
    <x v="198"/>
    <x v="2"/>
    <d v="1899-12-30T10:59:53"/>
    <d v="1899-12-30T11:14:11"/>
    <n v="1"/>
    <x v="0"/>
  </r>
  <r>
    <x v="199"/>
    <x v="2"/>
    <d v="1899-12-30T11:02:52"/>
    <d v="1899-12-30T11:13:53"/>
    <n v="1"/>
    <x v="1"/>
  </r>
  <r>
    <x v="200"/>
    <x v="2"/>
    <d v="1899-12-30T11:09:02"/>
    <d v="1899-12-30T11:18:04"/>
    <n v="1"/>
    <x v="0"/>
  </r>
  <r>
    <x v="33"/>
    <x v="2"/>
    <d v="1899-12-30T11:13:13"/>
    <d v="1899-12-30T11:15:04"/>
    <n v="2"/>
    <x v="0"/>
  </r>
  <r>
    <x v="201"/>
    <x v="2"/>
    <d v="1899-12-30T11:17:40"/>
    <d v="1899-12-30T11:25:13"/>
    <n v="1"/>
    <x v="0"/>
  </r>
  <r>
    <x v="202"/>
    <x v="2"/>
    <d v="1899-12-30T11:21:04"/>
    <d v="1899-12-30T11:24:06"/>
    <n v="1"/>
    <x v="2"/>
  </r>
  <r>
    <x v="203"/>
    <x v="2"/>
    <d v="1899-12-30T11:23:01"/>
    <d v="1899-12-30T11:27:33"/>
    <n v="1"/>
    <x v="0"/>
  </r>
  <r>
    <x v="204"/>
    <x v="2"/>
    <d v="1899-12-30T11:26:39"/>
    <d v="1899-12-30T11:34:40"/>
    <n v="2"/>
    <x v="0"/>
  </r>
  <r>
    <x v="205"/>
    <x v="2"/>
    <d v="1899-12-30T11:30:48"/>
    <d v="1899-12-30T11:40:43"/>
    <n v="1"/>
    <x v="0"/>
  </r>
  <r>
    <x v="179"/>
    <x v="2"/>
    <d v="1899-12-30T11:33:21"/>
    <d v="1899-12-30T11:39:35"/>
    <n v="3"/>
    <x v="0"/>
  </r>
  <r>
    <x v="206"/>
    <x v="2"/>
    <d v="1899-12-30T11:39:11"/>
    <d v="1899-12-30T11:53:34"/>
    <n v="3"/>
    <x v="0"/>
  </r>
  <r>
    <x v="207"/>
    <x v="2"/>
    <d v="1899-12-30T11:41:33"/>
    <d v="1899-12-30T11:52:56"/>
    <n v="1"/>
    <x v="0"/>
  </r>
  <r>
    <x v="208"/>
    <x v="2"/>
    <d v="1899-12-30T11:43:47"/>
    <d v="1899-12-30T11:47:30"/>
    <n v="1"/>
    <x v="0"/>
  </r>
  <r>
    <x v="209"/>
    <x v="2"/>
    <d v="1899-12-30T11:47:45"/>
    <d v="1899-12-30T11:49:41"/>
    <n v="1"/>
    <x v="0"/>
  </r>
  <r>
    <x v="210"/>
    <x v="2"/>
    <d v="1899-12-30T11:50:27"/>
    <d v="1899-12-30T11:51:25"/>
    <n v="1"/>
    <x v="1"/>
  </r>
  <r>
    <x v="211"/>
    <x v="2"/>
    <d v="1899-12-30T11:53:50"/>
    <d v="1899-12-30T12:07:26"/>
    <n v="1"/>
    <x v="0"/>
  </r>
  <r>
    <x v="212"/>
    <x v="2"/>
    <d v="1899-12-30T11:54:11"/>
    <d v="1899-12-30T11:58:22"/>
    <n v="1"/>
    <x v="2"/>
  </r>
  <r>
    <x v="213"/>
    <x v="2"/>
    <d v="1899-12-30T12:01:56"/>
    <d v="1899-12-30T12:12:35"/>
    <n v="2"/>
    <x v="0"/>
  </r>
  <r>
    <x v="214"/>
    <x v="2"/>
    <d v="1899-12-30T12:02:35"/>
    <d v="1899-12-30T12:03:35"/>
    <n v="1"/>
    <x v="0"/>
  </r>
  <r>
    <x v="215"/>
    <x v="2"/>
    <d v="1899-12-30T12:04:09"/>
    <d v="1899-12-30T12:17:59"/>
    <n v="2"/>
    <x v="0"/>
  </r>
  <r>
    <x v="20"/>
    <x v="2"/>
    <d v="1899-12-30T12:06:35"/>
    <d v="1899-12-30T12:22:05"/>
    <n v="3"/>
    <x v="0"/>
  </r>
  <r>
    <x v="216"/>
    <x v="2"/>
    <d v="1899-12-30T12:14:47"/>
    <d v="1899-12-30T12:22:26"/>
    <n v="1"/>
    <x v="0"/>
  </r>
  <r>
    <x v="217"/>
    <x v="2"/>
    <d v="1899-12-30T12:20:00"/>
    <d v="1899-12-30T12:24:06"/>
    <n v="1"/>
    <x v="1"/>
  </r>
  <r>
    <x v="218"/>
    <x v="2"/>
    <d v="1899-12-30T12:26:19"/>
    <d v="1899-12-30T12:28:36"/>
    <n v="2"/>
    <x v="0"/>
  </r>
  <r>
    <x v="219"/>
    <x v="2"/>
    <d v="1899-12-30T12:27:08"/>
    <d v="1899-12-30T12:37:59"/>
    <n v="2"/>
    <x v="0"/>
  </r>
  <r>
    <x v="220"/>
    <x v="2"/>
    <d v="1899-12-30T12:34:51"/>
    <d v="1899-12-30T12:49:43"/>
    <n v="1"/>
    <x v="0"/>
  </r>
  <r>
    <x v="0"/>
    <x v="2"/>
    <d v="1899-12-30T12:36:02"/>
    <d v="1899-12-30T12:38:07"/>
    <n v="3"/>
    <x v="0"/>
  </r>
  <r>
    <x v="221"/>
    <x v="2"/>
    <d v="1899-12-30T12:37:33"/>
    <d v="1899-12-30T12:38:20"/>
    <n v="1"/>
    <x v="1"/>
  </r>
  <r>
    <x v="222"/>
    <x v="2"/>
    <d v="1899-12-30T12:40:29"/>
    <d v="1899-12-30T12:46:01"/>
    <n v="1"/>
    <x v="2"/>
  </r>
  <r>
    <x v="223"/>
    <x v="2"/>
    <d v="1899-12-30T12:46:34"/>
    <d v="1899-12-30T12:59:17"/>
    <n v="1"/>
    <x v="0"/>
  </r>
  <r>
    <x v="224"/>
    <x v="2"/>
    <d v="1899-12-30T12:48:34"/>
    <d v="1899-12-30T12:57:29"/>
    <n v="1"/>
    <x v="0"/>
  </r>
  <r>
    <x v="225"/>
    <x v="2"/>
    <d v="1899-12-30T12:51:57"/>
    <d v="1899-12-30T12:59:06"/>
    <n v="1"/>
    <x v="0"/>
  </r>
  <r>
    <x v="226"/>
    <x v="2"/>
    <d v="1899-12-30T12:55:27"/>
    <d v="1899-12-30T12:56:48"/>
    <n v="1"/>
    <x v="0"/>
  </r>
  <r>
    <x v="227"/>
    <x v="2"/>
    <d v="1899-12-30T13:00:24"/>
    <d v="1899-12-30T13:07:12"/>
    <n v="1"/>
    <x v="0"/>
  </r>
  <r>
    <x v="206"/>
    <x v="2"/>
    <d v="1899-12-30T13:06:23"/>
    <d v="1899-12-30T13:18:16"/>
    <n v="3"/>
    <x v="0"/>
  </r>
  <r>
    <x v="228"/>
    <x v="2"/>
    <d v="1899-12-30T13:09:15"/>
    <d v="1899-12-30T13:20:11"/>
    <n v="2"/>
    <x v="0"/>
  </r>
  <r>
    <x v="229"/>
    <x v="2"/>
    <d v="1899-12-30T13:09:57"/>
    <d v="1899-12-30T13:24:40"/>
    <n v="1"/>
    <x v="1"/>
  </r>
  <r>
    <x v="230"/>
    <x v="2"/>
    <d v="1899-12-30T13:09:59"/>
    <d v="1899-12-30T13:26:16"/>
    <n v="2"/>
    <x v="1"/>
  </r>
  <r>
    <x v="231"/>
    <x v="2"/>
    <d v="1899-12-30T13:14:24"/>
    <d v="1899-12-30T13:24:28"/>
    <n v="2"/>
    <x v="2"/>
  </r>
  <r>
    <x v="213"/>
    <x v="2"/>
    <d v="1899-12-30T13:15:50"/>
    <d v="1899-12-30T13:32:14"/>
    <n v="2"/>
    <x v="0"/>
  </r>
  <r>
    <x v="232"/>
    <x v="2"/>
    <d v="1899-12-30T13:15:53"/>
    <d v="1899-12-30T13:31:31"/>
    <n v="1"/>
    <x v="0"/>
  </r>
  <r>
    <x v="133"/>
    <x v="2"/>
    <d v="1899-12-30T13:24:12"/>
    <d v="1899-12-30T13:28:48"/>
    <n v="2"/>
    <x v="1"/>
  </r>
  <r>
    <x v="233"/>
    <x v="2"/>
    <d v="1899-12-30T13:27:56"/>
    <d v="1899-12-30T13:36:43"/>
    <n v="1"/>
    <x v="0"/>
  </r>
  <r>
    <x v="234"/>
    <x v="2"/>
    <d v="1899-12-30T13:31:36"/>
    <d v="1899-12-30T13:47:34"/>
    <n v="1"/>
    <x v="0"/>
  </r>
  <r>
    <x v="27"/>
    <x v="2"/>
    <d v="1899-12-30T13:34:35"/>
    <d v="1899-12-30T13:40:32"/>
    <n v="3"/>
    <x v="1"/>
  </r>
  <r>
    <x v="235"/>
    <x v="2"/>
    <d v="1899-12-30T13:36:32"/>
    <d v="1899-12-30T13:50:22"/>
    <n v="2"/>
    <x v="1"/>
  </r>
  <r>
    <x v="236"/>
    <x v="2"/>
    <d v="1899-12-30T13:43:34"/>
    <d v="1899-12-30T13:48:06"/>
    <n v="2"/>
    <x v="0"/>
  </r>
  <r>
    <x v="237"/>
    <x v="2"/>
    <d v="1899-12-30T13:49:17"/>
    <d v="1899-12-30T13:50:08"/>
    <n v="1"/>
    <x v="0"/>
  </r>
  <r>
    <x v="238"/>
    <x v="2"/>
    <d v="1899-12-30T13:53:15"/>
    <d v="1899-12-30T13:54:33"/>
    <n v="1"/>
    <x v="0"/>
  </r>
  <r>
    <x v="239"/>
    <x v="2"/>
    <d v="1899-12-30T13:53:25"/>
    <d v="1899-12-30T13:56:52"/>
    <n v="3"/>
    <x v="0"/>
  </r>
  <r>
    <x v="240"/>
    <x v="2"/>
    <d v="1899-12-30T13:53:47"/>
    <d v="1899-12-30T14:08:45"/>
    <n v="1"/>
    <x v="0"/>
  </r>
  <r>
    <x v="241"/>
    <x v="2"/>
    <d v="1899-12-30T13:59:10"/>
    <d v="1899-12-30T14:02:46"/>
    <n v="1"/>
    <x v="0"/>
  </r>
  <r>
    <x v="242"/>
    <x v="2"/>
    <d v="1899-12-30T14:07:09"/>
    <d v="1899-12-30T14:18:50"/>
    <n v="1"/>
    <x v="1"/>
  </r>
  <r>
    <x v="243"/>
    <x v="2"/>
    <d v="1899-12-30T14:13:39"/>
    <d v="1899-12-30T14:22:09"/>
    <n v="1"/>
    <x v="2"/>
  </r>
  <r>
    <x v="244"/>
    <x v="2"/>
    <d v="1899-12-30T14:17:38"/>
    <d v="1899-12-30T14:23:00"/>
    <n v="2"/>
    <x v="2"/>
  </r>
  <r>
    <x v="245"/>
    <x v="2"/>
    <d v="1899-12-30T14:19:57"/>
    <d v="1899-12-30T14:34:15"/>
    <n v="1"/>
    <x v="1"/>
  </r>
  <r>
    <x v="246"/>
    <x v="2"/>
    <d v="1899-12-30T14:21:10"/>
    <d v="1899-12-30T14:27:13"/>
    <n v="4"/>
    <x v="0"/>
  </r>
  <r>
    <x v="247"/>
    <x v="2"/>
    <d v="1899-12-30T14:21:27"/>
    <d v="1899-12-30T14:25:07"/>
    <n v="1"/>
    <x v="1"/>
  </r>
  <r>
    <x v="248"/>
    <x v="2"/>
    <d v="1899-12-30T14:25:01"/>
    <d v="1899-12-30T14:34:54"/>
    <n v="1"/>
    <x v="0"/>
  </r>
  <r>
    <x v="249"/>
    <x v="2"/>
    <d v="1899-12-30T14:29:28"/>
    <d v="1899-12-30T14:44:09"/>
    <n v="1"/>
    <x v="0"/>
  </r>
  <r>
    <x v="1"/>
    <x v="2"/>
    <d v="1899-12-30T14:29:52"/>
    <d v="1899-12-30T14:41:01"/>
    <n v="8"/>
    <x v="0"/>
  </r>
  <r>
    <x v="250"/>
    <x v="2"/>
    <d v="1899-12-30T14:33:31"/>
    <d v="1899-12-30T14:36:31"/>
    <n v="1"/>
    <x v="1"/>
  </r>
  <r>
    <x v="251"/>
    <x v="2"/>
    <d v="1899-12-30T14:37:21"/>
    <d v="1899-12-30T14:40:14"/>
    <n v="1"/>
    <x v="0"/>
  </r>
  <r>
    <x v="252"/>
    <x v="2"/>
    <d v="1899-12-30T14:42:01"/>
    <d v="1899-12-30T14:52:47"/>
    <n v="1"/>
    <x v="0"/>
  </r>
  <r>
    <x v="253"/>
    <x v="2"/>
    <d v="1899-12-30T14:44:36"/>
    <d v="1899-12-30T14:50:33"/>
    <n v="1"/>
    <x v="1"/>
  </r>
  <r>
    <x v="254"/>
    <x v="2"/>
    <d v="1899-12-30T14:52:11"/>
    <d v="1899-12-30T14:56:17"/>
    <n v="1"/>
    <x v="0"/>
  </r>
  <r>
    <x v="71"/>
    <x v="2"/>
    <d v="1899-12-30T14:53:29"/>
    <d v="1899-12-30T15:03:06"/>
    <n v="3"/>
    <x v="0"/>
  </r>
  <r>
    <x v="255"/>
    <x v="2"/>
    <d v="1899-12-30T14:54:10"/>
    <d v="1899-12-30T15:02:42"/>
    <n v="1"/>
    <x v="1"/>
  </r>
  <r>
    <x v="256"/>
    <x v="2"/>
    <d v="1899-12-30T14:56:25"/>
    <d v="1899-12-30T14:57:43"/>
    <n v="1"/>
    <x v="0"/>
  </r>
  <r>
    <x v="257"/>
    <x v="2"/>
    <d v="1899-12-30T14:58:37"/>
    <d v="1899-12-30T15:06:17"/>
    <n v="2"/>
    <x v="0"/>
  </r>
  <r>
    <x v="258"/>
    <x v="2"/>
    <d v="1899-12-30T15:01:17"/>
    <d v="1899-12-30T15:03:57"/>
    <n v="1"/>
    <x v="0"/>
  </r>
  <r>
    <x v="259"/>
    <x v="3"/>
    <d v="1899-12-30T08:03:12"/>
    <d v="1899-12-30T08:11:35"/>
    <n v="1"/>
    <x v="0"/>
  </r>
  <r>
    <x v="260"/>
    <x v="3"/>
    <d v="1899-12-30T08:06:56"/>
    <d v="1899-12-30T08:12:57"/>
    <n v="1"/>
    <x v="0"/>
  </r>
  <r>
    <x v="261"/>
    <x v="3"/>
    <d v="1899-12-30T08:14:38"/>
    <d v="1899-12-30T08:23:30"/>
    <n v="2"/>
    <x v="0"/>
  </r>
  <r>
    <x v="262"/>
    <x v="3"/>
    <d v="1899-12-30T08:19:48"/>
    <d v="1899-12-30T08:22:44"/>
    <n v="2"/>
    <x v="1"/>
  </r>
  <r>
    <x v="246"/>
    <x v="3"/>
    <d v="1899-12-30T08:26:21"/>
    <d v="1899-12-30T08:33:39"/>
    <n v="4"/>
    <x v="0"/>
  </r>
  <r>
    <x v="263"/>
    <x v="3"/>
    <d v="1899-12-30T08:31:39"/>
    <d v="1899-12-30T08:42:51"/>
    <n v="1"/>
    <x v="0"/>
  </r>
  <r>
    <x v="264"/>
    <x v="3"/>
    <d v="1899-12-30T08:39:48"/>
    <d v="1899-12-30T08:46:06"/>
    <n v="2"/>
    <x v="0"/>
  </r>
  <r>
    <x v="265"/>
    <x v="3"/>
    <d v="1899-12-30T08:47:18"/>
    <d v="1899-12-30T08:53:21"/>
    <n v="2"/>
    <x v="1"/>
  </r>
  <r>
    <x v="266"/>
    <x v="3"/>
    <d v="1899-12-30T08:47:40"/>
    <d v="1899-12-30T09:02:07"/>
    <n v="1"/>
    <x v="0"/>
  </r>
  <r>
    <x v="267"/>
    <x v="3"/>
    <d v="1899-12-30T08:54:08"/>
    <d v="1899-12-30T08:55:35"/>
    <n v="1"/>
    <x v="0"/>
  </r>
  <r>
    <x v="268"/>
    <x v="3"/>
    <d v="1899-12-30T08:57:36"/>
    <d v="1899-12-30T09:06:45"/>
    <n v="1"/>
    <x v="2"/>
  </r>
  <r>
    <x v="269"/>
    <x v="3"/>
    <d v="1899-12-30T09:04:19"/>
    <d v="1899-12-30T09:12:38"/>
    <n v="1"/>
    <x v="0"/>
  </r>
  <r>
    <x v="270"/>
    <x v="3"/>
    <d v="1899-12-30T09:05:57"/>
    <d v="1899-12-30T09:07:13"/>
    <n v="1"/>
    <x v="0"/>
  </r>
  <r>
    <x v="271"/>
    <x v="3"/>
    <d v="1899-12-30T09:09:27"/>
    <d v="1899-12-30T09:18:28"/>
    <n v="1"/>
    <x v="0"/>
  </r>
  <r>
    <x v="272"/>
    <x v="3"/>
    <d v="1899-12-30T09:13:12"/>
    <d v="1899-12-30T09:29:35"/>
    <n v="1"/>
    <x v="0"/>
  </r>
  <r>
    <x v="5"/>
    <x v="3"/>
    <d v="1899-12-30T09:18:49"/>
    <d v="1899-12-30T09:23:41"/>
    <n v="3"/>
    <x v="1"/>
  </r>
  <r>
    <x v="273"/>
    <x v="3"/>
    <d v="1899-12-30T09:21:02"/>
    <d v="1899-12-30T09:28:47"/>
    <n v="1"/>
    <x v="0"/>
  </r>
  <r>
    <x v="57"/>
    <x v="3"/>
    <d v="1899-12-30T09:28:19"/>
    <d v="1899-12-30T09:43:13"/>
    <n v="2"/>
    <x v="0"/>
  </r>
  <r>
    <x v="274"/>
    <x v="3"/>
    <d v="1899-12-30T09:30:26"/>
    <d v="1899-12-30T09:34:06"/>
    <n v="1"/>
    <x v="2"/>
  </r>
  <r>
    <x v="275"/>
    <x v="3"/>
    <d v="1899-12-30T09:35:22"/>
    <d v="1899-12-30T09:36:22"/>
    <n v="2"/>
    <x v="1"/>
  </r>
  <r>
    <x v="276"/>
    <x v="3"/>
    <d v="1899-12-30T09:39:41"/>
    <d v="1899-12-30T09:43:59"/>
    <n v="1"/>
    <x v="0"/>
  </r>
  <r>
    <x v="277"/>
    <x v="3"/>
    <d v="1899-12-30T09:44:03"/>
    <d v="1899-12-30T09:56:32"/>
    <n v="1"/>
    <x v="0"/>
  </r>
  <r>
    <x v="278"/>
    <x v="3"/>
    <d v="1899-12-30T09:45:18"/>
    <d v="1899-12-30T09:59:01"/>
    <n v="1"/>
    <x v="1"/>
  </r>
  <r>
    <x v="279"/>
    <x v="3"/>
    <d v="1899-12-30T09:52:27"/>
    <d v="1899-12-30T10:07:14"/>
    <n v="1"/>
    <x v="0"/>
  </r>
  <r>
    <x v="280"/>
    <x v="3"/>
    <d v="1899-12-30T09:54:43"/>
    <d v="1899-12-30T10:04:08"/>
    <n v="1"/>
    <x v="0"/>
  </r>
  <r>
    <x v="281"/>
    <x v="3"/>
    <d v="1899-12-30T09:55:28"/>
    <d v="1899-12-30T10:00:03"/>
    <n v="1"/>
    <x v="0"/>
  </r>
  <r>
    <x v="66"/>
    <x v="3"/>
    <d v="1899-12-30T09:59:36"/>
    <d v="1899-12-30T10:06:29"/>
    <n v="2"/>
    <x v="0"/>
  </r>
  <r>
    <x v="8"/>
    <x v="3"/>
    <d v="1899-12-30T10:00:15"/>
    <d v="1899-12-30T10:09:15"/>
    <n v="3"/>
    <x v="0"/>
  </r>
  <r>
    <x v="282"/>
    <x v="3"/>
    <d v="1899-12-30T10:05:28"/>
    <d v="1899-12-30T10:06:03"/>
    <n v="1"/>
    <x v="0"/>
  </r>
  <r>
    <x v="283"/>
    <x v="3"/>
    <d v="1899-12-30T10:06:53"/>
    <d v="1899-12-30T10:20:21"/>
    <n v="1"/>
    <x v="0"/>
  </r>
  <r>
    <x v="284"/>
    <x v="3"/>
    <d v="1899-12-30T10:11:45"/>
    <d v="1899-12-30T10:23:25"/>
    <n v="1"/>
    <x v="1"/>
  </r>
  <r>
    <x v="285"/>
    <x v="3"/>
    <d v="1899-12-30T10:17:29"/>
    <d v="1899-12-30T10:34:06"/>
    <n v="1"/>
    <x v="0"/>
  </r>
  <r>
    <x v="286"/>
    <x v="3"/>
    <d v="1899-12-30T10:18:03"/>
    <d v="1899-12-30T10:26:52"/>
    <n v="1"/>
    <x v="1"/>
  </r>
  <r>
    <x v="287"/>
    <x v="3"/>
    <d v="1899-12-30T10:19:44"/>
    <d v="1899-12-30T10:25:38"/>
    <n v="1"/>
    <x v="0"/>
  </r>
  <r>
    <x v="288"/>
    <x v="3"/>
    <d v="1899-12-30T10:23:02"/>
    <d v="1899-12-30T10:38:51"/>
    <n v="1"/>
    <x v="1"/>
  </r>
  <r>
    <x v="289"/>
    <x v="3"/>
    <d v="1899-12-30T10:27:42"/>
    <d v="1899-12-30T10:35:26"/>
    <n v="2"/>
    <x v="0"/>
  </r>
  <r>
    <x v="290"/>
    <x v="3"/>
    <d v="1899-12-30T10:34:31"/>
    <d v="1899-12-30T10:37:43"/>
    <n v="2"/>
    <x v="0"/>
  </r>
  <r>
    <x v="291"/>
    <x v="3"/>
    <d v="1899-12-30T10:36:29"/>
    <d v="1899-12-30T10:46:22"/>
    <n v="1"/>
    <x v="0"/>
  </r>
  <r>
    <x v="292"/>
    <x v="3"/>
    <d v="1899-12-30T10:38:39"/>
    <d v="1899-12-30T10:41:13"/>
    <n v="2"/>
    <x v="0"/>
  </r>
  <r>
    <x v="293"/>
    <x v="3"/>
    <d v="1899-12-30T10:40:07"/>
    <d v="1899-12-30T10:46:54"/>
    <n v="1"/>
    <x v="0"/>
  </r>
  <r>
    <x v="20"/>
    <x v="3"/>
    <d v="1899-12-30T10:46:09"/>
    <d v="1899-12-30T10:57:02"/>
    <n v="3"/>
    <x v="0"/>
  </r>
  <r>
    <x v="294"/>
    <x v="3"/>
    <d v="1899-12-30T10:52:03"/>
    <d v="1899-12-30T10:53:24"/>
    <n v="1"/>
    <x v="0"/>
  </r>
  <r>
    <x v="295"/>
    <x v="3"/>
    <d v="1899-12-30T10:53:47"/>
    <d v="1899-12-30T11:08:15"/>
    <n v="1"/>
    <x v="1"/>
  </r>
  <r>
    <x v="296"/>
    <x v="3"/>
    <d v="1899-12-30T11:00:08"/>
    <d v="1899-12-30T11:07:53"/>
    <n v="1"/>
    <x v="0"/>
  </r>
  <r>
    <x v="97"/>
    <x v="3"/>
    <d v="1899-12-30T11:00:17"/>
    <d v="1899-12-30T11:12:07"/>
    <n v="2"/>
    <x v="1"/>
  </r>
  <r>
    <x v="244"/>
    <x v="3"/>
    <d v="1899-12-30T11:04:24"/>
    <d v="1899-12-30T11:14:27"/>
    <n v="2"/>
    <x v="2"/>
  </r>
  <r>
    <x v="297"/>
    <x v="3"/>
    <d v="1899-12-30T11:07:03"/>
    <d v="1899-12-30T11:08:27"/>
    <n v="1"/>
    <x v="1"/>
  </r>
  <r>
    <x v="298"/>
    <x v="3"/>
    <d v="1899-12-30T11:07:17"/>
    <d v="1899-12-30T11:22:56"/>
    <n v="1"/>
    <x v="0"/>
  </r>
  <r>
    <x v="299"/>
    <x v="3"/>
    <d v="1899-12-30T11:14:57"/>
    <d v="1899-12-30T11:21:24"/>
    <n v="2"/>
    <x v="2"/>
  </r>
  <r>
    <x v="300"/>
    <x v="3"/>
    <d v="1899-12-30T11:22:30"/>
    <d v="1899-12-30T11:22:54"/>
    <n v="1"/>
    <x v="0"/>
  </r>
  <r>
    <x v="301"/>
    <x v="3"/>
    <d v="1899-12-30T11:29:16"/>
    <d v="1899-12-30T11:44:30"/>
    <n v="1"/>
    <x v="0"/>
  </r>
  <r>
    <x v="302"/>
    <x v="3"/>
    <d v="1899-12-30T11:31:12"/>
    <d v="1899-12-30T11:38:58"/>
    <n v="1"/>
    <x v="0"/>
  </r>
  <r>
    <x v="303"/>
    <x v="3"/>
    <d v="1899-12-30T11:38:05"/>
    <d v="1899-12-30T11:48:58"/>
    <n v="1"/>
    <x v="1"/>
  </r>
  <r>
    <x v="304"/>
    <x v="3"/>
    <d v="1899-12-30T11:39:55"/>
    <d v="1899-12-30T11:51:06"/>
    <n v="1"/>
    <x v="0"/>
  </r>
  <r>
    <x v="305"/>
    <x v="3"/>
    <d v="1899-12-30T11:43:44"/>
    <d v="1899-12-30T11:50:33"/>
    <n v="1"/>
    <x v="1"/>
  </r>
  <r>
    <x v="306"/>
    <x v="3"/>
    <d v="1899-12-30T11:49:00"/>
    <d v="1899-12-30T11:56:50"/>
    <n v="1"/>
    <x v="0"/>
  </r>
  <r>
    <x v="307"/>
    <x v="3"/>
    <d v="1899-12-30T11:50:58"/>
    <d v="1899-12-30T12:06:17"/>
    <n v="1"/>
    <x v="0"/>
  </r>
  <r>
    <x v="308"/>
    <x v="3"/>
    <d v="1899-12-30T11:51:11"/>
    <d v="1899-12-30T12:06:03"/>
    <n v="1"/>
    <x v="1"/>
  </r>
  <r>
    <x v="309"/>
    <x v="3"/>
    <d v="1899-12-30T11:51:55"/>
    <d v="1899-12-30T11:58:42"/>
    <n v="1"/>
    <x v="0"/>
  </r>
  <r>
    <x v="310"/>
    <x v="3"/>
    <d v="1899-12-30T11:58:43"/>
    <d v="1899-12-30T12:01:25"/>
    <n v="1"/>
    <x v="0"/>
  </r>
  <r>
    <x v="311"/>
    <x v="3"/>
    <d v="1899-12-30T12:04:56"/>
    <d v="1899-12-30T12:20:03"/>
    <n v="2"/>
    <x v="0"/>
  </r>
  <r>
    <x v="312"/>
    <x v="3"/>
    <d v="1899-12-30T12:10:05"/>
    <d v="1899-12-30T12:17:05"/>
    <n v="1"/>
    <x v="0"/>
  </r>
  <r>
    <x v="313"/>
    <x v="3"/>
    <d v="1899-12-30T12:17:09"/>
    <d v="1899-12-30T12:32:57"/>
    <n v="1"/>
    <x v="0"/>
  </r>
  <r>
    <x v="314"/>
    <x v="3"/>
    <d v="1899-12-30T12:20:55"/>
    <d v="1899-12-30T12:22:37"/>
    <n v="1"/>
    <x v="0"/>
  </r>
  <r>
    <x v="315"/>
    <x v="3"/>
    <d v="1899-12-30T12:22:25"/>
    <d v="1899-12-30T12:37:03"/>
    <n v="1"/>
    <x v="0"/>
  </r>
  <r>
    <x v="316"/>
    <x v="3"/>
    <d v="1899-12-30T12:26:46"/>
    <d v="1899-12-30T12:39:59"/>
    <n v="1"/>
    <x v="0"/>
  </r>
  <r>
    <x v="317"/>
    <x v="3"/>
    <d v="1899-12-30T12:31:56"/>
    <d v="1899-12-30T12:45:42"/>
    <n v="1"/>
    <x v="0"/>
  </r>
  <r>
    <x v="318"/>
    <x v="3"/>
    <d v="1899-12-30T12:39:51"/>
    <d v="1899-12-30T12:41:03"/>
    <n v="1"/>
    <x v="0"/>
  </r>
  <r>
    <x v="319"/>
    <x v="3"/>
    <d v="1899-12-30T12:41:37"/>
    <d v="1899-12-30T12:53:52"/>
    <n v="1"/>
    <x v="1"/>
  </r>
  <r>
    <x v="320"/>
    <x v="3"/>
    <d v="1899-12-30T12:43:00"/>
    <d v="1899-12-30T12:43:53"/>
    <n v="1"/>
    <x v="0"/>
  </r>
  <r>
    <x v="321"/>
    <x v="3"/>
    <d v="1899-12-30T12:45:08"/>
    <d v="1899-12-30T12:53:50"/>
    <n v="1"/>
    <x v="0"/>
  </r>
  <r>
    <x v="322"/>
    <x v="3"/>
    <d v="1899-12-30T12:48:23"/>
    <d v="1899-12-30T12:49:58"/>
    <n v="1"/>
    <x v="0"/>
  </r>
  <r>
    <x v="323"/>
    <x v="3"/>
    <d v="1899-12-30T12:54:40"/>
    <d v="1899-12-30T13:04:30"/>
    <n v="1"/>
    <x v="0"/>
  </r>
  <r>
    <x v="324"/>
    <x v="3"/>
    <d v="1899-12-30T12:58:39"/>
    <d v="1899-12-30T13:04:07"/>
    <n v="1"/>
    <x v="0"/>
  </r>
  <r>
    <x v="262"/>
    <x v="3"/>
    <d v="1899-12-30T12:58:47"/>
    <d v="1899-12-30T13:11:56"/>
    <n v="2"/>
    <x v="1"/>
  </r>
  <r>
    <x v="325"/>
    <x v="3"/>
    <d v="1899-12-30T13:00:35"/>
    <d v="1899-12-30T13:11:20"/>
    <n v="1"/>
    <x v="0"/>
  </r>
  <r>
    <x v="326"/>
    <x v="3"/>
    <d v="1899-12-30T13:07:35"/>
    <d v="1899-12-30T13:08:51"/>
    <n v="1"/>
    <x v="0"/>
  </r>
  <r>
    <x v="327"/>
    <x v="3"/>
    <d v="1899-12-30T13:13:40"/>
    <d v="1899-12-30T13:15:35"/>
    <n v="1"/>
    <x v="0"/>
  </r>
  <r>
    <x v="328"/>
    <x v="3"/>
    <d v="1899-12-30T13:15:53"/>
    <d v="1899-12-30T13:26:39"/>
    <n v="2"/>
    <x v="0"/>
  </r>
  <r>
    <x v="329"/>
    <x v="3"/>
    <d v="1899-12-30T13:21:24"/>
    <d v="1899-12-30T13:21:50"/>
    <n v="1"/>
    <x v="0"/>
  </r>
  <r>
    <x v="330"/>
    <x v="3"/>
    <d v="1899-12-30T13:25:58"/>
    <d v="1899-12-30T13:34:22"/>
    <n v="1"/>
    <x v="0"/>
  </r>
  <r>
    <x v="289"/>
    <x v="3"/>
    <d v="1899-12-30T13:26:09"/>
    <d v="1899-12-30T13:41:22"/>
    <n v="2"/>
    <x v="0"/>
  </r>
  <r>
    <x v="331"/>
    <x v="3"/>
    <d v="1899-12-30T13:28:11"/>
    <d v="1899-12-30T13:31:49"/>
    <n v="1"/>
    <x v="1"/>
  </r>
  <r>
    <x v="332"/>
    <x v="3"/>
    <d v="1899-12-30T13:36:04"/>
    <d v="1899-12-30T13:38:23"/>
    <n v="2"/>
    <x v="0"/>
  </r>
  <r>
    <x v="333"/>
    <x v="3"/>
    <d v="1899-12-30T13:37:02"/>
    <d v="1899-12-30T13:53:10"/>
    <n v="1"/>
    <x v="0"/>
  </r>
  <r>
    <x v="334"/>
    <x v="3"/>
    <d v="1899-12-30T13:43:10"/>
    <d v="1899-12-30T13:48:25"/>
    <n v="1"/>
    <x v="0"/>
  </r>
  <r>
    <x v="335"/>
    <x v="3"/>
    <d v="1899-12-30T13:46:33"/>
    <d v="1899-12-30T14:01:01"/>
    <n v="1"/>
    <x v="1"/>
  </r>
  <r>
    <x v="336"/>
    <x v="3"/>
    <d v="1899-12-30T13:49:15"/>
    <d v="1899-12-30T13:54:56"/>
    <n v="1"/>
    <x v="0"/>
  </r>
  <r>
    <x v="337"/>
    <x v="3"/>
    <d v="1899-12-30T13:49:20"/>
    <d v="1899-12-30T13:54:07"/>
    <n v="1"/>
    <x v="0"/>
  </r>
  <r>
    <x v="338"/>
    <x v="3"/>
    <d v="1899-12-30T13:51:25"/>
    <d v="1899-12-30T14:00:50"/>
    <n v="1"/>
    <x v="0"/>
  </r>
  <r>
    <x v="339"/>
    <x v="3"/>
    <d v="1899-12-30T13:59:09"/>
    <d v="1899-12-30T13:59:39"/>
    <n v="1"/>
    <x v="2"/>
  </r>
  <r>
    <x v="340"/>
    <x v="3"/>
    <d v="1899-12-30T14:02:21"/>
    <d v="1899-12-30T14:14:25"/>
    <n v="1"/>
    <x v="0"/>
  </r>
  <r>
    <x v="341"/>
    <x v="3"/>
    <d v="1899-12-30T14:08:01"/>
    <d v="1899-12-30T14:18:27"/>
    <n v="1"/>
    <x v="1"/>
  </r>
  <r>
    <x v="342"/>
    <x v="3"/>
    <d v="1899-12-30T14:12:14"/>
    <d v="1899-12-30T14:15:01"/>
    <n v="1"/>
    <x v="0"/>
  </r>
  <r>
    <x v="343"/>
    <x v="3"/>
    <d v="1899-12-30T14:19:12"/>
    <d v="1899-12-30T14:20:28"/>
    <n v="2"/>
    <x v="2"/>
  </r>
  <r>
    <x v="344"/>
    <x v="3"/>
    <d v="1899-12-30T14:26:07"/>
    <d v="1899-12-30T14:37:26"/>
    <n v="2"/>
    <x v="1"/>
  </r>
  <r>
    <x v="345"/>
    <x v="3"/>
    <d v="1899-12-30T14:27:34"/>
    <d v="1899-12-30T14:35:16"/>
    <n v="1"/>
    <x v="0"/>
  </r>
  <r>
    <x v="346"/>
    <x v="3"/>
    <d v="1899-12-30T14:35:09"/>
    <d v="1899-12-30T14:42:41"/>
    <n v="1"/>
    <x v="0"/>
  </r>
  <r>
    <x v="347"/>
    <x v="3"/>
    <d v="1899-12-30T14:40:53"/>
    <d v="1899-12-30T14:55:56"/>
    <n v="2"/>
    <x v="0"/>
  </r>
  <r>
    <x v="348"/>
    <x v="3"/>
    <d v="1899-12-30T14:44:09"/>
    <d v="1899-12-30T14:58:03"/>
    <n v="1"/>
    <x v="0"/>
  </r>
  <r>
    <x v="349"/>
    <x v="3"/>
    <d v="1899-12-30T14:50:57"/>
    <d v="1899-12-30T14:59:24"/>
    <n v="1"/>
    <x v="0"/>
  </r>
  <r>
    <x v="350"/>
    <x v="3"/>
    <d v="1899-12-30T14:58:14"/>
    <d v="1899-12-30T15:11:31"/>
    <n v="1"/>
    <x v="2"/>
  </r>
  <r>
    <x v="351"/>
    <x v="3"/>
    <d v="1899-12-30T14:58:31"/>
    <d v="1899-12-30T15:02:47"/>
    <n v="1"/>
    <x v="0"/>
  </r>
  <r>
    <x v="143"/>
    <x v="3"/>
    <d v="1899-12-30T14:59:53"/>
    <d v="1899-12-30T15:11:01"/>
    <n v="3"/>
    <x v="0"/>
  </r>
  <r>
    <x v="352"/>
    <x v="3"/>
    <d v="1899-12-30T15:01:39"/>
    <d v="1899-12-30T15:09:50"/>
    <n v="1"/>
    <x v="0"/>
  </r>
  <r>
    <x v="353"/>
    <x v="4"/>
    <d v="1899-12-30T08:04:57"/>
    <d v="1899-12-30T08:19:41"/>
    <n v="1"/>
    <x v="1"/>
  </r>
  <r>
    <x v="354"/>
    <x v="4"/>
    <d v="1899-12-30T08:10:56"/>
    <d v="1899-12-30T08:16:32"/>
    <n v="2"/>
    <x v="0"/>
  </r>
  <r>
    <x v="355"/>
    <x v="4"/>
    <d v="1899-12-30T08:13:45"/>
    <d v="1899-12-30T08:16:54"/>
    <n v="1"/>
    <x v="1"/>
  </r>
  <r>
    <x v="356"/>
    <x v="4"/>
    <d v="1899-12-30T08:16:18"/>
    <d v="1899-12-30T08:21:24"/>
    <n v="2"/>
    <x v="0"/>
  </r>
  <r>
    <x v="356"/>
    <x v="4"/>
    <d v="1899-12-30T08:21:49"/>
    <d v="1899-12-30T08:24:13"/>
    <n v="2"/>
    <x v="0"/>
  </r>
  <r>
    <x v="357"/>
    <x v="4"/>
    <d v="1899-12-30T08:25:53"/>
    <d v="1899-12-30T08:36:57"/>
    <n v="1"/>
    <x v="1"/>
  </r>
  <r>
    <x v="358"/>
    <x v="4"/>
    <d v="1899-12-30T08:34:04"/>
    <d v="1899-12-30T08:46:16"/>
    <n v="1"/>
    <x v="0"/>
  </r>
  <r>
    <x v="359"/>
    <x v="4"/>
    <d v="1899-12-30T08:38:37"/>
    <d v="1899-12-30T08:47:51"/>
    <n v="1"/>
    <x v="0"/>
  </r>
  <r>
    <x v="360"/>
    <x v="4"/>
    <d v="1899-12-30T08:39:24"/>
    <d v="1899-12-30T08:46:39"/>
    <n v="1"/>
    <x v="1"/>
  </r>
  <r>
    <x v="361"/>
    <x v="4"/>
    <d v="1899-12-30T08:41:39"/>
    <d v="1899-12-30T08:43:39"/>
    <n v="1"/>
    <x v="0"/>
  </r>
  <r>
    <x v="362"/>
    <x v="4"/>
    <d v="1899-12-30T08:42:15"/>
    <d v="1899-12-30T08:47:22"/>
    <n v="1"/>
    <x v="1"/>
  </r>
  <r>
    <x v="129"/>
    <x v="4"/>
    <d v="1899-12-30T08:46:49"/>
    <d v="1899-12-30T09:03:01"/>
    <n v="2"/>
    <x v="0"/>
  </r>
  <r>
    <x v="363"/>
    <x v="4"/>
    <d v="1899-12-30T08:51:09"/>
    <d v="1899-12-30T08:51:50"/>
    <n v="2"/>
    <x v="0"/>
  </r>
  <r>
    <x v="364"/>
    <x v="4"/>
    <d v="1899-12-30T08:52:45"/>
    <d v="1899-12-30T08:54:57"/>
    <n v="1"/>
    <x v="1"/>
  </r>
  <r>
    <x v="239"/>
    <x v="4"/>
    <d v="1899-12-30T08:54:25"/>
    <d v="1899-12-30T09:00:30"/>
    <n v="3"/>
    <x v="0"/>
  </r>
  <r>
    <x v="365"/>
    <x v="4"/>
    <d v="1899-12-30T08:55:58"/>
    <d v="1899-12-30T09:06:34"/>
    <n v="1"/>
    <x v="1"/>
  </r>
  <r>
    <x v="366"/>
    <x v="4"/>
    <d v="1899-12-30T08:59:13"/>
    <d v="1899-12-30T09:09:18"/>
    <n v="2"/>
    <x v="1"/>
  </r>
  <r>
    <x v="64"/>
    <x v="4"/>
    <d v="1899-12-30T09:02:31"/>
    <d v="1899-12-30T09:09:58"/>
    <n v="7"/>
    <x v="0"/>
  </r>
  <r>
    <x v="367"/>
    <x v="4"/>
    <d v="1899-12-30T09:04:02"/>
    <d v="1899-12-30T09:06:09"/>
    <n v="1"/>
    <x v="2"/>
  </r>
  <r>
    <x v="368"/>
    <x v="4"/>
    <d v="1899-12-30T09:07:11"/>
    <d v="1899-12-30T09:13:27"/>
    <n v="1"/>
    <x v="0"/>
  </r>
  <r>
    <x v="369"/>
    <x v="4"/>
    <d v="1899-12-30T09:12:21"/>
    <d v="1899-12-30T09:21:06"/>
    <n v="1"/>
    <x v="1"/>
  </r>
  <r>
    <x v="370"/>
    <x v="4"/>
    <d v="1899-12-30T09:20:29"/>
    <d v="1899-12-30T09:22:59"/>
    <n v="1"/>
    <x v="0"/>
  </r>
  <r>
    <x v="371"/>
    <x v="4"/>
    <d v="1899-12-30T09:22:55"/>
    <d v="1899-12-30T09:30:32"/>
    <n v="2"/>
    <x v="2"/>
  </r>
  <r>
    <x v="372"/>
    <x v="4"/>
    <d v="1899-12-30T09:24:26"/>
    <d v="1899-12-30T09:28:36"/>
    <n v="1"/>
    <x v="0"/>
  </r>
  <r>
    <x v="373"/>
    <x v="4"/>
    <d v="1899-12-30T09:32:08"/>
    <d v="1899-12-30T09:45:55"/>
    <n v="1"/>
    <x v="0"/>
  </r>
  <r>
    <x v="374"/>
    <x v="4"/>
    <d v="1899-12-30T09:40:05"/>
    <d v="1899-12-30T09:51:43"/>
    <n v="1"/>
    <x v="0"/>
  </r>
  <r>
    <x v="375"/>
    <x v="4"/>
    <d v="1899-12-30T09:41:44"/>
    <d v="1899-12-30T09:53:27"/>
    <n v="1"/>
    <x v="0"/>
  </r>
  <r>
    <x v="376"/>
    <x v="4"/>
    <d v="1899-12-30T09:43:42"/>
    <d v="1899-12-30T09:48:47"/>
    <n v="1"/>
    <x v="0"/>
  </r>
  <r>
    <x v="377"/>
    <x v="4"/>
    <d v="1899-12-30T09:50:46"/>
    <d v="1899-12-30T09:51:20"/>
    <n v="1"/>
    <x v="1"/>
  </r>
  <r>
    <x v="378"/>
    <x v="4"/>
    <d v="1899-12-30T09:50:54"/>
    <d v="1899-12-30T09:58:44"/>
    <n v="1"/>
    <x v="0"/>
  </r>
  <r>
    <x v="379"/>
    <x v="4"/>
    <d v="1899-12-30T09:53:59"/>
    <d v="1899-12-30T09:55:08"/>
    <n v="1"/>
    <x v="1"/>
  </r>
  <r>
    <x v="380"/>
    <x v="4"/>
    <d v="1899-12-30T09:54:09"/>
    <d v="1899-12-30T09:57:54"/>
    <n v="1"/>
    <x v="0"/>
  </r>
  <r>
    <x v="167"/>
    <x v="4"/>
    <d v="1899-12-30T10:00:12"/>
    <d v="1899-12-30T10:11:07"/>
    <n v="3"/>
    <x v="1"/>
  </r>
  <r>
    <x v="381"/>
    <x v="4"/>
    <d v="1899-12-30T10:02:21"/>
    <d v="1899-12-30T10:14:58"/>
    <n v="1"/>
    <x v="0"/>
  </r>
  <r>
    <x v="382"/>
    <x v="4"/>
    <d v="1899-12-30T10:04:40"/>
    <d v="1899-12-30T10:09:57"/>
    <n v="1"/>
    <x v="1"/>
  </r>
  <r>
    <x v="383"/>
    <x v="4"/>
    <d v="1899-12-30T10:06:57"/>
    <d v="1899-12-30T10:15:24"/>
    <n v="1"/>
    <x v="0"/>
  </r>
  <r>
    <x v="384"/>
    <x v="4"/>
    <d v="1899-12-30T10:12:51"/>
    <d v="1899-12-30T10:25:53"/>
    <n v="1"/>
    <x v="0"/>
  </r>
  <r>
    <x v="385"/>
    <x v="4"/>
    <d v="1899-12-30T10:19:26"/>
    <d v="1899-12-30T10:35:23"/>
    <n v="1"/>
    <x v="2"/>
  </r>
  <r>
    <x v="386"/>
    <x v="4"/>
    <d v="1899-12-30T10:21:19"/>
    <d v="1899-12-30T10:21:58"/>
    <n v="1"/>
    <x v="1"/>
  </r>
  <r>
    <x v="387"/>
    <x v="4"/>
    <d v="1899-12-30T10:23:43"/>
    <d v="1899-12-30T10:30:53"/>
    <n v="2"/>
    <x v="1"/>
  </r>
  <r>
    <x v="219"/>
    <x v="4"/>
    <d v="1899-12-30T10:30:02"/>
    <d v="1899-12-30T10:45:13"/>
    <n v="2"/>
    <x v="0"/>
  </r>
  <r>
    <x v="64"/>
    <x v="4"/>
    <d v="1899-12-30T10:36:15"/>
    <d v="1899-12-30T10:41:59"/>
    <n v="7"/>
    <x v="0"/>
  </r>
  <r>
    <x v="388"/>
    <x v="4"/>
    <d v="1899-12-30T10:41:26"/>
    <d v="1899-12-30T10:51:55"/>
    <n v="1"/>
    <x v="0"/>
  </r>
  <r>
    <x v="389"/>
    <x v="4"/>
    <d v="1899-12-30T10:44:46"/>
    <d v="1899-12-30T10:54:29"/>
    <n v="1"/>
    <x v="0"/>
  </r>
  <r>
    <x v="390"/>
    <x v="4"/>
    <d v="1899-12-30T10:46:57"/>
    <d v="1899-12-30T10:57:36"/>
    <n v="1"/>
    <x v="0"/>
  </r>
  <r>
    <x v="391"/>
    <x v="4"/>
    <d v="1899-12-30T10:49:19"/>
    <d v="1899-12-30T11:00:28"/>
    <n v="1"/>
    <x v="2"/>
  </r>
  <r>
    <x v="392"/>
    <x v="4"/>
    <d v="1899-12-30T10:54:00"/>
    <d v="1899-12-30T11:04:38"/>
    <n v="2"/>
    <x v="0"/>
  </r>
  <r>
    <x v="393"/>
    <x v="4"/>
    <d v="1899-12-30T11:01:41"/>
    <d v="1899-12-30T11:03:43"/>
    <n v="1"/>
    <x v="0"/>
  </r>
  <r>
    <x v="394"/>
    <x v="4"/>
    <d v="1899-12-30T11:02:08"/>
    <d v="1899-12-30T11:04:32"/>
    <n v="1"/>
    <x v="0"/>
  </r>
  <r>
    <x v="395"/>
    <x v="4"/>
    <d v="1899-12-30T11:07:33"/>
    <d v="1899-12-30T11:14:02"/>
    <n v="2"/>
    <x v="1"/>
  </r>
  <r>
    <x v="122"/>
    <x v="4"/>
    <d v="1899-12-30T11:15:14"/>
    <d v="1899-12-30T11:19:49"/>
    <n v="4"/>
    <x v="0"/>
  </r>
  <r>
    <x v="396"/>
    <x v="4"/>
    <d v="1899-12-30T11:18:38"/>
    <d v="1899-12-30T11:23:39"/>
    <n v="1"/>
    <x v="1"/>
  </r>
  <r>
    <x v="397"/>
    <x v="4"/>
    <d v="1899-12-30T11:20:55"/>
    <d v="1899-12-30T11:23:42"/>
    <n v="1"/>
    <x v="0"/>
  </r>
  <r>
    <x v="398"/>
    <x v="4"/>
    <d v="1899-12-30T11:22:42"/>
    <d v="1899-12-30T11:38:54"/>
    <n v="1"/>
    <x v="1"/>
  </r>
  <r>
    <x v="399"/>
    <x v="4"/>
    <d v="1899-12-30T11:24:53"/>
    <d v="1899-12-30T11:30:29"/>
    <n v="1"/>
    <x v="0"/>
  </r>
  <r>
    <x v="400"/>
    <x v="4"/>
    <d v="1899-12-30T11:29:32"/>
    <d v="1899-12-30T11:41:04"/>
    <n v="1"/>
    <x v="0"/>
  </r>
  <r>
    <x v="401"/>
    <x v="4"/>
    <d v="1899-12-30T11:36:41"/>
    <d v="1899-12-30T11:49:27"/>
    <n v="1"/>
    <x v="0"/>
  </r>
  <r>
    <x v="402"/>
    <x v="4"/>
    <d v="1899-12-30T11:41:16"/>
    <d v="1899-12-30T11:43:56"/>
    <n v="1"/>
    <x v="1"/>
  </r>
  <r>
    <x v="176"/>
    <x v="4"/>
    <d v="1899-12-30T11:48:34"/>
    <d v="1899-12-30T12:01:15"/>
    <n v="2"/>
    <x v="0"/>
  </r>
  <r>
    <x v="403"/>
    <x v="4"/>
    <d v="1899-12-30T11:55:14"/>
    <d v="1899-12-30T12:03:50"/>
    <n v="1"/>
    <x v="1"/>
  </r>
  <r>
    <x v="404"/>
    <x v="4"/>
    <d v="1899-12-30T12:03:21"/>
    <d v="1899-12-30T12:05:04"/>
    <n v="1"/>
    <x v="1"/>
  </r>
  <r>
    <x v="405"/>
    <x v="4"/>
    <d v="1899-12-30T12:07:11"/>
    <d v="1899-12-30T12:11:38"/>
    <n v="1"/>
    <x v="0"/>
  </r>
  <r>
    <x v="406"/>
    <x v="4"/>
    <d v="1899-12-30T12:12:43"/>
    <d v="1899-12-30T12:14:23"/>
    <n v="2"/>
    <x v="0"/>
  </r>
  <r>
    <x v="407"/>
    <x v="4"/>
    <d v="1899-12-30T12:18:03"/>
    <d v="1899-12-30T12:28:26"/>
    <n v="1"/>
    <x v="0"/>
  </r>
  <r>
    <x v="408"/>
    <x v="4"/>
    <d v="1899-12-30T12:25:07"/>
    <d v="1899-12-30T12:31:04"/>
    <n v="2"/>
    <x v="0"/>
  </r>
  <r>
    <x v="409"/>
    <x v="4"/>
    <d v="1899-12-30T12:27:07"/>
    <d v="1899-12-30T12:36:39"/>
    <n v="1"/>
    <x v="0"/>
  </r>
  <r>
    <x v="410"/>
    <x v="4"/>
    <d v="1899-12-30T12:33:57"/>
    <d v="1899-12-30T12:44:35"/>
    <n v="1"/>
    <x v="0"/>
  </r>
  <r>
    <x v="411"/>
    <x v="4"/>
    <d v="1899-12-30T12:35:47"/>
    <d v="1899-12-30T12:47:58"/>
    <n v="1"/>
    <x v="0"/>
  </r>
  <r>
    <x v="412"/>
    <x v="4"/>
    <d v="1899-12-30T12:38:45"/>
    <d v="1899-12-30T12:47:02"/>
    <n v="1"/>
    <x v="0"/>
  </r>
  <r>
    <x v="413"/>
    <x v="4"/>
    <d v="1899-12-30T12:42:04"/>
    <d v="1899-12-30T12:53:22"/>
    <n v="1"/>
    <x v="1"/>
  </r>
  <r>
    <x v="414"/>
    <x v="4"/>
    <d v="1899-12-30T12:42:41"/>
    <d v="1899-12-30T12:51:57"/>
    <n v="2"/>
    <x v="0"/>
  </r>
  <r>
    <x v="415"/>
    <x v="4"/>
    <d v="1899-12-30T12:42:45"/>
    <d v="1899-12-30T12:55:40"/>
    <n v="1"/>
    <x v="0"/>
  </r>
  <r>
    <x v="228"/>
    <x v="4"/>
    <d v="1899-12-30T12:48:34"/>
    <d v="1899-12-30T12:58:47"/>
    <n v="2"/>
    <x v="0"/>
  </r>
  <r>
    <x v="416"/>
    <x v="4"/>
    <d v="1899-12-30T12:49:48"/>
    <d v="1899-12-30T13:05:16"/>
    <n v="1"/>
    <x v="0"/>
  </r>
  <r>
    <x v="417"/>
    <x v="4"/>
    <d v="1899-12-30T12:55:30"/>
    <d v="1899-12-30T12:55:44"/>
    <n v="1"/>
    <x v="0"/>
  </r>
  <r>
    <x v="418"/>
    <x v="4"/>
    <d v="1899-12-30T12:59:35"/>
    <d v="1899-12-30T13:15:39"/>
    <n v="2"/>
    <x v="1"/>
  </r>
  <r>
    <x v="419"/>
    <x v="4"/>
    <d v="1899-12-30T13:02:00"/>
    <d v="1899-12-30T13:04:00"/>
    <n v="2"/>
    <x v="0"/>
  </r>
  <r>
    <x v="420"/>
    <x v="4"/>
    <d v="1899-12-30T13:02:35"/>
    <d v="1899-12-30T13:12:03"/>
    <n v="3"/>
    <x v="1"/>
  </r>
  <r>
    <x v="420"/>
    <x v="4"/>
    <d v="1899-12-30T13:02:58"/>
    <d v="1899-12-30T13:09:56"/>
    <n v="3"/>
    <x v="1"/>
  </r>
  <r>
    <x v="421"/>
    <x v="4"/>
    <d v="1899-12-30T13:03:04"/>
    <d v="1899-12-30T13:07:23"/>
    <n v="1"/>
    <x v="0"/>
  </r>
  <r>
    <x v="422"/>
    <x v="4"/>
    <d v="1899-12-30T13:08:26"/>
    <d v="1899-12-30T13:10:06"/>
    <n v="2"/>
    <x v="0"/>
  </r>
  <r>
    <x v="423"/>
    <x v="4"/>
    <d v="1899-12-30T13:09:58"/>
    <d v="1899-12-30T13:22:25"/>
    <n v="1"/>
    <x v="1"/>
  </r>
  <r>
    <x v="424"/>
    <x v="4"/>
    <d v="1899-12-30T13:17:14"/>
    <d v="1899-12-30T13:23:48"/>
    <n v="1"/>
    <x v="0"/>
  </r>
  <r>
    <x v="425"/>
    <x v="4"/>
    <d v="1899-12-30T13:19:40"/>
    <d v="1899-12-30T13:35:01"/>
    <n v="1"/>
    <x v="1"/>
  </r>
  <r>
    <x v="94"/>
    <x v="4"/>
    <d v="1899-12-30T13:26:41"/>
    <d v="1899-12-30T13:37:41"/>
    <n v="3"/>
    <x v="0"/>
  </r>
  <r>
    <x v="426"/>
    <x v="4"/>
    <d v="1899-12-30T13:31:24"/>
    <d v="1899-12-30T13:43:04"/>
    <n v="1"/>
    <x v="2"/>
  </r>
  <r>
    <x v="427"/>
    <x v="4"/>
    <d v="1899-12-30T13:37:51"/>
    <d v="1899-12-30T13:49:23"/>
    <n v="2"/>
    <x v="0"/>
  </r>
  <r>
    <x v="428"/>
    <x v="4"/>
    <d v="1899-12-30T13:42:09"/>
    <d v="1899-12-30T13:50:13"/>
    <n v="1"/>
    <x v="0"/>
  </r>
  <r>
    <x v="429"/>
    <x v="4"/>
    <d v="1899-12-30T13:48:20"/>
    <d v="1899-12-30T13:48:31"/>
    <n v="2"/>
    <x v="0"/>
  </r>
  <r>
    <x v="430"/>
    <x v="4"/>
    <d v="1899-12-30T13:51:52"/>
    <d v="1899-12-30T14:04:22"/>
    <n v="1"/>
    <x v="1"/>
  </r>
  <r>
    <x v="431"/>
    <x v="4"/>
    <d v="1899-12-30T13:54:05"/>
    <d v="1899-12-30T14:07:02"/>
    <n v="1"/>
    <x v="1"/>
  </r>
  <r>
    <x v="170"/>
    <x v="4"/>
    <d v="1899-12-30T14:02:11"/>
    <d v="1899-12-30T14:05:10"/>
    <n v="2"/>
    <x v="0"/>
  </r>
  <r>
    <x v="432"/>
    <x v="4"/>
    <d v="1899-12-30T14:02:31"/>
    <d v="1899-12-30T14:04:21"/>
    <n v="2"/>
    <x v="0"/>
  </r>
  <r>
    <x v="433"/>
    <x v="4"/>
    <d v="1899-12-30T14:07:11"/>
    <d v="1899-12-30T14:13:36"/>
    <n v="1"/>
    <x v="0"/>
  </r>
  <r>
    <x v="434"/>
    <x v="4"/>
    <d v="1899-12-30T14:13:39"/>
    <d v="1899-12-30T14:15:00"/>
    <n v="1"/>
    <x v="0"/>
  </r>
  <r>
    <x v="435"/>
    <x v="4"/>
    <d v="1899-12-30T14:19:17"/>
    <d v="1899-12-30T14:30:16"/>
    <n v="3"/>
    <x v="0"/>
  </r>
  <r>
    <x v="436"/>
    <x v="4"/>
    <d v="1899-12-30T14:24:43"/>
    <d v="1899-12-30T14:39:56"/>
    <n v="1"/>
    <x v="1"/>
  </r>
  <r>
    <x v="437"/>
    <x v="4"/>
    <d v="1899-12-30T14:29:30"/>
    <d v="1899-12-30T14:32:29"/>
    <n v="1"/>
    <x v="0"/>
  </r>
  <r>
    <x v="438"/>
    <x v="4"/>
    <d v="1899-12-30T14:34:55"/>
    <d v="1899-12-30T14:38:31"/>
    <n v="2"/>
    <x v="0"/>
  </r>
  <r>
    <x v="439"/>
    <x v="4"/>
    <d v="1899-12-30T14:37:24"/>
    <d v="1899-12-30T14:54:02"/>
    <n v="1"/>
    <x v="0"/>
  </r>
  <r>
    <x v="440"/>
    <x v="4"/>
    <d v="1899-12-30T14:44:20"/>
    <d v="1899-12-30T14:57:44"/>
    <n v="3"/>
    <x v="0"/>
  </r>
  <r>
    <x v="441"/>
    <x v="4"/>
    <d v="1899-12-30T14:46:26"/>
    <d v="1899-12-30T14:52:02"/>
    <n v="1"/>
    <x v="0"/>
  </r>
  <r>
    <x v="442"/>
    <x v="4"/>
    <d v="1899-12-30T14:51:23"/>
    <d v="1899-12-30T15:05:12"/>
    <n v="4"/>
    <x v="0"/>
  </r>
  <r>
    <x v="443"/>
    <x v="4"/>
    <d v="1899-12-30T14:57:13"/>
    <d v="1899-12-30T15:11:56"/>
    <n v="2"/>
    <x v="0"/>
  </r>
  <r>
    <x v="444"/>
    <x v="4"/>
    <d v="1899-12-30T15:00:32"/>
    <d v="1899-12-30T15:14:23"/>
    <n v="1"/>
    <x v="1"/>
  </r>
  <r>
    <x v="445"/>
    <x v="5"/>
    <d v="1899-12-30T08:06:08"/>
    <d v="1899-12-30T08:22:17"/>
    <n v="1"/>
    <x v="0"/>
  </r>
  <r>
    <x v="446"/>
    <x v="5"/>
    <d v="1899-12-30T08:09:50"/>
    <d v="1899-12-30T08:23:18"/>
    <n v="2"/>
    <x v="0"/>
  </r>
  <r>
    <x v="123"/>
    <x v="5"/>
    <d v="1899-12-30T08:14:06"/>
    <d v="1899-12-30T08:14:59"/>
    <n v="3"/>
    <x v="1"/>
  </r>
  <r>
    <x v="447"/>
    <x v="5"/>
    <d v="1899-12-30T08:14:51"/>
    <d v="1899-12-30T08:22:58"/>
    <n v="1"/>
    <x v="0"/>
  </r>
  <r>
    <x v="448"/>
    <x v="5"/>
    <d v="1899-12-30T08:21:04"/>
    <d v="1899-12-30T08:34:29"/>
    <n v="1"/>
    <x v="1"/>
  </r>
  <r>
    <x v="449"/>
    <x v="5"/>
    <d v="1899-12-30T08:27:36"/>
    <d v="1899-12-30T08:28:01"/>
    <n v="1"/>
    <x v="0"/>
  </r>
  <r>
    <x v="450"/>
    <x v="5"/>
    <d v="1899-12-30T08:30:58"/>
    <d v="1899-12-30T08:34:04"/>
    <n v="1"/>
    <x v="0"/>
  </r>
  <r>
    <x v="451"/>
    <x v="5"/>
    <d v="1899-12-30T08:34:57"/>
    <d v="1899-12-30T08:37:42"/>
    <n v="2"/>
    <x v="0"/>
  </r>
  <r>
    <x v="452"/>
    <x v="5"/>
    <d v="1899-12-30T08:42:28"/>
    <d v="1899-12-30T08:54:09"/>
    <n v="1"/>
    <x v="0"/>
  </r>
  <r>
    <x v="453"/>
    <x v="5"/>
    <d v="1899-12-30T08:49:58"/>
    <d v="1899-12-30T09:00:57"/>
    <n v="1"/>
    <x v="1"/>
  </r>
  <r>
    <x v="454"/>
    <x v="5"/>
    <d v="1899-12-30T08:51:18"/>
    <d v="1899-12-30T09:02:14"/>
    <n v="1"/>
    <x v="0"/>
  </r>
  <r>
    <x v="455"/>
    <x v="5"/>
    <d v="1899-12-30T08:52:45"/>
    <d v="1899-12-30T09:07:02"/>
    <n v="1"/>
    <x v="0"/>
  </r>
  <r>
    <x v="456"/>
    <x v="5"/>
    <d v="1899-12-30T08:53:01"/>
    <d v="1899-12-30T09:00:25"/>
    <n v="1"/>
    <x v="0"/>
  </r>
  <r>
    <x v="231"/>
    <x v="5"/>
    <d v="1899-12-30T08:53:46"/>
    <d v="1899-12-30T09:01:03"/>
    <n v="2"/>
    <x v="2"/>
  </r>
  <r>
    <x v="134"/>
    <x v="5"/>
    <d v="1899-12-30T08:55:47"/>
    <d v="1899-12-30T08:57:35"/>
    <n v="2"/>
    <x v="1"/>
  </r>
  <r>
    <x v="457"/>
    <x v="5"/>
    <d v="1899-12-30T09:03:34"/>
    <d v="1899-12-30T09:15:59"/>
    <n v="1"/>
    <x v="0"/>
  </r>
  <r>
    <x v="458"/>
    <x v="5"/>
    <d v="1899-12-30T09:06:12"/>
    <d v="1899-12-30T09:17:05"/>
    <n v="2"/>
    <x v="1"/>
  </r>
  <r>
    <x v="459"/>
    <x v="5"/>
    <d v="1899-12-30T09:07:47"/>
    <d v="1899-12-30T09:14:11"/>
    <n v="1"/>
    <x v="1"/>
  </r>
  <r>
    <x v="460"/>
    <x v="5"/>
    <d v="1899-12-30T09:12:20"/>
    <d v="1899-12-30T09:27:31"/>
    <n v="1"/>
    <x v="0"/>
  </r>
  <r>
    <x v="461"/>
    <x v="5"/>
    <d v="1899-12-30T09:17:30"/>
    <d v="1899-12-30T09:25:50"/>
    <n v="1"/>
    <x v="1"/>
  </r>
  <r>
    <x v="462"/>
    <x v="5"/>
    <d v="1899-12-30T09:20:45"/>
    <d v="1899-12-30T09:34:07"/>
    <n v="3"/>
    <x v="0"/>
  </r>
  <r>
    <x v="463"/>
    <x v="5"/>
    <d v="1899-12-30T09:24:23"/>
    <d v="1899-12-30T09:31:52"/>
    <n v="1"/>
    <x v="0"/>
  </r>
  <r>
    <x v="464"/>
    <x v="5"/>
    <d v="1899-12-30T09:26:02"/>
    <d v="1899-12-30T09:27:05"/>
    <n v="1"/>
    <x v="0"/>
  </r>
  <r>
    <x v="465"/>
    <x v="5"/>
    <d v="1899-12-30T09:33:45"/>
    <d v="1899-12-30T09:47:33"/>
    <n v="1"/>
    <x v="0"/>
  </r>
  <r>
    <x v="466"/>
    <x v="5"/>
    <d v="1899-12-30T09:39:49"/>
    <d v="1899-12-30T09:40:06"/>
    <n v="1"/>
    <x v="0"/>
  </r>
  <r>
    <x v="467"/>
    <x v="5"/>
    <d v="1899-12-30T09:45:32"/>
    <d v="1899-12-30T09:52:52"/>
    <n v="1"/>
    <x v="0"/>
  </r>
  <r>
    <x v="468"/>
    <x v="5"/>
    <d v="1899-12-30T09:50:22"/>
    <d v="1899-12-30T10:04:03"/>
    <n v="1"/>
    <x v="0"/>
  </r>
  <r>
    <x v="469"/>
    <x v="5"/>
    <d v="1899-12-30T09:56:29"/>
    <d v="1899-12-30T10:12:43"/>
    <n v="1"/>
    <x v="0"/>
  </r>
  <r>
    <x v="470"/>
    <x v="5"/>
    <d v="1899-12-30T09:58:22"/>
    <d v="1899-12-30T10:13:21"/>
    <n v="1"/>
    <x v="0"/>
  </r>
  <r>
    <x v="471"/>
    <x v="5"/>
    <d v="1899-12-30T10:00:59"/>
    <d v="1899-12-30T10:16:39"/>
    <n v="2"/>
    <x v="1"/>
  </r>
  <r>
    <x v="472"/>
    <x v="5"/>
    <d v="1899-12-30T10:02:50"/>
    <d v="1899-12-30T10:17:26"/>
    <n v="1"/>
    <x v="2"/>
  </r>
  <r>
    <x v="473"/>
    <x v="5"/>
    <d v="1899-12-30T10:04:50"/>
    <d v="1899-12-30T10:14:53"/>
    <n v="1"/>
    <x v="0"/>
  </r>
  <r>
    <x v="474"/>
    <x v="5"/>
    <d v="1899-12-30T10:10:31"/>
    <d v="1899-12-30T10:24:02"/>
    <n v="1"/>
    <x v="0"/>
  </r>
  <r>
    <x v="475"/>
    <x v="5"/>
    <d v="1899-12-30T10:18:05"/>
    <d v="1899-12-30T10:32:51"/>
    <n v="1"/>
    <x v="0"/>
  </r>
  <r>
    <x v="366"/>
    <x v="5"/>
    <d v="1899-12-30T10:26:03"/>
    <d v="1899-12-30T10:27:42"/>
    <n v="2"/>
    <x v="1"/>
  </r>
  <r>
    <x v="440"/>
    <x v="5"/>
    <d v="1899-12-30T10:33:03"/>
    <d v="1899-12-30T10:49:16"/>
    <n v="3"/>
    <x v="0"/>
  </r>
  <r>
    <x v="476"/>
    <x v="5"/>
    <d v="1899-12-30T10:36:38"/>
    <d v="1899-12-30T10:38:55"/>
    <n v="1"/>
    <x v="0"/>
  </r>
  <r>
    <x v="477"/>
    <x v="5"/>
    <d v="1899-12-30T10:41:51"/>
    <d v="1899-12-30T10:55:01"/>
    <n v="1"/>
    <x v="0"/>
  </r>
  <r>
    <x v="478"/>
    <x v="5"/>
    <d v="1899-12-30T10:42:08"/>
    <d v="1899-12-30T10:48:23"/>
    <n v="1"/>
    <x v="1"/>
  </r>
  <r>
    <x v="479"/>
    <x v="5"/>
    <d v="1899-12-30T10:42:50"/>
    <d v="1899-12-30T10:49:17"/>
    <n v="2"/>
    <x v="0"/>
  </r>
  <r>
    <x v="480"/>
    <x v="5"/>
    <d v="1899-12-30T10:49:32"/>
    <d v="1899-12-30T10:56:41"/>
    <n v="1"/>
    <x v="0"/>
  </r>
  <r>
    <x v="261"/>
    <x v="5"/>
    <d v="1899-12-30T10:57:33"/>
    <d v="1899-12-30T11:09:51"/>
    <n v="2"/>
    <x v="0"/>
  </r>
  <r>
    <x v="481"/>
    <x v="5"/>
    <d v="1899-12-30T11:03:58"/>
    <d v="1899-12-30T11:16:39"/>
    <n v="1"/>
    <x v="0"/>
  </r>
  <r>
    <x v="482"/>
    <x v="5"/>
    <d v="1899-12-30T11:11:00"/>
    <d v="1899-12-30T11:12:57"/>
    <n v="1"/>
    <x v="1"/>
  </r>
  <r>
    <x v="483"/>
    <x v="5"/>
    <d v="1899-12-30T11:11:45"/>
    <d v="1899-12-30T11:27:08"/>
    <n v="1"/>
    <x v="0"/>
  </r>
  <r>
    <x v="484"/>
    <x v="5"/>
    <d v="1899-12-30T11:16:11"/>
    <d v="1899-12-30T11:20:22"/>
    <n v="1"/>
    <x v="0"/>
  </r>
  <r>
    <x v="485"/>
    <x v="5"/>
    <d v="1899-12-30T11:23:28"/>
    <d v="1899-12-30T11:28:53"/>
    <n v="1"/>
    <x v="0"/>
  </r>
  <r>
    <x v="343"/>
    <x v="5"/>
    <d v="1899-12-30T11:24:31"/>
    <d v="1899-12-30T11:37:45"/>
    <n v="2"/>
    <x v="2"/>
  </r>
  <r>
    <x v="486"/>
    <x v="5"/>
    <d v="1899-12-30T11:31:03"/>
    <d v="1899-12-30T11:33:12"/>
    <n v="1"/>
    <x v="1"/>
  </r>
  <r>
    <x v="487"/>
    <x v="5"/>
    <d v="1899-12-30T11:37:56"/>
    <d v="1899-12-30T11:53:32"/>
    <n v="1"/>
    <x v="0"/>
  </r>
  <r>
    <x v="23"/>
    <x v="5"/>
    <d v="1899-12-30T11:42:58"/>
    <d v="1899-12-30T11:56:41"/>
    <n v="4"/>
    <x v="1"/>
  </r>
  <r>
    <x v="488"/>
    <x v="5"/>
    <d v="1899-12-30T11:46:24"/>
    <d v="1899-12-30T11:52:04"/>
    <n v="1"/>
    <x v="0"/>
  </r>
  <r>
    <x v="489"/>
    <x v="5"/>
    <d v="1899-12-30T11:52:38"/>
    <d v="1899-12-30T12:08:30"/>
    <n v="1"/>
    <x v="0"/>
  </r>
  <r>
    <x v="490"/>
    <x v="5"/>
    <d v="1899-12-30T11:55:19"/>
    <d v="1899-12-30T12:11:28"/>
    <n v="1"/>
    <x v="0"/>
  </r>
  <r>
    <x v="491"/>
    <x v="5"/>
    <d v="1899-12-30T12:01:17"/>
    <d v="1899-12-30T12:01:35"/>
    <n v="2"/>
    <x v="0"/>
  </r>
  <r>
    <x v="53"/>
    <x v="5"/>
    <d v="1899-12-30T12:09:09"/>
    <d v="1899-12-30T12:24:43"/>
    <n v="4"/>
    <x v="0"/>
  </r>
  <r>
    <x v="492"/>
    <x v="5"/>
    <d v="1899-12-30T12:14:33"/>
    <d v="1899-12-30T12:27:04"/>
    <n v="1"/>
    <x v="2"/>
  </r>
  <r>
    <x v="493"/>
    <x v="5"/>
    <d v="1899-12-30T12:15:42"/>
    <d v="1899-12-30T12:16:56"/>
    <n v="1"/>
    <x v="1"/>
  </r>
  <r>
    <x v="494"/>
    <x v="5"/>
    <d v="1899-12-30T12:16:05"/>
    <d v="1899-12-30T12:24:45"/>
    <n v="1"/>
    <x v="0"/>
  </r>
  <r>
    <x v="495"/>
    <x v="5"/>
    <d v="1899-12-30T12:16:40"/>
    <d v="1899-12-30T12:23:57"/>
    <n v="1"/>
    <x v="1"/>
  </r>
  <r>
    <x v="496"/>
    <x v="5"/>
    <d v="1899-12-30T12:19:08"/>
    <d v="1899-12-30T12:26:14"/>
    <n v="1"/>
    <x v="1"/>
  </r>
  <r>
    <x v="462"/>
    <x v="5"/>
    <d v="1899-12-30T12:23:05"/>
    <d v="1899-12-30T12:38:52"/>
    <n v="3"/>
    <x v="0"/>
  </r>
  <r>
    <x v="158"/>
    <x v="5"/>
    <d v="1899-12-30T12:30:35"/>
    <d v="1899-12-30T12:43:19"/>
    <n v="2"/>
    <x v="0"/>
  </r>
  <r>
    <x v="497"/>
    <x v="5"/>
    <d v="1899-12-30T12:30:44"/>
    <d v="1899-12-30T12:46:28"/>
    <n v="1"/>
    <x v="0"/>
  </r>
  <r>
    <x v="498"/>
    <x v="5"/>
    <d v="1899-12-30T12:32:28"/>
    <d v="1899-12-30T12:32:36"/>
    <n v="1"/>
    <x v="1"/>
  </r>
  <r>
    <x v="499"/>
    <x v="5"/>
    <d v="1899-12-30T12:34:27"/>
    <d v="1899-12-30T12:48:39"/>
    <n v="1"/>
    <x v="0"/>
  </r>
  <r>
    <x v="500"/>
    <x v="5"/>
    <d v="1899-12-30T12:40:52"/>
    <d v="1899-12-30T12:44:25"/>
    <n v="1"/>
    <x v="1"/>
  </r>
  <r>
    <x v="501"/>
    <x v="5"/>
    <d v="1899-12-30T12:46:09"/>
    <d v="1899-12-30T12:53:49"/>
    <n v="1"/>
    <x v="1"/>
  </r>
  <r>
    <x v="502"/>
    <x v="5"/>
    <d v="1899-12-30T12:47:24"/>
    <d v="1899-12-30T12:54:07"/>
    <n v="1"/>
    <x v="1"/>
  </r>
  <r>
    <x v="503"/>
    <x v="5"/>
    <d v="1899-12-30T12:55:21"/>
    <d v="1899-12-30T13:01:41"/>
    <n v="1"/>
    <x v="0"/>
  </r>
  <r>
    <x v="504"/>
    <x v="5"/>
    <d v="1899-12-30T13:00:27"/>
    <d v="1899-12-30T13:10:05"/>
    <n v="2"/>
    <x v="0"/>
  </r>
  <r>
    <x v="427"/>
    <x v="5"/>
    <d v="1899-12-30T13:01:49"/>
    <d v="1899-12-30T13:04:00"/>
    <n v="2"/>
    <x v="0"/>
  </r>
  <r>
    <x v="505"/>
    <x v="5"/>
    <d v="1899-12-30T13:03:50"/>
    <d v="1899-12-30T13:13:18"/>
    <n v="1"/>
    <x v="0"/>
  </r>
  <r>
    <x v="506"/>
    <x v="5"/>
    <d v="1899-12-30T13:07:34"/>
    <d v="1899-12-30T13:12:00"/>
    <n v="2"/>
    <x v="0"/>
  </r>
  <r>
    <x v="507"/>
    <x v="5"/>
    <d v="1899-12-30T13:12:40"/>
    <d v="1899-12-30T13:26:12"/>
    <n v="3"/>
    <x v="0"/>
  </r>
  <r>
    <x v="508"/>
    <x v="5"/>
    <d v="1899-12-30T13:15:33"/>
    <d v="1899-12-30T13:31:13"/>
    <n v="2"/>
    <x v="0"/>
  </r>
  <r>
    <x v="509"/>
    <x v="5"/>
    <d v="1899-12-30T13:21:22"/>
    <d v="1899-12-30T13:24:15"/>
    <n v="2"/>
    <x v="0"/>
  </r>
  <r>
    <x v="510"/>
    <x v="5"/>
    <d v="1899-12-30T13:23:59"/>
    <d v="1899-12-30T13:30:13"/>
    <n v="1"/>
    <x v="0"/>
  </r>
  <r>
    <x v="511"/>
    <x v="5"/>
    <d v="1899-12-30T13:24:27"/>
    <d v="1899-12-30T13:31:55"/>
    <n v="1"/>
    <x v="0"/>
  </r>
  <r>
    <x v="512"/>
    <x v="5"/>
    <d v="1899-12-30T13:29:47"/>
    <d v="1899-12-30T13:46:15"/>
    <n v="1"/>
    <x v="0"/>
  </r>
  <r>
    <x v="513"/>
    <x v="5"/>
    <d v="1899-12-30T13:36:19"/>
    <d v="1899-12-30T13:45:44"/>
    <n v="1"/>
    <x v="1"/>
  </r>
  <r>
    <x v="514"/>
    <x v="5"/>
    <d v="1899-12-30T13:40:31"/>
    <d v="1899-12-30T13:49:07"/>
    <n v="1"/>
    <x v="0"/>
  </r>
  <r>
    <x v="515"/>
    <x v="5"/>
    <d v="1899-12-30T13:48:48"/>
    <d v="1899-12-30T13:51:25"/>
    <n v="1"/>
    <x v="0"/>
  </r>
  <r>
    <x v="516"/>
    <x v="5"/>
    <d v="1899-12-30T13:55:46"/>
    <d v="1899-12-30T13:57:57"/>
    <n v="1"/>
    <x v="0"/>
  </r>
  <r>
    <x v="517"/>
    <x v="5"/>
    <d v="1899-12-30T13:57:56"/>
    <d v="1899-12-30T14:10:37"/>
    <n v="1"/>
    <x v="0"/>
  </r>
  <r>
    <x v="169"/>
    <x v="5"/>
    <d v="1899-12-30T13:58:52"/>
    <d v="1899-12-30T14:03:52"/>
    <n v="3"/>
    <x v="0"/>
  </r>
  <r>
    <x v="518"/>
    <x v="5"/>
    <d v="1899-12-30T14:00:16"/>
    <d v="1899-12-30T14:14:54"/>
    <n v="1"/>
    <x v="1"/>
  </r>
  <r>
    <x v="519"/>
    <x v="5"/>
    <d v="1899-12-30T14:03:29"/>
    <d v="1899-12-30T14:14:41"/>
    <n v="2"/>
    <x v="0"/>
  </r>
  <r>
    <x v="520"/>
    <x v="5"/>
    <d v="1899-12-30T14:04:57"/>
    <d v="1899-12-30T14:06:08"/>
    <n v="1"/>
    <x v="0"/>
  </r>
  <r>
    <x v="521"/>
    <x v="5"/>
    <d v="1899-12-30T14:07:50"/>
    <d v="1899-12-30T14:10:00"/>
    <n v="1"/>
    <x v="1"/>
  </r>
  <r>
    <x v="522"/>
    <x v="5"/>
    <d v="1899-12-30T14:08:19"/>
    <d v="1899-12-30T14:15:49"/>
    <n v="1"/>
    <x v="0"/>
  </r>
  <r>
    <x v="523"/>
    <x v="5"/>
    <d v="1899-12-30T14:09:16"/>
    <d v="1899-12-30T14:25:04"/>
    <n v="3"/>
    <x v="0"/>
  </r>
  <r>
    <x v="524"/>
    <x v="5"/>
    <d v="1899-12-30T14:13:36"/>
    <d v="1899-12-30T14:14:52"/>
    <n v="1"/>
    <x v="0"/>
  </r>
  <r>
    <x v="525"/>
    <x v="5"/>
    <d v="1899-12-30T14:19:15"/>
    <d v="1899-12-30T14:19:42"/>
    <n v="1"/>
    <x v="0"/>
  </r>
  <r>
    <x v="526"/>
    <x v="5"/>
    <d v="1899-12-30T14:24:36"/>
    <d v="1899-12-30T14:37:49"/>
    <n v="1"/>
    <x v="0"/>
  </r>
  <r>
    <x v="527"/>
    <x v="5"/>
    <d v="1899-12-30T14:31:27"/>
    <d v="1899-12-30T14:39:19"/>
    <n v="1"/>
    <x v="0"/>
  </r>
  <r>
    <x v="528"/>
    <x v="5"/>
    <d v="1899-12-30T14:32:20"/>
    <d v="1899-12-30T14:45:01"/>
    <n v="1"/>
    <x v="2"/>
  </r>
  <r>
    <x v="529"/>
    <x v="5"/>
    <d v="1899-12-30T14:40:25"/>
    <d v="1899-12-30T14:52:07"/>
    <n v="1"/>
    <x v="0"/>
  </r>
  <r>
    <x v="246"/>
    <x v="5"/>
    <d v="1899-12-30T14:48:28"/>
    <d v="1899-12-30T14:55:09"/>
    <n v="4"/>
    <x v="0"/>
  </r>
  <r>
    <x v="530"/>
    <x v="5"/>
    <d v="1899-12-30T14:55:55"/>
    <d v="1899-12-30T14:57:00"/>
    <n v="1"/>
    <x v="0"/>
  </r>
  <r>
    <x v="531"/>
    <x v="5"/>
    <d v="1899-12-30T15:03:16"/>
    <d v="1899-12-30T15:14:03"/>
    <n v="1"/>
    <x v="0"/>
  </r>
  <r>
    <x v="532"/>
    <x v="6"/>
    <d v="1899-12-30T08:02:20"/>
    <d v="1899-12-30T08:06:42"/>
    <n v="1"/>
    <x v="0"/>
  </r>
  <r>
    <x v="533"/>
    <x v="6"/>
    <d v="1899-12-30T08:05:22"/>
    <d v="1899-12-30T08:07:48"/>
    <n v="1"/>
    <x v="0"/>
  </r>
  <r>
    <x v="534"/>
    <x v="6"/>
    <d v="1899-12-30T08:09:42"/>
    <d v="1899-12-30T08:13:34"/>
    <n v="1"/>
    <x v="0"/>
  </r>
  <r>
    <x v="535"/>
    <x v="6"/>
    <d v="1899-12-30T08:13:59"/>
    <d v="1899-12-30T08:14:04"/>
    <n v="1"/>
    <x v="1"/>
  </r>
  <r>
    <x v="536"/>
    <x v="6"/>
    <d v="1899-12-30T08:20:49"/>
    <d v="1899-12-30T08:30:50"/>
    <n v="1"/>
    <x v="0"/>
  </r>
  <r>
    <x v="537"/>
    <x v="6"/>
    <d v="1899-12-30T08:25:56"/>
    <d v="1899-12-30T08:31:17"/>
    <n v="1"/>
    <x v="0"/>
  </r>
  <r>
    <x v="538"/>
    <x v="6"/>
    <d v="1899-12-30T08:32:17"/>
    <d v="1899-12-30T08:36:16"/>
    <n v="1"/>
    <x v="0"/>
  </r>
  <r>
    <x v="539"/>
    <x v="6"/>
    <d v="1899-12-30T08:37:56"/>
    <d v="1899-12-30T08:43:38"/>
    <n v="2"/>
    <x v="0"/>
  </r>
  <r>
    <x v="540"/>
    <x v="6"/>
    <d v="1899-12-30T08:41:20"/>
    <d v="1899-12-30T08:55:02"/>
    <n v="1"/>
    <x v="0"/>
  </r>
  <r>
    <x v="541"/>
    <x v="6"/>
    <d v="1899-12-30T08:44:05"/>
    <d v="1899-12-30T08:44:29"/>
    <n v="1"/>
    <x v="0"/>
  </r>
  <r>
    <x v="542"/>
    <x v="6"/>
    <d v="1899-12-30T08:51:48"/>
    <d v="1899-12-30T08:53:33"/>
    <n v="2"/>
    <x v="2"/>
  </r>
  <r>
    <x v="543"/>
    <x v="6"/>
    <d v="1899-12-30T08:58:43"/>
    <d v="1899-12-30T09:02:30"/>
    <n v="2"/>
    <x v="0"/>
  </r>
  <r>
    <x v="544"/>
    <x v="6"/>
    <d v="1899-12-30T09:02:39"/>
    <d v="1899-12-30T09:08:15"/>
    <n v="3"/>
    <x v="1"/>
  </r>
  <r>
    <x v="545"/>
    <x v="6"/>
    <d v="1899-12-30T09:02:49"/>
    <d v="1899-12-30T09:09:12"/>
    <n v="1"/>
    <x v="1"/>
  </r>
  <r>
    <x v="546"/>
    <x v="6"/>
    <d v="1899-12-30T09:10:34"/>
    <d v="1899-12-30T09:22:06"/>
    <n v="1"/>
    <x v="0"/>
  </r>
  <r>
    <x v="547"/>
    <x v="6"/>
    <d v="1899-12-30T09:14:32"/>
    <d v="1899-12-30T09:20:35"/>
    <n v="1"/>
    <x v="0"/>
  </r>
  <r>
    <x v="548"/>
    <x v="6"/>
    <d v="1899-12-30T09:18:41"/>
    <d v="1899-12-30T09:28:12"/>
    <n v="1"/>
    <x v="1"/>
  </r>
  <r>
    <x v="549"/>
    <x v="6"/>
    <d v="1899-12-30T09:24:28"/>
    <d v="1899-12-30T09:35:03"/>
    <n v="1"/>
    <x v="0"/>
  </r>
  <r>
    <x v="16"/>
    <x v="6"/>
    <d v="1899-12-30T09:25:21"/>
    <d v="1899-12-30T09:40:39"/>
    <n v="5"/>
    <x v="2"/>
  </r>
  <r>
    <x v="550"/>
    <x v="6"/>
    <d v="1899-12-30T09:31:06"/>
    <d v="1899-12-30T09:42:10"/>
    <n v="1"/>
    <x v="0"/>
  </r>
  <r>
    <x v="551"/>
    <x v="6"/>
    <d v="1899-12-30T09:33:22"/>
    <d v="1899-12-30T09:42:29"/>
    <n v="1"/>
    <x v="0"/>
  </r>
  <r>
    <x v="552"/>
    <x v="6"/>
    <d v="1899-12-30T09:41:28"/>
    <d v="1899-12-30T09:50:28"/>
    <n v="1"/>
    <x v="0"/>
  </r>
  <r>
    <x v="553"/>
    <x v="6"/>
    <d v="1899-12-30T09:47:12"/>
    <d v="1899-12-30T10:02:09"/>
    <n v="2"/>
    <x v="1"/>
  </r>
  <r>
    <x v="554"/>
    <x v="6"/>
    <d v="1899-12-30T09:53:51"/>
    <d v="1899-12-30T10:02:34"/>
    <n v="1"/>
    <x v="0"/>
  </r>
  <r>
    <x v="555"/>
    <x v="6"/>
    <d v="1899-12-30T09:56:37"/>
    <d v="1899-12-30T10:04:36"/>
    <n v="1"/>
    <x v="1"/>
  </r>
  <r>
    <x v="556"/>
    <x v="6"/>
    <d v="1899-12-30T10:00:00"/>
    <d v="1899-12-30T10:07:33"/>
    <n v="1"/>
    <x v="0"/>
  </r>
  <r>
    <x v="557"/>
    <x v="6"/>
    <d v="1899-12-30T10:03:52"/>
    <d v="1899-12-30T10:19:14"/>
    <n v="1"/>
    <x v="0"/>
  </r>
  <r>
    <x v="558"/>
    <x v="6"/>
    <d v="1899-12-30T10:10:20"/>
    <d v="1899-12-30T10:22:21"/>
    <n v="1"/>
    <x v="0"/>
  </r>
  <r>
    <x v="559"/>
    <x v="6"/>
    <d v="1899-12-30T10:16:35"/>
    <d v="1899-12-30T10:23:08"/>
    <n v="1"/>
    <x v="0"/>
  </r>
  <r>
    <x v="560"/>
    <x v="6"/>
    <d v="1899-12-30T10:19:08"/>
    <d v="1899-12-30T10:19:33"/>
    <n v="1"/>
    <x v="1"/>
  </r>
  <r>
    <x v="561"/>
    <x v="6"/>
    <d v="1899-12-30T10:26:58"/>
    <d v="1899-12-30T10:30:12"/>
    <n v="3"/>
    <x v="1"/>
  </r>
  <r>
    <x v="562"/>
    <x v="6"/>
    <d v="1899-12-30T10:33:48"/>
    <d v="1899-12-30T10:43:33"/>
    <n v="1"/>
    <x v="0"/>
  </r>
  <r>
    <x v="563"/>
    <x v="6"/>
    <d v="1899-12-30T10:39:06"/>
    <d v="1899-12-30T10:50:52"/>
    <n v="3"/>
    <x v="1"/>
  </r>
  <r>
    <x v="564"/>
    <x v="6"/>
    <d v="1899-12-30T10:43:04"/>
    <d v="1899-12-30T10:44:45"/>
    <n v="1"/>
    <x v="0"/>
  </r>
  <r>
    <x v="565"/>
    <x v="6"/>
    <d v="1899-12-30T10:44:25"/>
    <d v="1899-12-30T10:52:06"/>
    <n v="1"/>
    <x v="0"/>
  </r>
  <r>
    <x v="566"/>
    <x v="6"/>
    <d v="1899-12-30T10:49:19"/>
    <d v="1899-12-30T10:54:11"/>
    <n v="1"/>
    <x v="1"/>
  </r>
  <r>
    <x v="567"/>
    <x v="6"/>
    <d v="1899-12-30T10:50:16"/>
    <d v="1899-12-30T10:58:38"/>
    <n v="1"/>
    <x v="0"/>
  </r>
  <r>
    <x v="568"/>
    <x v="6"/>
    <d v="1899-12-30T10:54:51"/>
    <d v="1899-12-30T10:57:38"/>
    <n v="1"/>
    <x v="2"/>
  </r>
  <r>
    <x v="569"/>
    <x v="6"/>
    <d v="1899-12-30T11:00:35"/>
    <d v="1899-12-30T11:16:36"/>
    <n v="1"/>
    <x v="0"/>
  </r>
  <r>
    <x v="570"/>
    <x v="6"/>
    <d v="1899-12-30T11:08:21"/>
    <d v="1899-12-30T11:10:50"/>
    <n v="1"/>
    <x v="0"/>
  </r>
  <r>
    <x v="82"/>
    <x v="6"/>
    <d v="1899-12-30T11:13:02"/>
    <d v="1899-12-30T11:13:56"/>
    <n v="2"/>
    <x v="1"/>
  </r>
  <r>
    <x v="571"/>
    <x v="6"/>
    <d v="1899-12-30T11:15:58"/>
    <d v="1899-12-30T11:27:50"/>
    <n v="1"/>
    <x v="0"/>
  </r>
  <r>
    <x v="572"/>
    <x v="6"/>
    <d v="1899-12-30T11:19:35"/>
    <d v="1899-12-30T11:27:48"/>
    <n v="1"/>
    <x v="0"/>
  </r>
  <r>
    <x v="573"/>
    <x v="6"/>
    <d v="1899-12-30T11:27:27"/>
    <d v="1899-12-30T11:33:38"/>
    <n v="1"/>
    <x v="1"/>
  </r>
  <r>
    <x v="574"/>
    <x v="6"/>
    <d v="1899-12-30T11:31:17"/>
    <d v="1899-12-30T11:45:11"/>
    <n v="2"/>
    <x v="0"/>
  </r>
  <r>
    <x v="575"/>
    <x v="6"/>
    <d v="1899-12-30T11:38:34"/>
    <d v="1899-12-30T11:52:50"/>
    <n v="2"/>
    <x v="0"/>
  </r>
  <r>
    <x v="576"/>
    <x v="6"/>
    <d v="1899-12-30T11:45:31"/>
    <d v="1899-12-30T11:47:40"/>
    <n v="1"/>
    <x v="1"/>
  </r>
  <r>
    <x v="458"/>
    <x v="6"/>
    <d v="1899-12-30T11:46:07"/>
    <d v="1899-12-30T11:46:47"/>
    <n v="2"/>
    <x v="1"/>
  </r>
  <r>
    <x v="577"/>
    <x v="6"/>
    <d v="1899-12-30T11:51:21"/>
    <d v="1899-12-30T11:54:06"/>
    <n v="2"/>
    <x v="0"/>
  </r>
  <r>
    <x v="578"/>
    <x v="6"/>
    <d v="1899-12-30T11:59:16"/>
    <d v="1899-12-30T12:13:25"/>
    <n v="1"/>
    <x v="1"/>
  </r>
  <r>
    <x v="579"/>
    <x v="6"/>
    <d v="1899-12-30T12:04:42"/>
    <d v="1899-12-30T12:05:52"/>
    <n v="1"/>
    <x v="0"/>
  </r>
  <r>
    <x v="580"/>
    <x v="6"/>
    <d v="1899-12-30T12:05:25"/>
    <d v="1899-12-30T12:13:04"/>
    <n v="1"/>
    <x v="0"/>
  </r>
  <r>
    <x v="581"/>
    <x v="6"/>
    <d v="1899-12-30T12:12:29"/>
    <d v="1899-12-30T12:19:04"/>
    <n v="1"/>
    <x v="2"/>
  </r>
  <r>
    <x v="16"/>
    <x v="6"/>
    <d v="1899-12-30T12:18:28"/>
    <d v="1899-12-30T12:24:00"/>
    <n v="5"/>
    <x v="2"/>
  </r>
  <r>
    <x v="582"/>
    <x v="6"/>
    <d v="1899-12-30T12:26:42"/>
    <d v="1899-12-30T12:40:28"/>
    <n v="1"/>
    <x v="0"/>
  </r>
  <r>
    <x v="583"/>
    <x v="6"/>
    <d v="1899-12-30T12:34:33"/>
    <d v="1899-12-30T12:44:56"/>
    <n v="1"/>
    <x v="0"/>
  </r>
  <r>
    <x v="584"/>
    <x v="6"/>
    <d v="1899-12-30T12:37:20"/>
    <d v="1899-12-30T12:50:37"/>
    <n v="1"/>
    <x v="0"/>
  </r>
  <r>
    <x v="585"/>
    <x v="6"/>
    <d v="1899-12-30T12:45:34"/>
    <d v="1899-12-30T12:47:52"/>
    <n v="1"/>
    <x v="1"/>
  </r>
  <r>
    <x v="586"/>
    <x v="6"/>
    <d v="1899-12-30T12:48:59"/>
    <d v="1899-12-30T13:04:16"/>
    <n v="1"/>
    <x v="0"/>
  </r>
  <r>
    <x v="587"/>
    <x v="6"/>
    <d v="1899-12-30T12:56:27"/>
    <d v="1899-12-30T12:58:56"/>
    <n v="2"/>
    <x v="1"/>
  </r>
  <r>
    <x v="588"/>
    <x v="6"/>
    <d v="1899-12-30T12:56:27"/>
    <d v="1899-12-30T13:12:40"/>
    <n v="2"/>
    <x v="0"/>
  </r>
  <r>
    <x v="491"/>
    <x v="6"/>
    <d v="1899-12-30T12:56:53"/>
    <d v="1899-12-30T13:13:02"/>
    <n v="2"/>
    <x v="0"/>
  </r>
  <r>
    <x v="589"/>
    <x v="6"/>
    <d v="1899-12-30T12:56:55"/>
    <d v="1899-12-30T12:57:58"/>
    <n v="4"/>
    <x v="0"/>
  </r>
  <r>
    <x v="40"/>
    <x v="6"/>
    <d v="1899-12-30T12:59:35"/>
    <d v="1899-12-30T13:05:55"/>
    <n v="4"/>
    <x v="1"/>
  </r>
  <r>
    <x v="590"/>
    <x v="6"/>
    <d v="1899-12-30T13:03:29"/>
    <d v="1899-12-30T13:17:07"/>
    <n v="1"/>
    <x v="0"/>
  </r>
  <r>
    <x v="591"/>
    <x v="6"/>
    <d v="1899-12-30T13:03:49"/>
    <d v="1899-12-30T13:10:52"/>
    <n v="1"/>
    <x v="0"/>
  </r>
  <r>
    <x v="592"/>
    <x v="6"/>
    <d v="1899-12-30T13:09:05"/>
    <d v="1899-12-30T13:19:56"/>
    <n v="1"/>
    <x v="0"/>
  </r>
  <r>
    <x v="593"/>
    <x v="6"/>
    <d v="1899-12-30T13:13:01"/>
    <d v="1899-12-30T13:21:32"/>
    <n v="1"/>
    <x v="1"/>
  </r>
  <r>
    <x v="594"/>
    <x v="6"/>
    <d v="1899-12-30T13:17:24"/>
    <d v="1899-12-30T13:30:54"/>
    <n v="2"/>
    <x v="0"/>
  </r>
  <r>
    <x v="595"/>
    <x v="6"/>
    <d v="1899-12-30T13:18:05"/>
    <d v="1899-12-30T13:29:35"/>
    <n v="1"/>
    <x v="0"/>
  </r>
  <r>
    <x v="596"/>
    <x v="6"/>
    <d v="1899-12-30T13:26:09"/>
    <d v="1899-12-30T13:37:57"/>
    <n v="1"/>
    <x v="0"/>
  </r>
  <r>
    <x v="218"/>
    <x v="6"/>
    <d v="1899-12-30T13:34:28"/>
    <d v="1899-12-30T13:36:09"/>
    <n v="2"/>
    <x v="0"/>
  </r>
  <r>
    <x v="597"/>
    <x v="6"/>
    <d v="1899-12-30T13:39:57"/>
    <d v="1899-12-30T13:42:57"/>
    <n v="1"/>
    <x v="0"/>
  </r>
  <r>
    <x v="598"/>
    <x v="6"/>
    <d v="1899-12-30T13:43:28"/>
    <d v="1899-12-30T13:59:35"/>
    <n v="1"/>
    <x v="0"/>
  </r>
  <r>
    <x v="599"/>
    <x v="6"/>
    <d v="1899-12-30T13:49:20"/>
    <d v="1899-12-30T13:59:33"/>
    <n v="1"/>
    <x v="0"/>
  </r>
  <r>
    <x v="600"/>
    <x v="6"/>
    <d v="1899-12-30T13:49:21"/>
    <d v="1899-12-30T13:59:40"/>
    <n v="1"/>
    <x v="0"/>
  </r>
  <r>
    <x v="111"/>
    <x v="6"/>
    <d v="1899-12-30T13:54:20"/>
    <d v="1899-12-30T13:54:35"/>
    <n v="4"/>
    <x v="1"/>
  </r>
  <r>
    <x v="601"/>
    <x v="6"/>
    <d v="1899-12-30T13:58:38"/>
    <d v="1899-12-30T14:02:06"/>
    <n v="1"/>
    <x v="0"/>
  </r>
  <r>
    <x v="602"/>
    <x v="6"/>
    <d v="1899-12-30T14:04:39"/>
    <d v="1899-12-30T14:09:43"/>
    <n v="1"/>
    <x v="1"/>
  </r>
  <r>
    <x v="603"/>
    <x v="6"/>
    <d v="1899-12-30T14:05:27"/>
    <d v="1899-12-30T14:20:15"/>
    <n v="1"/>
    <x v="0"/>
  </r>
  <r>
    <x v="604"/>
    <x v="6"/>
    <d v="1899-12-30T14:08:07"/>
    <d v="1899-12-30T14:15:30"/>
    <n v="1"/>
    <x v="0"/>
  </r>
  <r>
    <x v="509"/>
    <x v="6"/>
    <d v="1899-12-30T14:09:39"/>
    <d v="1899-12-30T14:12:44"/>
    <n v="2"/>
    <x v="0"/>
  </r>
  <r>
    <x v="605"/>
    <x v="6"/>
    <d v="1899-12-30T14:09:45"/>
    <d v="1899-12-30T14:22:03"/>
    <n v="1"/>
    <x v="0"/>
  </r>
  <r>
    <x v="606"/>
    <x v="6"/>
    <d v="1899-12-30T14:14:56"/>
    <d v="1899-12-30T14:29:43"/>
    <n v="1"/>
    <x v="1"/>
  </r>
  <r>
    <x v="607"/>
    <x v="6"/>
    <d v="1899-12-30T14:18:09"/>
    <d v="1899-12-30T14:24:43"/>
    <n v="1"/>
    <x v="1"/>
  </r>
  <r>
    <x v="344"/>
    <x v="6"/>
    <d v="1899-12-30T14:24:32"/>
    <d v="1899-12-30T14:34:22"/>
    <n v="2"/>
    <x v="1"/>
  </r>
  <r>
    <x v="111"/>
    <x v="6"/>
    <d v="1899-12-30T14:25:07"/>
    <d v="1899-12-30T14:36:17"/>
    <n v="4"/>
    <x v="1"/>
  </r>
  <r>
    <x v="414"/>
    <x v="6"/>
    <d v="1899-12-30T14:28:37"/>
    <d v="1899-12-30T14:45:01"/>
    <n v="2"/>
    <x v="0"/>
  </r>
  <r>
    <x v="608"/>
    <x v="6"/>
    <d v="1899-12-30T14:34:23"/>
    <d v="1899-12-30T14:45:28"/>
    <n v="1"/>
    <x v="1"/>
  </r>
  <r>
    <x v="609"/>
    <x v="6"/>
    <d v="1899-12-30T14:40:59"/>
    <d v="1899-12-30T14:42:09"/>
    <n v="1"/>
    <x v="0"/>
  </r>
  <r>
    <x v="610"/>
    <x v="6"/>
    <d v="1899-12-30T14:47:58"/>
    <d v="1899-12-30T14:50:44"/>
    <n v="1"/>
    <x v="2"/>
  </r>
  <r>
    <x v="611"/>
    <x v="6"/>
    <d v="1899-12-30T14:53:46"/>
    <d v="1899-12-30T14:59:39"/>
    <n v="1"/>
    <x v="1"/>
  </r>
  <r>
    <x v="440"/>
    <x v="6"/>
    <d v="1899-12-30T15:00:19"/>
    <d v="1899-12-30T15:10:28"/>
    <n v="3"/>
    <x v="0"/>
  </r>
  <r>
    <x v="612"/>
    <x v="7"/>
    <d v="1899-12-30T08:03:23"/>
    <d v="1899-12-30T08:11:24"/>
    <n v="1"/>
    <x v="1"/>
  </r>
  <r>
    <x v="613"/>
    <x v="7"/>
    <d v="1899-12-30T08:05:31"/>
    <d v="1899-12-30T08:06:25"/>
    <n v="1"/>
    <x v="2"/>
  </r>
  <r>
    <x v="614"/>
    <x v="7"/>
    <d v="1899-12-30T08:12:16"/>
    <d v="1899-12-30T08:15:00"/>
    <n v="1"/>
    <x v="0"/>
  </r>
  <r>
    <x v="615"/>
    <x v="7"/>
    <d v="1899-12-30T08:18:55"/>
    <d v="1899-12-30T08:31:16"/>
    <n v="1"/>
    <x v="1"/>
  </r>
  <r>
    <x v="616"/>
    <x v="7"/>
    <d v="1899-12-30T08:20:00"/>
    <d v="1899-12-30T08:28:45"/>
    <n v="2"/>
    <x v="0"/>
  </r>
  <r>
    <x v="617"/>
    <x v="7"/>
    <d v="1899-12-30T08:25:40"/>
    <d v="1899-12-30T08:30:27"/>
    <n v="1"/>
    <x v="0"/>
  </r>
  <r>
    <x v="106"/>
    <x v="7"/>
    <d v="1899-12-30T08:33:10"/>
    <d v="1899-12-30T08:45:46"/>
    <n v="2"/>
    <x v="0"/>
  </r>
  <r>
    <x v="618"/>
    <x v="7"/>
    <d v="1899-12-30T08:39:16"/>
    <d v="1899-12-30T08:42:54"/>
    <n v="2"/>
    <x v="1"/>
  </r>
  <r>
    <x v="619"/>
    <x v="7"/>
    <d v="1899-12-30T08:45:53"/>
    <d v="1899-12-30T08:49:13"/>
    <n v="1"/>
    <x v="0"/>
  </r>
  <r>
    <x v="620"/>
    <x v="7"/>
    <d v="1899-12-30T08:49:44"/>
    <d v="1899-12-30T08:50:43"/>
    <n v="1"/>
    <x v="0"/>
  </r>
  <r>
    <x v="621"/>
    <x v="7"/>
    <d v="1899-12-30T08:53:03"/>
    <d v="1899-12-30T09:07:43"/>
    <n v="1"/>
    <x v="2"/>
  </r>
  <r>
    <x v="622"/>
    <x v="7"/>
    <d v="1899-12-30T09:00:04"/>
    <d v="1899-12-30T09:03:20"/>
    <n v="1"/>
    <x v="0"/>
  </r>
  <r>
    <x v="623"/>
    <x v="7"/>
    <d v="1899-12-30T09:01:40"/>
    <d v="1899-12-30T09:09:29"/>
    <n v="1"/>
    <x v="0"/>
  </r>
  <r>
    <x v="624"/>
    <x v="7"/>
    <d v="1899-12-30T09:02:05"/>
    <d v="1899-12-30T09:09:58"/>
    <n v="1"/>
    <x v="0"/>
  </r>
  <r>
    <x v="625"/>
    <x v="7"/>
    <d v="1899-12-30T09:06:15"/>
    <d v="1899-12-30T09:20:32"/>
    <n v="1"/>
    <x v="0"/>
  </r>
  <r>
    <x v="626"/>
    <x v="7"/>
    <d v="1899-12-30T09:07:52"/>
    <d v="1899-12-30T09:17:51"/>
    <n v="1"/>
    <x v="0"/>
  </r>
  <r>
    <x v="155"/>
    <x v="7"/>
    <d v="1899-12-30T09:11:25"/>
    <d v="1899-12-30T09:16:02"/>
    <n v="2"/>
    <x v="0"/>
  </r>
  <r>
    <x v="627"/>
    <x v="7"/>
    <d v="1899-12-30T09:11:46"/>
    <d v="1899-12-30T09:23:52"/>
    <n v="1"/>
    <x v="0"/>
  </r>
  <r>
    <x v="628"/>
    <x v="7"/>
    <d v="1899-12-30T09:18:15"/>
    <d v="1899-12-30T09:19:25"/>
    <n v="1"/>
    <x v="0"/>
  </r>
  <r>
    <x v="629"/>
    <x v="7"/>
    <d v="1899-12-30T09:21:09"/>
    <d v="1899-12-30T09:23:48"/>
    <n v="1"/>
    <x v="1"/>
  </r>
  <r>
    <x v="630"/>
    <x v="7"/>
    <d v="1899-12-30T09:24:34"/>
    <d v="1899-12-30T09:27:53"/>
    <n v="1"/>
    <x v="0"/>
  </r>
  <r>
    <x v="631"/>
    <x v="7"/>
    <d v="1899-12-30T09:31:49"/>
    <d v="1899-12-30T09:45:23"/>
    <n v="1"/>
    <x v="1"/>
  </r>
  <r>
    <x v="632"/>
    <x v="7"/>
    <d v="1899-12-30T09:39:34"/>
    <d v="1899-12-30T09:47:58"/>
    <n v="1"/>
    <x v="0"/>
  </r>
  <r>
    <x v="633"/>
    <x v="7"/>
    <d v="1899-12-30T09:47:51"/>
    <d v="1899-12-30T09:58:51"/>
    <n v="1"/>
    <x v="0"/>
  </r>
  <r>
    <x v="574"/>
    <x v="7"/>
    <d v="1899-12-30T09:48:42"/>
    <d v="1899-12-30T09:49:41"/>
    <n v="2"/>
    <x v="0"/>
  </r>
  <r>
    <x v="634"/>
    <x v="7"/>
    <d v="1899-12-30T09:51:32"/>
    <d v="1899-12-30T09:51:32"/>
    <n v="1"/>
    <x v="0"/>
  </r>
  <r>
    <x v="635"/>
    <x v="7"/>
    <d v="1899-12-30T09:53:33"/>
    <d v="1899-12-30T09:54:26"/>
    <n v="1"/>
    <x v="1"/>
  </r>
  <r>
    <x v="636"/>
    <x v="7"/>
    <d v="1899-12-30T09:56:22"/>
    <d v="1899-12-30T10:05:01"/>
    <n v="1"/>
    <x v="0"/>
  </r>
  <r>
    <x v="637"/>
    <x v="7"/>
    <d v="1899-12-30T10:02:41"/>
    <d v="1899-12-30T10:05:20"/>
    <n v="2"/>
    <x v="0"/>
  </r>
  <r>
    <x v="638"/>
    <x v="7"/>
    <d v="1899-12-30T10:10:08"/>
    <d v="1899-12-30T10:25:08"/>
    <n v="1"/>
    <x v="0"/>
  </r>
  <r>
    <x v="639"/>
    <x v="7"/>
    <d v="1899-12-30T10:14:10"/>
    <d v="1899-12-30T10:25:13"/>
    <n v="1"/>
    <x v="0"/>
  </r>
  <r>
    <x v="640"/>
    <x v="7"/>
    <d v="1899-12-30T10:15:50"/>
    <d v="1899-12-30T10:26:53"/>
    <n v="1"/>
    <x v="0"/>
  </r>
  <r>
    <x v="641"/>
    <x v="7"/>
    <d v="1899-12-30T10:19:48"/>
    <d v="1899-12-30T10:21:34"/>
    <n v="1"/>
    <x v="0"/>
  </r>
  <r>
    <x v="64"/>
    <x v="7"/>
    <d v="1899-12-30T10:24:42"/>
    <d v="1899-12-30T10:41:01"/>
    <n v="7"/>
    <x v="0"/>
  </r>
  <r>
    <x v="642"/>
    <x v="7"/>
    <d v="1899-12-30T10:29:32"/>
    <d v="1899-12-30T10:43:37"/>
    <n v="1"/>
    <x v="1"/>
  </r>
  <r>
    <x v="643"/>
    <x v="7"/>
    <d v="1899-12-30T10:35:43"/>
    <d v="1899-12-30T10:39:32"/>
    <n v="1"/>
    <x v="0"/>
  </r>
  <r>
    <x v="644"/>
    <x v="7"/>
    <d v="1899-12-30T10:43:09"/>
    <d v="1899-12-30T10:53:27"/>
    <n v="2"/>
    <x v="0"/>
  </r>
  <r>
    <x v="645"/>
    <x v="7"/>
    <d v="1899-12-30T10:45:15"/>
    <d v="1899-12-30T10:51:42"/>
    <n v="1"/>
    <x v="0"/>
  </r>
  <r>
    <x v="506"/>
    <x v="7"/>
    <d v="1899-12-30T10:45:22"/>
    <d v="1899-12-30T10:48:53"/>
    <n v="2"/>
    <x v="0"/>
  </r>
  <r>
    <x v="646"/>
    <x v="7"/>
    <d v="1899-12-30T10:48:09"/>
    <d v="1899-12-30T11:04:37"/>
    <n v="1"/>
    <x v="0"/>
  </r>
  <r>
    <x v="647"/>
    <x v="7"/>
    <d v="1899-12-30T10:55:16"/>
    <d v="1899-12-30T11:03:26"/>
    <n v="1"/>
    <x v="1"/>
  </r>
  <r>
    <x v="648"/>
    <x v="7"/>
    <d v="1899-12-30T10:57:42"/>
    <d v="1899-12-30T11:00:28"/>
    <n v="1"/>
    <x v="0"/>
  </r>
  <r>
    <x v="649"/>
    <x v="7"/>
    <d v="1899-12-30T11:05:32"/>
    <d v="1899-12-30T11:18:58"/>
    <n v="2"/>
    <x v="0"/>
  </r>
  <r>
    <x v="239"/>
    <x v="7"/>
    <d v="1899-12-30T11:11:57"/>
    <d v="1899-12-30T11:24:28"/>
    <n v="3"/>
    <x v="0"/>
  </r>
  <r>
    <x v="650"/>
    <x v="7"/>
    <d v="1899-12-30T11:14:56"/>
    <d v="1899-12-30T11:21:25"/>
    <n v="1"/>
    <x v="0"/>
  </r>
  <r>
    <x v="418"/>
    <x v="7"/>
    <d v="1899-12-30T11:21:58"/>
    <d v="1899-12-30T11:29:27"/>
    <n v="2"/>
    <x v="1"/>
  </r>
  <r>
    <x v="651"/>
    <x v="7"/>
    <d v="1899-12-30T11:28:36"/>
    <d v="1899-12-30T11:37:34"/>
    <n v="1"/>
    <x v="1"/>
  </r>
  <r>
    <x v="652"/>
    <x v="7"/>
    <d v="1899-12-30T11:34:49"/>
    <d v="1899-12-30T11:41:45"/>
    <n v="1"/>
    <x v="0"/>
  </r>
  <r>
    <x v="653"/>
    <x v="7"/>
    <d v="1899-12-30T11:43:07"/>
    <d v="1899-12-30T11:51:50"/>
    <n v="1"/>
    <x v="1"/>
  </r>
  <r>
    <x v="654"/>
    <x v="7"/>
    <d v="1899-12-30T11:46:30"/>
    <d v="1899-12-30T11:53:19"/>
    <n v="1"/>
    <x v="0"/>
  </r>
  <r>
    <x v="655"/>
    <x v="7"/>
    <d v="1899-12-30T11:53:33"/>
    <d v="1899-12-30T12:03:48"/>
    <n v="1"/>
    <x v="0"/>
  </r>
  <r>
    <x v="174"/>
    <x v="7"/>
    <d v="1899-12-30T12:00:22"/>
    <d v="1899-12-30T12:04:58"/>
    <n v="2"/>
    <x v="0"/>
  </r>
  <r>
    <x v="656"/>
    <x v="7"/>
    <d v="1899-12-30T12:01:02"/>
    <d v="1899-12-30T12:12:21"/>
    <n v="1"/>
    <x v="1"/>
  </r>
  <r>
    <x v="657"/>
    <x v="7"/>
    <d v="1899-12-30T12:08:36"/>
    <d v="1899-12-30T12:23:31"/>
    <n v="1"/>
    <x v="1"/>
  </r>
  <r>
    <x v="658"/>
    <x v="7"/>
    <d v="1899-12-30T12:12:40"/>
    <d v="1899-12-30T12:19:26"/>
    <n v="1"/>
    <x v="0"/>
  </r>
  <r>
    <x v="156"/>
    <x v="7"/>
    <d v="1899-12-30T12:14:02"/>
    <d v="1899-12-30T12:15:27"/>
    <n v="2"/>
    <x v="0"/>
  </r>
  <r>
    <x v="435"/>
    <x v="7"/>
    <d v="1899-12-30T12:22:19"/>
    <d v="1899-12-30T12:22:20"/>
    <n v="3"/>
    <x v="0"/>
  </r>
  <r>
    <x v="659"/>
    <x v="7"/>
    <d v="1899-12-30T12:22:29"/>
    <d v="1899-12-30T12:31:16"/>
    <n v="2"/>
    <x v="0"/>
  </r>
  <r>
    <x v="660"/>
    <x v="7"/>
    <d v="1899-12-30T12:28:56"/>
    <d v="1899-12-30T12:43:01"/>
    <n v="1"/>
    <x v="1"/>
  </r>
  <r>
    <x v="420"/>
    <x v="7"/>
    <d v="1899-12-30T12:31:17"/>
    <d v="1899-12-30T12:37:32"/>
    <n v="3"/>
    <x v="1"/>
  </r>
  <r>
    <x v="661"/>
    <x v="7"/>
    <d v="1899-12-30T12:33:06"/>
    <d v="1899-12-30T12:46:48"/>
    <n v="1"/>
    <x v="0"/>
  </r>
  <r>
    <x v="139"/>
    <x v="7"/>
    <d v="1899-12-30T12:33:44"/>
    <d v="1899-12-30T12:33:51"/>
    <n v="2"/>
    <x v="2"/>
  </r>
  <r>
    <x v="662"/>
    <x v="7"/>
    <d v="1899-12-30T12:38:09"/>
    <d v="1899-12-30T12:44:59"/>
    <n v="1"/>
    <x v="2"/>
  </r>
  <r>
    <x v="663"/>
    <x v="7"/>
    <d v="1899-12-30T12:40:49"/>
    <d v="1899-12-30T12:47:03"/>
    <n v="1"/>
    <x v="0"/>
  </r>
  <r>
    <x v="618"/>
    <x v="7"/>
    <d v="1899-12-30T12:45:01"/>
    <d v="1899-12-30T12:46:58"/>
    <n v="2"/>
    <x v="1"/>
  </r>
  <r>
    <x v="41"/>
    <x v="7"/>
    <d v="1899-12-30T12:51:58"/>
    <d v="1899-12-30T12:52:18"/>
    <n v="6"/>
    <x v="0"/>
  </r>
  <r>
    <x v="664"/>
    <x v="7"/>
    <d v="1899-12-30T12:54:42"/>
    <d v="1899-12-30T12:57:46"/>
    <n v="2"/>
    <x v="0"/>
  </r>
  <r>
    <x v="665"/>
    <x v="7"/>
    <d v="1899-12-30T12:55:07"/>
    <d v="1899-12-30T13:02:03"/>
    <n v="1"/>
    <x v="0"/>
  </r>
  <r>
    <x v="666"/>
    <x v="7"/>
    <d v="1899-12-30T12:55:47"/>
    <d v="1899-12-30T12:58:49"/>
    <n v="2"/>
    <x v="1"/>
  </r>
  <r>
    <x v="667"/>
    <x v="7"/>
    <d v="1899-12-30T13:03:14"/>
    <d v="1899-12-30T13:05:21"/>
    <n v="1"/>
    <x v="0"/>
  </r>
  <r>
    <x v="616"/>
    <x v="7"/>
    <d v="1899-12-30T13:07:32"/>
    <d v="1899-12-30T13:11:16"/>
    <n v="2"/>
    <x v="0"/>
  </r>
  <r>
    <x v="563"/>
    <x v="7"/>
    <d v="1899-12-30T13:09:30"/>
    <d v="1899-12-30T13:10:51"/>
    <n v="3"/>
    <x v="1"/>
  </r>
  <r>
    <x v="442"/>
    <x v="7"/>
    <d v="1899-12-30T13:13:42"/>
    <d v="1899-12-30T13:26:27"/>
    <n v="4"/>
    <x v="0"/>
  </r>
  <r>
    <x v="668"/>
    <x v="7"/>
    <d v="1899-12-30T13:20:09"/>
    <d v="1899-12-30T13:21:43"/>
    <n v="1"/>
    <x v="0"/>
  </r>
  <r>
    <x v="669"/>
    <x v="7"/>
    <d v="1899-12-30T13:22:20"/>
    <d v="1899-12-30T13:37:15"/>
    <n v="1"/>
    <x v="0"/>
  </r>
  <r>
    <x v="670"/>
    <x v="7"/>
    <d v="1899-12-30T13:24:31"/>
    <d v="1899-12-30T13:25:17"/>
    <n v="1"/>
    <x v="0"/>
  </r>
  <r>
    <x v="671"/>
    <x v="7"/>
    <d v="1899-12-30T13:25:04"/>
    <d v="1899-12-30T13:39:54"/>
    <n v="1"/>
    <x v="0"/>
  </r>
  <r>
    <x v="672"/>
    <x v="7"/>
    <d v="1899-12-30T13:27:28"/>
    <d v="1899-12-30T13:30:29"/>
    <n v="1"/>
    <x v="1"/>
  </r>
  <r>
    <x v="673"/>
    <x v="7"/>
    <d v="1899-12-30T13:32:08"/>
    <d v="1899-12-30T13:46:23"/>
    <n v="1"/>
    <x v="1"/>
  </r>
  <r>
    <x v="544"/>
    <x v="7"/>
    <d v="1899-12-30T13:33:44"/>
    <d v="1899-12-30T13:34:23"/>
    <n v="3"/>
    <x v="1"/>
  </r>
  <r>
    <x v="674"/>
    <x v="7"/>
    <d v="1899-12-30T13:34:00"/>
    <d v="1899-12-30T13:38:08"/>
    <n v="1"/>
    <x v="1"/>
  </r>
  <r>
    <x v="675"/>
    <x v="7"/>
    <d v="1899-12-30T13:34:24"/>
    <d v="1899-12-30T13:40:23"/>
    <n v="2"/>
    <x v="0"/>
  </r>
  <r>
    <x v="676"/>
    <x v="7"/>
    <d v="1899-12-30T13:39:38"/>
    <d v="1899-12-30T13:52:56"/>
    <n v="1"/>
    <x v="0"/>
  </r>
  <r>
    <x v="677"/>
    <x v="7"/>
    <d v="1899-12-30T13:40:08"/>
    <d v="1899-12-30T13:46:35"/>
    <n v="1"/>
    <x v="0"/>
  </r>
  <r>
    <x v="678"/>
    <x v="7"/>
    <d v="1899-12-30T13:44:08"/>
    <d v="1899-12-30T13:46:37"/>
    <n v="1"/>
    <x v="0"/>
  </r>
  <r>
    <x v="679"/>
    <x v="7"/>
    <d v="1899-12-30T13:47:13"/>
    <d v="1899-12-30T13:50:56"/>
    <n v="1"/>
    <x v="2"/>
  </r>
  <r>
    <x v="680"/>
    <x v="7"/>
    <d v="1899-12-30T13:47:13"/>
    <d v="1899-12-30T14:02:35"/>
    <n v="1"/>
    <x v="0"/>
  </r>
  <r>
    <x v="681"/>
    <x v="7"/>
    <d v="1899-12-30T13:52:44"/>
    <d v="1899-12-30T14:07:13"/>
    <n v="1"/>
    <x v="0"/>
  </r>
  <r>
    <x v="682"/>
    <x v="7"/>
    <d v="1899-12-30T13:55:59"/>
    <d v="1899-12-30T13:58:02"/>
    <n v="1"/>
    <x v="1"/>
  </r>
  <r>
    <x v="435"/>
    <x v="7"/>
    <d v="1899-12-30T13:59:02"/>
    <d v="1899-12-30T14:14:37"/>
    <n v="3"/>
    <x v="0"/>
  </r>
  <r>
    <x v="683"/>
    <x v="7"/>
    <d v="1899-12-30T14:03:44"/>
    <d v="1899-12-30T14:10:09"/>
    <n v="1"/>
    <x v="1"/>
  </r>
  <r>
    <x v="684"/>
    <x v="7"/>
    <d v="1899-12-30T14:08:18"/>
    <d v="1899-12-30T14:23:04"/>
    <n v="1"/>
    <x v="1"/>
  </r>
  <r>
    <x v="685"/>
    <x v="7"/>
    <d v="1899-12-30T14:14:42"/>
    <d v="1899-12-30T14:22:24"/>
    <n v="1"/>
    <x v="0"/>
  </r>
  <r>
    <x v="686"/>
    <x v="7"/>
    <d v="1899-12-30T14:22:11"/>
    <d v="1899-12-30T14:25:50"/>
    <n v="2"/>
    <x v="0"/>
  </r>
  <r>
    <x v="687"/>
    <x v="7"/>
    <d v="1899-12-30T14:22:58"/>
    <d v="1899-12-30T14:26:38"/>
    <n v="1"/>
    <x v="0"/>
  </r>
  <r>
    <x v="688"/>
    <x v="7"/>
    <d v="1899-12-30T14:24:57"/>
    <d v="1899-12-30T14:37:00"/>
    <n v="1"/>
    <x v="0"/>
  </r>
  <r>
    <x v="71"/>
    <x v="7"/>
    <d v="1899-12-30T14:31:37"/>
    <d v="1899-12-30T14:35:36"/>
    <n v="3"/>
    <x v="0"/>
  </r>
  <r>
    <x v="328"/>
    <x v="7"/>
    <d v="1899-12-30T14:38:49"/>
    <d v="1899-12-30T14:48:13"/>
    <n v="2"/>
    <x v="0"/>
  </r>
  <r>
    <x v="689"/>
    <x v="7"/>
    <d v="1899-12-30T14:46:06"/>
    <d v="1899-12-30T14:46:23"/>
    <n v="1"/>
    <x v="1"/>
  </r>
  <r>
    <x v="690"/>
    <x v="7"/>
    <d v="1899-12-30T14:53:55"/>
    <d v="1899-12-30T15:03:00"/>
    <n v="1"/>
    <x v="2"/>
  </r>
  <r>
    <x v="123"/>
    <x v="7"/>
    <d v="1899-12-30T14:58:10"/>
    <d v="1899-12-30T15:10:41"/>
    <n v="3"/>
    <x v="1"/>
  </r>
  <r>
    <x v="691"/>
    <x v="7"/>
    <d v="1899-12-30T14:59:16"/>
    <d v="1899-12-30T15:02:13"/>
    <n v="1"/>
    <x v="0"/>
  </r>
  <r>
    <x v="692"/>
    <x v="7"/>
    <d v="1899-12-30T15:01:40"/>
    <d v="1899-12-30T15:14:17"/>
    <n v="1"/>
    <x v="0"/>
  </r>
  <r>
    <x v="693"/>
    <x v="8"/>
    <d v="1899-12-30T08:06:54"/>
    <d v="1899-12-30T08:16:11"/>
    <n v="3"/>
    <x v="0"/>
  </r>
  <r>
    <x v="694"/>
    <x v="8"/>
    <d v="1899-12-30T08:13:19"/>
    <d v="1899-12-30T08:17:52"/>
    <n v="1"/>
    <x v="0"/>
  </r>
  <r>
    <x v="84"/>
    <x v="8"/>
    <d v="1899-12-30T08:21:36"/>
    <d v="1899-12-30T08:26:58"/>
    <n v="3"/>
    <x v="1"/>
  </r>
  <r>
    <x v="695"/>
    <x v="8"/>
    <d v="1899-12-30T08:28:29"/>
    <d v="1899-12-30T08:36:48"/>
    <n v="1"/>
    <x v="2"/>
  </r>
  <r>
    <x v="696"/>
    <x v="8"/>
    <d v="1899-12-30T08:36:45"/>
    <d v="1899-12-30T08:51:33"/>
    <n v="1"/>
    <x v="0"/>
  </r>
  <r>
    <x v="697"/>
    <x v="8"/>
    <d v="1899-12-30T08:41:21"/>
    <d v="1899-12-30T08:56:07"/>
    <n v="1"/>
    <x v="0"/>
  </r>
  <r>
    <x v="698"/>
    <x v="8"/>
    <d v="1899-12-30T08:43:19"/>
    <d v="1899-12-30T08:45:42"/>
    <n v="1"/>
    <x v="0"/>
  </r>
  <r>
    <x v="699"/>
    <x v="8"/>
    <d v="1899-12-30T08:45:41"/>
    <d v="1899-12-30T08:55:45"/>
    <n v="1"/>
    <x v="0"/>
  </r>
  <r>
    <x v="422"/>
    <x v="8"/>
    <d v="1899-12-30T08:46:51"/>
    <d v="1899-12-30T08:49:41"/>
    <n v="2"/>
    <x v="0"/>
  </r>
  <r>
    <x v="189"/>
    <x v="8"/>
    <d v="1899-12-30T08:48:33"/>
    <d v="1899-12-30T09:04:05"/>
    <n v="2"/>
    <x v="0"/>
  </r>
  <r>
    <x v="700"/>
    <x v="8"/>
    <d v="1899-12-30T08:53:52"/>
    <d v="1899-12-30T09:01:28"/>
    <n v="1"/>
    <x v="0"/>
  </r>
  <r>
    <x v="701"/>
    <x v="8"/>
    <d v="1899-12-30T08:57:37"/>
    <d v="1899-12-30T08:58:41"/>
    <n v="2"/>
    <x v="1"/>
  </r>
  <r>
    <x v="702"/>
    <x v="8"/>
    <d v="1899-12-30T09:02:13"/>
    <d v="1899-12-30T09:03:01"/>
    <n v="1"/>
    <x v="0"/>
  </r>
  <r>
    <x v="703"/>
    <x v="8"/>
    <d v="1899-12-30T09:03:35"/>
    <d v="1899-12-30T09:03:48"/>
    <n v="1"/>
    <x v="1"/>
  </r>
  <r>
    <x v="704"/>
    <x v="8"/>
    <d v="1899-12-30T09:05:47"/>
    <d v="1899-12-30T09:08:59"/>
    <n v="1"/>
    <x v="0"/>
  </r>
  <r>
    <x v="462"/>
    <x v="8"/>
    <d v="1899-12-30T09:07:28"/>
    <d v="1899-12-30T09:12:05"/>
    <n v="3"/>
    <x v="0"/>
  </r>
  <r>
    <x v="705"/>
    <x v="8"/>
    <d v="1899-12-30T09:14:07"/>
    <d v="1899-12-30T09:22:26"/>
    <n v="1"/>
    <x v="0"/>
  </r>
  <r>
    <x v="706"/>
    <x v="8"/>
    <d v="1899-12-30T09:21:07"/>
    <d v="1899-12-30T09:37:30"/>
    <n v="1"/>
    <x v="0"/>
  </r>
  <r>
    <x v="22"/>
    <x v="8"/>
    <d v="1899-12-30T09:24:24"/>
    <d v="1899-12-30T09:29:19"/>
    <n v="3"/>
    <x v="0"/>
  </r>
  <r>
    <x v="707"/>
    <x v="8"/>
    <d v="1899-12-30T09:32:00"/>
    <d v="1899-12-30T09:37:13"/>
    <n v="1"/>
    <x v="1"/>
  </r>
  <r>
    <x v="708"/>
    <x v="8"/>
    <d v="1899-12-30T09:35:50"/>
    <d v="1899-12-30T09:50:28"/>
    <n v="1"/>
    <x v="1"/>
  </r>
  <r>
    <x v="709"/>
    <x v="8"/>
    <d v="1899-12-30T09:43:46"/>
    <d v="1899-12-30T09:56:41"/>
    <n v="1"/>
    <x v="0"/>
  </r>
  <r>
    <x v="710"/>
    <x v="8"/>
    <d v="1899-12-30T09:45:20"/>
    <d v="1899-12-30T09:59:29"/>
    <n v="1"/>
    <x v="1"/>
  </r>
  <r>
    <x v="711"/>
    <x v="8"/>
    <d v="1899-12-30T09:52:33"/>
    <d v="1899-12-30T10:03:46"/>
    <n v="1"/>
    <x v="0"/>
  </r>
  <r>
    <x v="712"/>
    <x v="8"/>
    <d v="1899-12-30T09:52:53"/>
    <d v="1899-12-30T10:06:55"/>
    <n v="1"/>
    <x v="0"/>
  </r>
  <r>
    <x v="713"/>
    <x v="8"/>
    <d v="1899-12-30T10:00:54"/>
    <d v="1899-12-30T10:06:34"/>
    <n v="2"/>
    <x v="1"/>
  </r>
  <r>
    <x v="167"/>
    <x v="8"/>
    <d v="1899-12-30T10:04:30"/>
    <d v="1899-12-30T10:13:15"/>
    <n v="3"/>
    <x v="1"/>
  </r>
  <r>
    <x v="714"/>
    <x v="8"/>
    <d v="1899-12-30T10:06:07"/>
    <d v="1899-12-30T10:13:35"/>
    <n v="2"/>
    <x v="0"/>
  </r>
  <r>
    <x v="715"/>
    <x v="8"/>
    <d v="1899-12-30T10:10:50"/>
    <d v="1899-12-30T10:13:25"/>
    <n v="1"/>
    <x v="0"/>
  </r>
  <r>
    <x v="145"/>
    <x v="8"/>
    <d v="1899-12-30T10:17:59"/>
    <d v="1899-12-30T10:24:52"/>
    <n v="2"/>
    <x v="2"/>
  </r>
  <r>
    <x v="716"/>
    <x v="8"/>
    <d v="1899-12-30T10:23:29"/>
    <d v="1899-12-30T10:25:19"/>
    <n v="1"/>
    <x v="0"/>
  </r>
  <r>
    <x v="717"/>
    <x v="8"/>
    <d v="1899-12-30T10:30:28"/>
    <d v="1899-12-30T10:41:40"/>
    <n v="1"/>
    <x v="0"/>
  </r>
  <r>
    <x v="718"/>
    <x v="8"/>
    <d v="1899-12-30T10:33:24"/>
    <d v="1899-12-30T10:37:54"/>
    <n v="1"/>
    <x v="0"/>
  </r>
  <r>
    <x v="719"/>
    <x v="8"/>
    <d v="1899-12-30T10:37:37"/>
    <d v="1899-12-30T10:40:31"/>
    <n v="2"/>
    <x v="1"/>
  </r>
  <r>
    <x v="720"/>
    <x v="8"/>
    <d v="1899-12-30T10:44:09"/>
    <d v="1899-12-30T10:54:43"/>
    <n v="1"/>
    <x v="0"/>
  </r>
  <r>
    <x v="721"/>
    <x v="8"/>
    <d v="1899-12-30T10:49:54"/>
    <d v="1899-12-30T10:57:56"/>
    <n v="1"/>
    <x v="0"/>
  </r>
  <r>
    <x v="722"/>
    <x v="8"/>
    <d v="1899-12-30T10:55:03"/>
    <d v="1899-12-30T11:08:54"/>
    <n v="1"/>
    <x v="0"/>
  </r>
  <r>
    <x v="723"/>
    <x v="8"/>
    <d v="1899-12-30T10:57:50"/>
    <d v="1899-12-30T11:11:43"/>
    <n v="2"/>
    <x v="0"/>
  </r>
  <r>
    <x v="724"/>
    <x v="8"/>
    <d v="1899-12-30T11:01:57"/>
    <d v="1899-12-30T11:09:54"/>
    <n v="2"/>
    <x v="1"/>
  </r>
  <r>
    <x v="725"/>
    <x v="8"/>
    <d v="1899-12-30T11:08:48"/>
    <d v="1899-12-30T11:13:44"/>
    <n v="1"/>
    <x v="0"/>
  </r>
  <r>
    <x v="726"/>
    <x v="8"/>
    <d v="1899-12-30T11:10:46"/>
    <d v="1899-12-30T11:10:53"/>
    <n v="2"/>
    <x v="0"/>
  </r>
  <r>
    <x v="727"/>
    <x v="8"/>
    <d v="1899-12-30T11:18:14"/>
    <d v="1899-12-30T11:19:20"/>
    <n v="1"/>
    <x v="1"/>
  </r>
  <r>
    <x v="728"/>
    <x v="8"/>
    <d v="1899-12-30T11:18:44"/>
    <d v="1899-12-30T11:26:18"/>
    <n v="1"/>
    <x v="2"/>
  </r>
  <r>
    <x v="729"/>
    <x v="8"/>
    <d v="1899-12-30T11:21:26"/>
    <d v="1899-12-30T11:31:19"/>
    <n v="1"/>
    <x v="0"/>
  </r>
  <r>
    <x v="587"/>
    <x v="8"/>
    <d v="1899-12-30T11:29:37"/>
    <d v="1899-12-30T11:31:49"/>
    <n v="2"/>
    <x v="1"/>
  </r>
  <r>
    <x v="730"/>
    <x v="8"/>
    <d v="1899-12-30T11:35:42"/>
    <d v="1899-12-30T11:44:03"/>
    <n v="1"/>
    <x v="1"/>
  </r>
  <r>
    <x v="731"/>
    <x v="8"/>
    <d v="1899-12-30T11:42:31"/>
    <d v="1899-12-30T11:54:23"/>
    <n v="1"/>
    <x v="0"/>
  </r>
  <r>
    <x v="732"/>
    <x v="8"/>
    <d v="1899-12-30T11:47:13"/>
    <d v="1899-12-30T11:57:59"/>
    <n v="1"/>
    <x v="0"/>
  </r>
  <r>
    <x v="733"/>
    <x v="8"/>
    <d v="1899-12-30T11:49:41"/>
    <d v="1899-12-30T12:05:43"/>
    <n v="1"/>
    <x v="0"/>
  </r>
  <r>
    <x v="76"/>
    <x v="8"/>
    <d v="1899-12-30T11:52:42"/>
    <d v="1899-12-30T11:58:32"/>
    <n v="2"/>
    <x v="0"/>
  </r>
  <r>
    <x v="734"/>
    <x v="8"/>
    <d v="1899-12-30T12:00:52"/>
    <d v="1899-12-30T12:05:36"/>
    <n v="1"/>
    <x v="0"/>
  </r>
  <r>
    <x v="735"/>
    <x v="8"/>
    <d v="1899-12-30T12:02:30"/>
    <d v="1899-12-30T12:10:24"/>
    <n v="1"/>
    <x v="0"/>
  </r>
  <r>
    <x v="736"/>
    <x v="8"/>
    <d v="1899-12-30T12:09:44"/>
    <d v="1899-12-30T12:19:54"/>
    <n v="2"/>
    <x v="0"/>
  </r>
  <r>
    <x v="737"/>
    <x v="8"/>
    <d v="1899-12-30T12:10:33"/>
    <d v="1899-12-30T12:14:29"/>
    <n v="1"/>
    <x v="0"/>
  </r>
  <r>
    <x v="738"/>
    <x v="8"/>
    <d v="1899-12-30T12:15:17"/>
    <d v="1899-12-30T12:17:02"/>
    <n v="1"/>
    <x v="0"/>
  </r>
  <r>
    <x v="739"/>
    <x v="8"/>
    <d v="1899-12-30T12:17:38"/>
    <d v="1899-12-30T12:24:55"/>
    <n v="1"/>
    <x v="1"/>
  </r>
  <r>
    <x v="740"/>
    <x v="8"/>
    <d v="1899-12-30T12:23:17"/>
    <d v="1899-12-30T12:35:27"/>
    <n v="1"/>
    <x v="0"/>
  </r>
  <r>
    <x v="741"/>
    <x v="8"/>
    <d v="1899-12-30T12:24:37"/>
    <d v="1899-12-30T12:38:39"/>
    <n v="2"/>
    <x v="0"/>
  </r>
  <r>
    <x v="742"/>
    <x v="8"/>
    <d v="1899-12-30T12:28:36"/>
    <d v="1899-12-30T12:42:07"/>
    <n v="1"/>
    <x v="0"/>
  </r>
  <r>
    <x v="508"/>
    <x v="8"/>
    <d v="1899-12-30T12:33:26"/>
    <d v="1899-12-30T12:42:42"/>
    <n v="2"/>
    <x v="0"/>
  </r>
  <r>
    <x v="743"/>
    <x v="8"/>
    <d v="1899-12-30T12:33:53"/>
    <d v="1899-12-30T12:44:36"/>
    <n v="2"/>
    <x v="1"/>
  </r>
  <r>
    <x v="744"/>
    <x v="8"/>
    <d v="1899-12-30T12:38:26"/>
    <d v="1899-12-30T12:51:46"/>
    <n v="1"/>
    <x v="0"/>
  </r>
  <r>
    <x v="745"/>
    <x v="8"/>
    <d v="1899-12-30T12:41:51"/>
    <d v="1899-12-30T12:42:24"/>
    <n v="1"/>
    <x v="1"/>
  </r>
  <r>
    <x v="746"/>
    <x v="8"/>
    <d v="1899-12-30T12:43:53"/>
    <d v="1899-12-30T12:54:41"/>
    <n v="1"/>
    <x v="1"/>
  </r>
  <r>
    <x v="747"/>
    <x v="8"/>
    <d v="1899-12-30T12:50:11"/>
    <d v="1899-12-30T12:55:35"/>
    <n v="1"/>
    <x v="0"/>
  </r>
  <r>
    <x v="169"/>
    <x v="8"/>
    <d v="1899-12-30T12:58:10"/>
    <d v="1899-12-30T13:12:34"/>
    <n v="3"/>
    <x v="0"/>
  </r>
  <r>
    <x v="748"/>
    <x v="8"/>
    <d v="1899-12-30T13:02:32"/>
    <d v="1899-12-30T13:11:35"/>
    <n v="3"/>
    <x v="0"/>
  </r>
  <r>
    <x v="749"/>
    <x v="8"/>
    <d v="1899-12-30T13:07:56"/>
    <d v="1899-12-30T13:24:33"/>
    <n v="1"/>
    <x v="1"/>
  </r>
  <r>
    <x v="750"/>
    <x v="8"/>
    <d v="1899-12-30T13:09:13"/>
    <d v="1899-12-30T13:09:30"/>
    <n v="1"/>
    <x v="0"/>
  </r>
  <r>
    <x v="751"/>
    <x v="8"/>
    <d v="1899-12-30T13:16:33"/>
    <d v="1899-12-30T13:30:02"/>
    <n v="1"/>
    <x v="0"/>
  </r>
  <r>
    <x v="752"/>
    <x v="8"/>
    <d v="1899-12-30T13:19:50"/>
    <d v="1899-12-30T13:31:18"/>
    <n v="2"/>
    <x v="0"/>
  </r>
  <r>
    <x v="753"/>
    <x v="8"/>
    <d v="1899-12-30T13:20:01"/>
    <d v="1899-12-30T13:31:22"/>
    <n v="1"/>
    <x v="0"/>
  </r>
  <r>
    <x v="726"/>
    <x v="8"/>
    <d v="1899-12-30T13:25:18"/>
    <d v="1899-12-30T13:35:47"/>
    <n v="2"/>
    <x v="0"/>
  </r>
  <r>
    <x v="754"/>
    <x v="8"/>
    <d v="1899-12-30T13:31:45"/>
    <d v="1899-12-30T13:45:46"/>
    <n v="1"/>
    <x v="1"/>
  </r>
  <r>
    <x v="53"/>
    <x v="8"/>
    <d v="1899-12-30T13:34:46"/>
    <d v="1899-12-30T13:50:48"/>
    <n v="4"/>
    <x v="0"/>
  </r>
  <r>
    <x v="755"/>
    <x v="8"/>
    <d v="1899-12-30T13:41:35"/>
    <d v="1899-12-30T13:46:24"/>
    <n v="1"/>
    <x v="0"/>
  </r>
  <r>
    <x v="756"/>
    <x v="8"/>
    <d v="1899-12-30T13:44:56"/>
    <d v="1899-12-30T13:50:21"/>
    <n v="2"/>
    <x v="1"/>
  </r>
  <r>
    <x v="757"/>
    <x v="8"/>
    <d v="1899-12-30T13:45:34"/>
    <d v="1899-12-30T13:48:41"/>
    <n v="1"/>
    <x v="1"/>
  </r>
  <r>
    <x v="758"/>
    <x v="8"/>
    <d v="1899-12-30T13:50:08"/>
    <d v="1899-12-30T13:54:00"/>
    <n v="1"/>
    <x v="0"/>
  </r>
  <r>
    <x v="759"/>
    <x v="8"/>
    <d v="1899-12-30T13:56:10"/>
    <d v="1899-12-30T14:11:45"/>
    <n v="2"/>
    <x v="0"/>
  </r>
  <r>
    <x v="760"/>
    <x v="8"/>
    <d v="1899-12-30T14:04:29"/>
    <d v="1899-12-30T14:20:54"/>
    <n v="1"/>
    <x v="0"/>
  </r>
  <r>
    <x v="761"/>
    <x v="8"/>
    <d v="1899-12-30T14:12:11"/>
    <d v="1899-12-30T14:24:47"/>
    <n v="1"/>
    <x v="1"/>
  </r>
  <r>
    <x v="762"/>
    <x v="8"/>
    <d v="1899-12-30T14:13:26"/>
    <d v="1899-12-30T14:19:17"/>
    <n v="1"/>
    <x v="0"/>
  </r>
  <r>
    <x v="763"/>
    <x v="8"/>
    <d v="1899-12-30T14:15:54"/>
    <d v="1899-12-30T14:29:02"/>
    <n v="1"/>
    <x v="0"/>
  </r>
  <r>
    <x v="764"/>
    <x v="8"/>
    <d v="1899-12-30T14:20:20"/>
    <d v="1899-12-30T14:34:07"/>
    <n v="1"/>
    <x v="0"/>
  </r>
  <r>
    <x v="765"/>
    <x v="8"/>
    <d v="1899-12-30T14:24:07"/>
    <d v="1899-12-30T14:26:38"/>
    <n v="1"/>
    <x v="1"/>
  </r>
  <r>
    <x v="766"/>
    <x v="8"/>
    <d v="1899-12-30T14:28:29"/>
    <d v="1899-12-30T14:39:06"/>
    <n v="1"/>
    <x v="1"/>
  </r>
  <r>
    <x v="767"/>
    <x v="8"/>
    <d v="1899-12-30T14:35:08"/>
    <d v="1899-12-30T14:35:31"/>
    <n v="1"/>
    <x v="0"/>
  </r>
  <r>
    <x v="768"/>
    <x v="8"/>
    <d v="1899-12-30T14:43:23"/>
    <d v="1899-12-30T14:59:33"/>
    <n v="1"/>
    <x v="0"/>
  </r>
  <r>
    <x v="769"/>
    <x v="8"/>
    <d v="1899-12-30T14:47:15"/>
    <d v="1899-12-30T15:03:24"/>
    <n v="1"/>
    <x v="0"/>
  </r>
  <r>
    <x v="770"/>
    <x v="8"/>
    <d v="1899-12-30T14:48:17"/>
    <d v="1899-12-30T14:49:21"/>
    <n v="1"/>
    <x v="0"/>
  </r>
  <r>
    <x v="771"/>
    <x v="8"/>
    <d v="1899-12-30T14:53:28"/>
    <d v="1899-12-30T14:53:50"/>
    <n v="1"/>
    <x v="0"/>
  </r>
  <r>
    <x v="772"/>
    <x v="8"/>
    <d v="1899-12-30T14:55:22"/>
    <d v="1899-12-30T15:00:35"/>
    <n v="1"/>
    <x v="0"/>
  </r>
  <r>
    <x v="773"/>
    <x v="8"/>
    <d v="1899-12-30T15:03:36"/>
    <d v="1899-12-30T15:09:19"/>
    <n v="1"/>
    <x v="0"/>
  </r>
  <r>
    <x v="774"/>
    <x v="9"/>
    <d v="1899-12-30T08:04:41"/>
    <d v="1899-12-30T08:15:08"/>
    <n v="1"/>
    <x v="0"/>
  </r>
  <r>
    <x v="775"/>
    <x v="9"/>
    <d v="1899-12-30T08:05:10"/>
    <d v="1899-12-30T08:16:21"/>
    <n v="1"/>
    <x v="1"/>
  </r>
  <r>
    <x v="776"/>
    <x v="9"/>
    <d v="1899-12-30T08:06:45"/>
    <d v="1899-12-30T08:12:58"/>
    <n v="1"/>
    <x v="0"/>
  </r>
  <r>
    <x v="777"/>
    <x v="9"/>
    <d v="1899-12-30T08:10:30"/>
    <d v="1899-12-30T08:14:24"/>
    <n v="2"/>
    <x v="1"/>
  </r>
  <r>
    <x v="778"/>
    <x v="9"/>
    <d v="1899-12-30T08:13:23"/>
    <d v="1899-12-30T08:21:28"/>
    <n v="1"/>
    <x v="1"/>
  </r>
  <r>
    <x v="779"/>
    <x v="9"/>
    <d v="1899-12-30T08:15:49"/>
    <d v="1899-12-30T08:18:19"/>
    <n v="1"/>
    <x v="0"/>
  </r>
  <r>
    <x v="780"/>
    <x v="9"/>
    <d v="1899-12-30T08:17:13"/>
    <d v="1899-12-30T08:29:58"/>
    <n v="1"/>
    <x v="0"/>
  </r>
  <r>
    <x v="781"/>
    <x v="9"/>
    <d v="1899-12-30T08:21:49"/>
    <d v="1899-12-30T08:37:21"/>
    <n v="1"/>
    <x v="0"/>
  </r>
  <r>
    <x v="782"/>
    <x v="9"/>
    <d v="1899-12-30T08:27:54"/>
    <d v="1899-12-30T08:42:04"/>
    <n v="1"/>
    <x v="0"/>
  </r>
  <r>
    <x v="783"/>
    <x v="9"/>
    <d v="1899-12-30T08:31:10"/>
    <d v="1899-12-30T08:45:30"/>
    <n v="1"/>
    <x v="0"/>
  </r>
  <r>
    <x v="784"/>
    <x v="9"/>
    <d v="1899-12-30T08:34:04"/>
    <d v="1899-12-30T08:46:23"/>
    <n v="1"/>
    <x v="0"/>
  </r>
  <r>
    <x v="785"/>
    <x v="9"/>
    <d v="1899-12-30T08:39:13"/>
    <d v="1899-12-30T08:51:47"/>
    <n v="2"/>
    <x v="0"/>
  </r>
  <r>
    <x v="786"/>
    <x v="9"/>
    <d v="1899-12-30T08:41:28"/>
    <d v="1899-12-30T08:43:20"/>
    <n v="1"/>
    <x v="1"/>
  </r>
  <r>
    <x v="787"/>
    <x v="9"/>
    <d v="1899-12-30T08:45:50"/>
    <d v="1899-12-30T09:01:23"/>
    <n v="1"/>
    <x v="1"/>
  </r>
  <r>
    <x v="788"/>
    <x v="9"/>
    <d v="1899-12-30T08:51:41"/>
    <d v="1899-12-30T08:52:43"/>
    <n v="1"/>
    <x v="0"/>
  </r>
  <r>
    <x v="789"/>
    <x v="9"/>
    <d v="1899-12-30T08:54:32"/>
    <d v="1899-12-30T09:08:08"/>
    <n v="1"/>
    <x v="0"/>
  </r>
  <r>
    <x v="790"/>
    <x v="9"/>
    <d v="1899-12-30T08:59:43"/>
    <d v="1899-12-30T09:10:06"/>
    <n v="1"/>
    <x v="0"/>
  </r>
  <r>
    <x v="791"/>
    <x v="9"/>
    <d v="1899-12-30T09:00:06"/>
    <d v="1899-12-30T09:04:45"/>
    <n v="1"/>
    <x v="0"/>
  </r>
  <r>
    <x v="792"/>
    <x v="9"/>
    <d v="1899-12-30T09:06:22"/>
    <d v="1899-12-30T09:12:48"/>
    <n v="2"/>
    <x v="0"/>
  </r>
  <r>
    <x v="793"/>
    <x v="9"/>
    <d v="1899-12-30T09:13:39"/>
    <d v="1899-12-30T09:22:35"/>
    <n v="1"/>
    <x v="0"/>
  </r>
  <r>
    <x v="794"/>
    <x v="9"/>
    <d v="1899-12-30T09:15:26"/>
    <d v="1899-12-30T09:30:41"/>
    <n v="2"/>
    <x v="1"/>
  </r>
  <r>
    <x v="795"/>
    <x v="9"/>
    <d v="1899-12-30T09:20:46"/>
    <d v="1899-12-30T09:22:06"/>
    <n v="1"/>
    <x v="0"/>
  </r>
  <r>
    <x v="796"/>
    <x v="9"/>
    <d v="1899-12-30T09:28:54"/>
    <d v="1899-12-30T09:39:46"/>
    <n v="1"/>
    <x v="2"/>
  </r>
  <r>
    <x v="507"/>
    <x v="9"/>
    <d v="1899-12-30T09:36:15"/>
    <d v="1899-12-30T09:38:38"/>
    <n v="3"/>
    <x v="0"/>
  </r>
  <r>
    <x v="797"/>
    <x v="9"/>
    <d v="1899-12-30T09:40:52"/>
    <d v="1899-12-30T09:52:23"/>
    <n v="2"/>
    <x v="0"/>
  </r>
  <r>
    <x v="798"/>
    <x v="9"/>
    <d v="1899-12-30T09:45:09"/>
    <d v="1899-12-30T09:45:15"/>
    <n v="1"/>
    <x v="0"/>
  </r>
  <r>
    <x v="799"/>
    <x v="9"/>
    <d v="1899-12-30T09:50:08"/>
    <d v="1899-12-30T09:59:25"/>
    <n v="1"/>
    <x v="0"/>
  </r>
  <r>
    <x v="800"/>
    <x v="9"/>
    <d v="1899-12-30T09:51:23"/>
    <d v="1899-12-30T09:54:33"/>
    <n v="1"/>
    <x v="0"/>
  </r>
  <r>
    <x v="801"/>
    <x v="9"/>
    <d v="1899-12-30T09:59:04"/>
    <d v="1899-12-30T10:01:49"/>
    <n v="1"/>
    <x v="0"/>
  </r>
  <r>
    <x v="802"/>
    <x v="9"/>
    <d v="1899-12-30T09:59:17"/>
    <d v="1899-12-30T10:05:05"/>
    <n v="1"/>
    <x v="0"/>
  </r>
  <r>
    <x v="803"/>
    <x v="9"/>
    <d v="1899-12-30T10:01:39"/>
    <d v="1899-12-30T10:17:34"/>
    <n v="1"/>
    <x v="0"/>
  </r>
  <r>
    <x v="724"/>
    <x v="9"/>
    <d v="1899-12-30T10:08:14"/>
    <d v="1899-12-30T10:10:24"/>
    <n v="2"/>
    <x v="1"/>
  </r>
  <r>
    <x v="804"/>
    <x v="9"/>
    <d v="1899-12-30T10:13:13"/>
    <d v="1899-12-30T10:26:35"/>
    <n v="1"/>
    <x v="0"/>
  </r>
  <r>
    <x v="805"/>
    <x v="9"/>
    <d v="1899-12-30T10:20:52"/>
    <d v="1899-12-30T10:33:28"/>
    <n v="1"/>
    <x v="2"/>
  </r>
  <r>
    <x v="806"/>
    <x v="9"/>
    <d v="1899-12-30T10:24:25"/>
    <d v="1899-12-30T10:40:03"/>
    <n v="1"/>
    <x v="0"/>
  </r>
  <r>
    <x v="756"/>
    <x v="9"/>
    <d v="1899-12-30T10:26:39"/>
    <d v="1899-12-30T10:43:07"/>
    <n v="2"/>
    <x v="1"/>
  </r>
  <r>
    <x v="80"/>
    <x v="9"/>
    <d v="1899-12-30T10:32:58"/>
    <d v="1899-12-30T10:37:15"/>
    <n v="4"/>
    <x v="0"/>
  </r>
  <r>
    <x v="807"/>
    <x v="9"/>
    <d v="1899-12-30T10:34:28"/>
    <d v="1899-12-30T10:43:02"/>
    <n v="1"/>
    <x v="1"/>
  </r>
  <r>
    <x v="808"/>
    <x v="9"/>
    <d v="1899-12-30T10:34:39"/>
    <d v="1899-12-30T10:47:29"/>
    <n v="1"/>
    <x v="1"/>
  </r>
  <r>
    <x v="809"/>
    <x v="9"/>
    <d v="1899-12-30T10:37:51"/>
    <d v="1899-12-30T10:41:27"/>
    <n v="1"/>
    <x v="0"/>
  </r>
  <r>
    <x v="810"/>
    <x v="9"/>
    <d v="1899-12-30T10:40:56"/>
    <d v="1899-12-30T10:46:24"/>
    <n v="1"/>
    <x v="0"/>
  </r>
  <r>
    <x v="811"/>
    <x v="9"/>
    <d v="1899-12-30T10:41:21"/>
    <d v="1899-12-30T10:51:44"/>
    <n v="1"/>
    <x v="0"/>
  </r>
  <r>
    <x v="812"/>
    <x v="9"/>
    <d v="1899-12-30T10:42:09"/>
    <d v="1899-12-30T10:47:23"/>
    <n v="1"/>
    <x v="1"/>
  </r>
  <r>
    <x v="743"/>
    <x v="9"/>
    <d v="1899-12-30T10:44:58"/>
    <d v="1899-12-30T10:45:12"/>
    <n v="2"/>
    <x v="1"/>
  </r>
  <r>
    <x v="9"/>
    <x v="9"/>
    <d v="1899-12-30T10:46:48"/>
    <d v="1899-12-30T11:02:44"/>
    <n v="3"/>
    <x v="1"/>
  </r>
  <r>
    <x v="813"/>
    <x v="9"/>
    <d v="1899-12-30T10:51:22"/>
    <d v="1899-12-30T10:57:21"/>
    <n v="2"/>
    <x v="1"/>
  </r>
  <r>
    <x v="814"/>
    <x v="9"/>
    <d v="1899-12-30T10:57:37"/>
    <d v="1899-12-30T10:57:47"/>
    <n v="1"/>
    <x v="0"/>
  </r>
  <r>
    <x v="815"/>
    <x v="9"/>
    <d v="1899-12-30T11:01:24"/>
    <d v="1899-12-30T11:07:21"/>
    <n v="1"/>
    <x v="0"/>
  </r>
  <r>
    <x v="816"/>
    <x v="9"/>
    <d v="1899-12-30T11:01:41"/>
    <d v="1899-12-30T11:04:57"/>
    <n v="1"/>
    <x v="0"/>
  </r>
  <r>
    <x v="817"/>
    <x v="9"/>
    <d v="1899-12-30T11:07:12"/>
    <d v="1899-12-30T11:08:18"/>
    <n v="1"/>
    <x v="0"/>
  </r>
  <r>
    <x v="818"/>
    <x v="9"/>
    <d v="1899-12-30T11:10:52"/>
    <d v="1899-12-30T11:13:17"/>
    <n v="1"/>
    <x v="1"/>
  </r>
  <r>
    <x v="41"/>
    <x v="9"/>
    <d v="1899-12-30T11:16:38"/>
    <d v="1899-12-30T11:27:11"/>
    <n v="6"/>
    <x v="0"/>
  </r>
  <r>
    <x v="819"/>
    <x v="9"/>
    <d v="1899-12-30T11:17:13"/>
    <d v="1899-12-30T11:17:33"/>
    <n v="1"/>
    <x v="0"/>
  </r>
  <r>
    <x v="820"/>
    <x v="9"/>
    <d v="1899-12-30T11:22:58"/>
    <d v="1899-12-30T11:38:57"/>
    <n v="1"/>
    <x v="0"/>
  </r>
  <r>
    <x v="821"/>
    <x v="9"/>
    <d v="1899-12-30T11:25:22"/>
    <d v="1899-12-30T11:26:02"/>
    <n v="1"/>
    <x v="0"/>
  </r>
  <r>
    <x v="822"/>
    <x v="9"/>
    <d v="1899-12-30T11:28:19"/>
    <d v="1899-12-30T11:29:50"/>
    <n v="1"/>
    <x v="0"/>
  </r>
  <r>
    <x v="823"/>
    <x v="9"/>
    <d v="1899-12-30T11:28:41"/>
    <d v="1899-12-30T11:38:26"/>
    <n v="2"/>
    <x v="0"/>
  </r>
  <r>
    <x v="824"/>
    <x v="9"/>
    <d v="1899-12-30T11:33:12"/>
    <d v="1899-12-30T11:39:28"/>
    <n v="2"/>
    <x v="0"/>
  </r>
  <r>
    <x v="825"/>
    <x v="9"/>
    <d v="1899-12-30T11:37:17"/>
    <d v="1899-12-30T11:39:18"/>
    <n v="1"/>
    <x v="0"/>
  </r>
  <r>
    <x v="826"/>
    <x v="9"/>
    <d v="1899-12-30T11:39:33"/>
    <d v="1899-12-30T11:51:18"/>
    <n v="1"/>
    <x v="0"/>
  </r>
  <r>
    <x v="827"/>
    <x v="9"/>
    <d v="1899-12-30T11:43:11"/>
    <d v="1899-12-30T11:45:41"/>
    <n v="1"/>
    <x v="0"/>
  </r>
  <r>
    <x v="828"/>
    <x v="9"/>
    <d v="1899-12-30T11:49:57"/>
    <d v="1899-12-30T12:03:31"/>
    <n v="1"/>
    <x v="0"/>
  </r>
  <r>
    <x v="829"/>
    <x v="9"/>
    <d v="1899-12-30T11:54:12"/>
    <d v="1899-12-30T12:06:30"/>
    <n v="1"/>
    <x v="1"/>
  </r>
  <r>
    <x v="543"/>
    <x v="9"/>
    <d v="1899-12-30T12:01:49"/>
    <d v="1899-12-30T12:17:03"/>
    <n v="2"/>
    <x v="0"/>
  </r>
  <r>
    <x v="830"/>
    <x v="9"/>
    <d v="1899-12-30T12:05:27"/>
    <d v="1899-12-30T12:15:02"/>
    <n v="1"/>
    <x v="0"/>
  </r>
  <r>
    <x v="831"/>
    <x v="9"/>
    <d v="1899-12-30T12:11:42"/>
    <d v="1899-12-30T12:12:25"/>
    <n v="1"/>
    <x v="0"/>
  </r>
  <r>
    <x v="832"/>
    <x v="9"/>
    <d v="1899-12-30T12:16:59"/>
    <d v="1899-12-30T12:17:44"/>
    <n v="1"/>
    <x v="0"/>
  </r>
  <r>
    <x v="833"/>
    <x v="9"/>
    <d v="1899-12-30T12:23:42"/>
    <d v="1899-12-30T12:24:30"/>
    <n v="1"/>
    <x v="0"/>
  </r>
  <r>
    <x v="834"/>
    <x v="9"/>
    <d v="1899-12-30T12:29:37"/>
    <d v="1899-12-30T12:40:35"/>
    <n v="1"/>
    <x v="0"/>
  </r>
  <r>
    <x v="835"/>
    <x v="9"/>
    <d v="1899-12-30T12:34:57"/>
    <d v="1899-12-30T12:40:35"/>
    <n v="2"/>
    <x v="0"/>
  </r>
  <r>
    <x v="836"/>
    <x v="9"/>
    <d v="1899-12-30T12:42:32"/>
    <d v="1899-12-30T12:58:44"/>
    <n v="1"/>
    <x v="0"/>
  </r>
  <r>
    <x v="837"/>
    <x v="9"/>
    <d v="1899-12-30T12:46:37"/>
    <d v="1899-12-30T12:49:09"/>
    <n v="1"/>
    <x v="1"/>
  </r>
  <r>
    <x v="701"/>
    <x v="9"/>
    <d v="1899-12-30T12:47:04"/>
    <d v="1899-12-30T12:59:33"/>
    <n v="2"/>
    <x v="1"/>
  </r>
  <r>
    <x v="838"/>
    <x v="9"/>
    <d v="1899-12-30T12:53:52"/>
    <d v="1899-12-30T13:10:28"/>
    <n v="1"/>
    <x v="0"/>
  </r>
  <r>
    <x v="589"/>
    <x v="9"/>
    <d v="1899-12-30T12:54:16"/>
    <d v="1899-12-30T12:54:18"/>
    <n v="4"/>
    <x v="0"/>
  </r>
  <r>
    <x v="839"/>
    <x v="9"/>
    <d v="1899-12-30T12:56:18"/>
    <d v="1899-12-30T13:05:23"/>
    <n v="5"/>
    <x v="1"/>
  </r>
  <r>
    <x v="840"/>
    <x v="9"/>
    <d v="1899-12-30T12:59:18"/>
    <d v="1899-12-30T13:10:29"/>
    <n v="1"/>
    <x v="1"/>
  </r>
  <r>
    <x v="841"/>
    <x v="9"/>
    <d v="1899-12-30T13:03:35"/>
    <d v="1899-12-30T13:14:15"/>
    <n v="1"/>
    <x v="0"/>
  </r>
  <r>
    <x v="659"/>
    <x v="9"/>
    <d v="1899-12-30T13:04:47"/>
    <d v="1899-12-30T13:10:16"/>
    <n v="2"/>
    <x v="0"/>
  </r>
  <r>
    <x v="842"/>
    <x v="9"/>
    <d v="1899-12-30T13:06:29"/>
    <d v="1899-12-30T13:14:13"/>
    <n v="2"/>
    <x v="1"/>
  </r>
  <r>
    <x v="843"/>
    <x v="9"/>
    <d v="1899-12-30T13:14:14"/>
    <d v="1899-12-30T13:22:13"/>
    <n v="1"/>
    <x v="2"/>
  </r>
  <r>
    <x v="56"/>
    <x v="9"/>
    <d v="1899-12-30T13:18:49"/>
    <d v="1899-12-30T13:30:03"/>
    <n v="2"/>
    <x v="0"/>
  </r>
  <r>
    <x v="844"/>
    <x v="9"/>
    <d v="1899-12-30T13:20:50"/>
    <d v="1899-12-30T13:31:41"/>
    <n v="1"/>
    <x v="0"/>
  </r>
  <r>
    <x v="845"/>
    <x v="9"/>
    <d v="1899-12-30T13:28:26"/>
    <d v="1899-12-30T13:41:36"/>
    <n v="2"/>
    <x v="1"/>
  </r>
  <r>
    <x v="846"/>
    <x v="9"/>
    <d v="1899-12-30T13:35:46"/>
    <d v="1899-12-30T13:48:29"/>
    <n v="1"/>
    <x v="0"/>
  </r>
  <r>
    <x v="847"/>
    <x v="9"/>
    <d v="1899-12-30T13:43:39"/>
    <d v="1899-12-30T13:56:22"/>
    <n v="1"/>
    <x v="1"/>
  </r>
  <r>
    <x v="848"/>
    <x v="9"/>
    <d v="1899-12-30T13:44:35"/>
    <d v="1899-12-30T13:55:05"/>
    <n v="1"/>
    <x v="1"/>
  </r>
  <r>
    <x v="438"/>
    <x v="9"/>
    <d v="1899-12-30T13:47:18"/>
    <d v="1899-12-30T13:53:00"/>
    <n v="2"/>
    <x v="0"/>
  </r>
  <r>
    <x v="311"/>
    <x v="9"/>
    <d v="1899-12-30T13:52:28"/>
    <d v="1899-12-30T14:06:52"/>
    <n v="2"/>
    <x v="0"/>
  </r>
  <r>
    <x v="122"/>
    <x v="9"/>
    <d v="1899-12-30T13:58:34"/>
    <d v="1899-12-30T14:05:47"/>
    <n v="4"/>
    <x v="0"/>
  </r>
  <r>
    <x v="849"/>
    <x v="9"/>
    <d v="1899-12-30T14:06:52"/>
    <d v="1899-12-30T14:11:32"/>
    <n v="1"/>
    <x v="0"/>
  </r>
  <r>
    <x v="850"/>
    <x v="9"/>
    <d v="1899-12-30T14:09:01"/>
    <d v="1899-12-30T14:11:07"/>
    <n v="1"/>
    <x v="0"/>
  </r>
  <r>
    <x v="851"/>
    <x v="9"/>
    <d v="1899-12-30T14:13:42"/>
    <d v="1899-12-30T14:19:08"/>
    <n v="1"/>
    <x v="0"/>
  </r>
  <r>
    <x v="852"/>
    <x v="9"/>
    <d v="1899-12-30T14:16:20"/>
    <d v="1899-12-30T14:29:39"/>
    <n v="1"/>
    <x v="0"/>
  </r>
  <r>
    <x v="853"/>
    <x v="9"/>
    <d v="1899-12-30T14:21:20"/>
    <d v="1899-12-30T14:31:24"/>
    <n v="1"/>
    <x v="2"/>
  </r>
  <r>
    <x v="854"/>
    <x v="9"/>
    <d v="1899-12-30T14:24:17"/>
    <d v="1899-12-30T14:24:20"/>
    <n v="1"/>
    <x v="0"/>
  </r>
  <r>
    <x v="855"/>
    <x v="9"/>
    <d v="1899-12-30T14:26:57"/>
    <d v="1899-12-30T14:28:36"/>
    <n v="1"/>
    <x v="0"/>
  </r>
  <r>
    <x v="856"/>
    <x v="9"/>
    <d v="1899-12-30T14:35:10"/>
    <d v="1899-12-30T14:47:15"/>
    <n v="1"/>
    <x v="0"/>
  </r>
  <r>
    <x v="857"/>
    <x v="9"/>
    <d v="1899-12-30T14:40:55"/>
    <d v="1899-12-30T14:48:27"/>
    <n v="1"/>
    <x v="0"/>
  </r>
  <r>
    <x v="858"/>
    <x v="9"/>
    <d v="1899-12-30T14:46:16"/>
    <d v="1899-12-30T14:55:28"/>
    <n v="1"/>
    <x v="0"/>
  </r>
  <r>
    <x v="859"/>
    <x v="9"/>
    <d v="1899-12-30T14:54:24"/>
    <d v="1899-12-30T15:04:32"/>
    <n v="1"/>
    <x v="0"/>
  </r>
  <r>
    <x v="860"/>
    <x v="9"/>
    <d v="1899-12-30T15:00:15"/>
    <d v="1899-12-30T15:00:16"/>
    <n v="1"/>
    <x v="0"/>
  </r>
  <r>
    <x v="507"/>
    <x v="10"/>
    <d v="1899-12-30T08:05:19"/>
    <d v="1899-12-30T08:16:19"/>
    <n v="3"/>
    <x v="0"/>
  </r>
  <r>
    <x v="861"/>
    <x v="10"/>
    <d v="1899-12-30T08:10:40"/>
    <d v="1899-12-30T08:23:35"/>
    <n v="1"/>
    <x v="0"/>
  </r>
  <r>
    <x v="862"/>
    <x v="10"/>
    <d v="1899-12-30T08:12:58"/>
    <d v="1899-12-30T08:17:48"/>
    <n v="1"/>
    <x v="0"/>
  </r>
  <r>
    <x v="863"/>
    <x v="10"/>
    <d v="1899-12-30T08:19:31"/>
    <d v="1899-12-30T08:35:40"/>
    <n v="3"/>
    <x v="0"/>
  </r>
  <r>
    <x v="864"/>
    <x v="10"/>
    <d v="1899-12-30T08:22:05"/>
    <d v="1899-12-30T08:35:13"/>
    <n v="1"/>
    <x v="2"/>
  </r>
  <r>
    <x v="865"/>
    <x v="10"/>
    <d v="1899-12-30T08:27:41"/>
    <d v="1899-12-30T08:43:23"/>
    <n v="1"/>
    <x v="0"/>
  </r>
  <r>
    <x v="866"/>
    <x v="10"/>
    <d v="1899-12-30T08:32:12"/>
    <d v="1899-12-30T08:35:28"/>
    <n v="1"/>
    <x v="0"/>
  </r>
  <r>
    <x v="867"/>
    <x v="10"/>
    <d v="1899-12-30T08:37:15"/>
    <d v="1899-12-30T08:43:00"/>
    <n v="1"/>
    <x v="0"/>
  </r>
  <r>
    <x v="868"/>
    <x v="10"/>
    <d v="1899-12-30T08:40:03"/>
    <d v="1899-12-30T08:47:28"/>
    <n v="1"/>
    <x v="0"/>
  </r>
  <r>
    <x v="869"/>
    <x v="10"/>
    <d v="1899-12-30T08:41:24"/>
    <d v="1899-12-30T08:42:28"/>
    <n v="1"/>
    <x v="0"/>
  </r>
  <r>
    <x v="870"/>
    <x v="10"/>
    <d v="1899-12-30T08:43:47"/>
    <d v="1899-12-30T08:51:18"/>
    <n v="2"/>
    <x v="1"/>
  </r>
  <r>
    <x v="871"/>
    <x v="10"/>
    <d v="1899-12-30T08:51:46"/>
    <d v="1899-12-30T08:54:56"/>
    <n v="1"/>
    <x v="0"/>
  </r>
  <r>
    <x v="872"/>
    <x v="10"/>
    <d v="1899-12-30T08:54:53"/>
    <d v="1899-12-30T08:56:42"/>
    <n v="1"/>
    <x v="0"/>
  </r>
  <r>
    <x v="664"/>
    <x v="10"/>
    <d v="1899-12-30T09:01:50"/>
    <d v="1899-12-30T09:04:21"/>
    <n v="2"/>
    <x v="0"/>
  </r>
  <r>
    <x v="873"/>
    <x v="10"/>
    <d v="1899-12-30T09:09:46"/>
    <d v="1899-12-30T09:16:32"/>
    <n v="1"/>
    <x v="1"/>
  </r>
  <r>
    <x v="874"/>
    <x v="10"/>
    <d v="1899-12-30T09:16:10"/>
    <d v="1899-12-30T09:20:59"/>
    <n v="1"/>
    <x v="0"/>
  </r>
  <r>
    <x v="875"/>
    <x v="10"/>
    <d v="1899-12-30T09:18:04"/>
    <d v="1899-12-30T09:25:21"/>
    <n v="1"/>
    <x v="0"/>
  </r>
  <r>
    <x v="876"/>
    <x v="10"/>
    <d v="1899-12-30T09:21:29"/>
    <d v="1899-12-30T09:37:03"/>
    <n v="1"/>
    <x v="0"/>
  </r>
  <r>
    <x v="877"/>
    <x v="10"/>
    <d v="1899-12-30T09:23:05"/>
    <d v="1899-12-30T09:24:47"/>
    <n v="1"/>
    <x v="1"/>
  </r>
  <r>
    <x v="878"/>
    <x v="10"/>
    <d v="1899-12-30T09:28:37"/>
    <d v="1899-12-30T09:28:52"/>
    <n v="1"/>
    <x v="0"/>
  </r>
  <r>
    <x v="879"/>
    <x v="10"/>
    <d v="1899-12-30T09:29:03"/>
    <d v="1899-12-30T09:31:39"/>
    <n v="1"/>
    <x v="2"/>
  </r>
  <r>
    <x v="880"/>
    <x v="10"/>
    <d v="1899-12-30T09:35:28"/>
    <d v="1899-12-30T09:49:30"/>
    <n v="1"/>
    <x v="0"/>
  </r>
  <r>
    <x v="881"/>
    <x v="10"/>
    <d v="1899-12-30T09:37:30"/>
    <d v="1899-12-30T09:48:04"/>
    <n v="1"/>
    <x v="0"/>
  </r>
  <r>
    <x v="882"/>
    <x v="10"/>
    <d v="1899-12-30T09:44:17"/>
    <d v="1899-12-30T09:54:21"/>
    <n v="2"/>
    <x v="0"/>
  </r>
  <r>
    <x v="236"/>
    <x v="10"/>
    <d v="1899-12-30T09:46:22"/>
    <d v="1899-12-30T09:58:44"/>
    <n v="2"/>
    <x v="0"/>
  </r>
  <r>
    <x v="883"/>
    <x v="10"/>
    <d v="1899-12-30T09:51:16"/>
    <d v="1899-12-30T09:55:13"/>
    <n v="1"/>
    <x v="1"/>
  </r>
  <r>
    <x v="884"/>
    <x v="10"/>
    <d v="1899-12-30T09:54:03"/>
    <d v="1899-12-30T10:01:15"/>
    <n v="1"/>
    <x v="0"/>
  </r>
  <r>
    <x v="885"/>
    <x v="10"/>
    <d v="1899-12-30T09:54:58"/>
    <d v="1899-12-30T09:57:07"/>
    <n v="1"/>
    <x v="1"/>
  </r>
  <r>
    <x v="886"/>
    <x v="10"/>
    <d v="1899-12-30T09:58:39"/>
    <d v="1899-12-30T10:02:17"/>
    <n v="1"/>
    <x v="1"/>
  </r>
  <r>
    <x v="887"/>
    <x v="10"/>
    <d v="1899-12-30T10:00:43"/>
    <d v="1899-12-30T10:17:00"/>
    <n v="1"/>
    <x v="0"/>
  </r>
  <r>
    <x v="888"/>
    <x v="10"/>
    <d v="1899-12-30T10:03:21"/>
    <d v="1899-12-30T10:04:21"/>
    <n v="1"/>
    <x v="0"/>
  </r>
  <r>
    <x v="889"/>
    <x v="10"/>
    <d v="1899-12-30T10:10:22"/>
    <d v="1899-12-30T10:17:33"/>
    <n v="1"/>
    <x v="0"/>
  </r>
  <r>
    <x v="890"/>
    <x v="10"/>
    <d v="1899-12-30T10:14:22"/>
    <d v="1899-12-30T10:14:51"/>
    <n v="1"/>
    <x v="0"/>
  </r>
  <r>
    <x v="891"/>
    <x v="10"/>
    <d v="1899-12-30T10:18:58"/>
    <d v="1899-12-30T10:33:15"/>
    <n v="1"/>
    <x v="0"/>
  </r>
  <r>
    <x v="892"/>
    <x v="10"/>
    <d v="1899-12-30T10:20:27"/>
    <d v="1899-12-30T10:24:48"/>
    <n v="1"/>
    <x v="1"/>
  </r>
  <r>
    <x v="893"/>
    <x v="10"/>
    <d v="1899-12-30T10:24:36"/>
    <d v="1899-12-30T10:27:44"/>
    <n v="1"/>
    <x v="0"/>
  </r>
  <r>
    <x v="206"/>
    <x v="10"/>
    <d v="1899-12-30T10:27:04"/>
    <d v="1899-12-30T10:28:44"/>
    <n v="3"/>
    <x v="0"/>
  </r>
  <r>
    <x v="894"/>
    <x v="10"/>
    <d v="1899-12-30T10:27:24"/>
    <d v="1899-12-30T10:28:08"/>
    <n v="2"/>
    <x v="0"/>
  </r>
  <r>
    <x v="895"/>
    <x v="10"/>
    <d v="1899-12-30T10:35:05"/>
    <d v="1899-12-30T10:45:14"/>
    <n v="1"/>
    <x v="0"/>
  </r>
  <r>
    <x v="896"/>
    <x v="10"/>
    <d v="1899-12-30T10:39:40"/>
    <d v="1899-12-30T10:44:15"/>
    <n v="1"/>
    <x v="0"/>
  </r>
  <r>
    <x v="897"/>
    <x v="10"/>
    <d v="1899-12-30T10:42:23"/>
    <d v="1899-12-30T10:47:42"/>
    <n v="1"/>
    <x v="1"/>
  </r>
  <r>
    <x v="898"/>
    <x v="10"/>
    <d v="1899-12-30T10:49:46"/>
    <d v="1899-12-30T10:54:55"/>
    <n v="1"/>
    <x v="0"/>
  </r>
  <r>
    <x v="794"/>
    <x v="10"/>
    <d v="1899-12-30T10:56:59"/>
    <d v="1899-12-30T11:03:18"/>
    <n v="2"/>
    <x v="1"/>
  </r>
  <r>
    <x v="899"/>
    <x v="10"/>
    <d v="1899-12-30T11:04:04"/>
    <d v="1899-12-30T11:07:46"/>
    <n v="2"/>
    <x v="0"/>
  </r>
  <r>
    <x v="900"/>
    <x v="10"/>
    <d v="1899-12-30T11:09:20"/>
    <d v="1899-12-30T11:22:56"/>
    <n v="1"/>
    <x v="0"/>
  </r>
  <r>
    <x v="589"/>
    <x v="10"/>
    <d v="1899-12-30T11:11:50"/>
    <d v="1899-12-30T11:21:57"/>
    <n v="4"/>
    <x v="0"/>
  </r>
  <r>
    <x v="901"/>
    <x v="10"/>
    <d v="1899-12-30T11:12:39"/>
    <d v="1899-12-30T11:29:08"/>
    <n v="1"/>
    <x v="0"/>
  </r>
  <r>
    <x v="902"/>
    <x v="10"/>
    <d v="1899-12-30T11:15:56"/>
    <d v="1899-12-30T11:17:29"/>
    <n v="1"/>
    <x v="0"/>
  </r>
  <r>
    <x v="903"/>
    <x v="10"/>
    <d v="1899-12-30T11:21:09"/>
    <d v="1899-12-30T11:30:20"/>
    <n v="1"/>
    <x v="0"/>
  </r>
  <r>
    <x v="904"/>
    <x v="10"/>
    <d v="1899-12-30T11:25:30"/>
    <d v="1899-12-30T11:41:29"/>
    <n v="1"/>
    <x v="0"/>
  </r>
  <r>
    <x v="905"/>
    <x v="10"/>
    <d v="1899-12-30T11:26:58"/>
    <d v="1899-12-30T11:29:30"/>
    <n v="1"/>
    <x v="1"/>
  </r>
  <r>
    <x v="290"/>
    <x v="10"/>
    <d v="1899-12-30T11:27:05"/>
    <d v="1899-12-30T11:27:17"/>
    <n v="2"/>
    <x v="0"/>
  </r>
  <r>
    <x v="906"/>
    <x v="10"/>
    <d v="1899-12-30T11:32:55"/>
    <d v="1899-12-30T11:46:09"/>
    <n v="1"/>
    <x v="1"/>
  </r>
  <r>
    <x v="907"/>
    <x v="10"/>
    <d v="1899-12-30T11:36:44"/>
    <d v="1899-12-30T11:47:09"/>
    <n v="1"/>
    <x v="0"/>
  </r>
  <r>
    <x v="908"/>
    <x v="10"/>
    <d v="1899-12-30T11:37:24"/>
    <d v="1899-12-30T11:50:58"/>
    <n v="1"/>
    <x v="0"/>
  </r>
  <r>
    <x v="909"/>
    <x v="10"/>
    <d v="1899-12-30T11:38:53"/>
    <d v="1899-12-30T11:55:32"/>
    <n v="1"/>
    <x v="0"/>
  </r>
  <r>
    <x v="910"/>
    <x v="10"/>
    <d v="1899-12-30T11:39:01"/>
    <d v="1899-12-30T11:47:11"/>
    <n v="1"/>
    <x v="2"/>
  </r>
  <r>
    <x v="911"/>
    <x v="10"/>
    <d v="1899-12-30T11:43:12"/>
    <d v="1899-12-30T11:59:26"/>
    <n v="1"/>
    <x v="0"/>
  </r>
  <r>
    <x v="912"/>
    <x v="10"/>
    <d v="1899-12-30T11:50:49"/>
    <d v="1899-12-30T11:57:59"/>
    <n v="1"/>
    <x v="0"/>
  </r>
  <r>
    <x v="913"/>
    <x v="10"/>
    <d v="1899-12-30T11:55:05"/>
    <d v="1899-12-30T11:58:05"/>
    <n v="1"/>
    <x v="0"/>
  </r>
  <r>
    <x v="914"/>
    <x v="10"/>
    <d v="1899-12-30T11:56:33"/>
    <d v="1899-12-30T12:03:36"/>
    <n v="1"/>
    <x v="0"/>
  </r>
  <r>
    <x v="915"/>
    <x v="10"/>
    <d v="1899-12-30T12:04:06"/>
    <d v="1899-12-30T12:10:36"/>
    <n v="2"/>
    <x v="0"/>
  </r>
  <r>
    <x v="916"/>
    <x v="10"/>
    <d v="1899-12-30T12:11:04"/>
    <d v="1899-12-30T12:26:10"/>
    <n v="1"/>
    <x v="1"/>
  </r>
  <r>
    <x v="917"/>
    <x v="10"/>
    <d v="1899-12-30T12:18:19"/>
    <d v="1899-12-30T12:23:17"/>
    <n v="1"/>
    <x v="1"/>
  </r>
  <r>
    <x v="918"/>
    <x v="10"/>
    <d v="1899-12-30T12:21:09"/>
    <d v="1899-12-30T12:29:23"/>
    <n v="1"/>
    <x v="0"/>
  </r>
  <r>
    <x v="919"/>
    <x v="10"/>
    <d v="1899-12-30T12:27:17"/>
    <d v="1899-12-30T12:33:39"/>
    <n v="1"/>
    <x v="1"/>
  </r>
  <r>
    <x v="920"/>
    <x v="10"/>
    <d v="1899-12-30T12:35:26"/>
    <d v="1899-12-30T12:47:25"/>
    <n v="1"/>
    <x v="0"/>
  </r>
  <r>
    <x v="921"/>
    <x v="10"/>
    <d v="1899-12-30T12:36:00"/>
    <d v="1899-12-30T12:44:14"/>
    <n v="1"/>
    <x v="1"/>
  </r>
  <r>
    <x v="922"/>
    <x v="10"/>
    <d v="1899-12-30T12:36:07"/>
    <d v="1899-12-30T12:46:38"/>
    <n v="1"/>
    <x v="0"/>
  </r>
  <r>
    <x v="923"/>
    <x v="10"/>
    <d v="1899-12-30T12:37:37"/>
    <d v="1899-12-30T12:41:02"/>
    <n v="2"/>
    <x v="0"/>
  </r>
  <r>
    <x v="924"/>
    <x v="10"/>
    <d v="1899-12-30T12:38:59"/>
    <d v="1899-12-30T12:49:50"/>
    <n v="1"/>
    <x v="1"/>
  </r>
  <r>
    <x v="925"/>
    <x v="10"/>
    <d v="1899-12-30T12:40:09"/>
    <d v="1899-12-30T12:41:53"/>
    <n v="2"/>
    <x v="0"/>
  </r>
  <r>
    <x v="926"/>
    <x v="10"/>
    <d v="1899-12-30T12:45:22"/>
    <d v="1899-12-30T13:00:36"/>
    <n v="1"/>
    <x v="0"/>
  </r>
  <r>
    <x v="40"/>
    <x v="10"/>
    <d v="1899-12-30T12:45:43"/>
    <d v="1899-12-30T12:56:37"/>
    <n v="4"/>
    <x v="1"/>
  </r>
  <r>
    <x v="748"/>
    <x v="10"/>
    <d v="1899-12-30T12:46:41"/>
    <d v="1899-12-30T12:57:46"/>
    <n v="3"/>
    <x v="0"/>
  </r>
  <r>
    <x v="927"/>
    <x v="10"/>
    <d v="1899-12-30T12:51:58"/>
    <d v="1899-12-30T12:52:40"/>
    <n v="1"/>
    <x v="0"/>
  </r>
  <r>
    <x v="928"/>
    <x v="10"/>
    <d v="1899-12-30T12:58:18"/>
    <d v="1899-12-30T13:11:21"/>
    <n v="1"/>
    <x v="0"/>
  </r>
  <r>
    <x v="36"/>
    <x v="10"/>
    <d v="1899-12-30T13:04:44"/>
    <d v="1899-12-30T13:07:56"/>
    <n v="3"/>
    <x v="2"/>
  </r>
  <r>
    <x v="929"/>
    <x v="10"/>
    <d v="1899-12-30T13:06:50"/>
    <d v="1899-12-30T13:09:33"/>
    <n v="1"/>
    <x v="0"/>
  </r>
  <r>
    <x v="930"/>
    <x v="10"/>
    <d v="1899-12-30T13:10:40"/>
    <d v="1899-12-30T13:25:58"/>
    <n v="1"/>
    <x v="1"/>
  </r>
  <r>
    <x v="931"/>
    <x v="10"/>
    <d v="1899-12-30T13:18:34"/>
    <d v="1899-12-30T13:32:31"/>
    <n v="1"/>
    <x v="0"/>
  </r>
  <r>
    <x v="932"/>
    <x v="10"/>
    <d v="1899-12-30T13:19:29"/>
    <d v="1899-12-30T13:23:39"/>
    <n v="1"/>
    <x v="1"/>
  </r>
  <r>
    <x v="933"/>
    <x v="10"/>
    <d v="1899-12-30T13:27:36"/>
    <d v="1899-12-30T13:32:23"/>
    <n v="1"/>
    <x v="0"/>
  </r>
  <r>
    <x v="934"/>
    <x v="10"/>
    <d v="1899-12-30T13:33:04"/>
    <d v="1899-12-30T13:38:31"/>
    <n v="1"/>
    <x v="1"/>
  </r>
  <r>
    <x v="935"/>
    <x v="10"/>
    <d v="1899-12-30T13:33:46"/>
    <d v="1899-12-30T13:47:59"/>
    <n v="1"/>
    <x v="1"/>
  </r>
  <r>
    <x v="936"/>
    <x v="10"/>
    <d v="1899-12-30T13:39:16"/>
    <d v="1899-12-30T13:44:58"/>
    <n v="1"/>
    <x v="0"/>
  </r>
  <r>
    <x v="937"/>
    <x v="10"/>
    <d v="1899-12-30T13:41:21"/>
    <d v="1899-12-30T13:45:43"/>
    <n v="1"/>
    <x v="0"/>
  </r>
  <r>
    <x v="938"/>
    <x v="10"/>
    <d v="1899-12-30T13:43:15"/>
    <d v="1899-12-30T13:58:16"/>
    <n v="1"/>
    <x v="0"/>
  </r>
  <r>
    <x v="939"/>
    <x v="10"/>
    <d v="1899-12-30T13:47:31"/>
    <d v="1899-12-30T14:02:57"/>
    <n v="1"/>
    <x v="0"/>
  </r>
  <r>
    <x v="940"/>
    <x v="10"/>
    <d v="1899-12-30T13:55:21"/>
    <d v="1899-12-30T13:57:36"/>
    <n v="1"/>
    <x v="0"/>
  </r>
  <r>
    <x v="941"/>
    <x v="10"/>
    <d v="1899-12-30T14:03:03"/>
    <d v="1899-12-30T14:12:41"/>
    <n v="1"/>
    <x v="0"/>
  </r>
  <r>
    <x v="942"/>
    <x v="10"/>
    <d v="1899-12-30T14:09:40"/>
    <d v="1899-12-30T14:21:07"/>
    <n v="1"/>
    <x v="0"/>
  </r>
  <r>
    <x v="943"/>
    <x v="10"/>
    <d v="1899-12-30T14:16:23"/>
    <d v="1899-12-30T14:33:00"/>
    <n v="1"/>
    <x v="0"/>
  </r>
  <r>
    <x v="553"/>
    <x v="10"/>
    <d v="1899-12-30T14:17:56"/>
    <d v="1899-12-30T14:19:16"/>
    <n v="2"/>
    <x v="1"/>
  </r>
  <r>
    <x v="944"/>
    <x v="10"/>
    <d v="1899-12-30T14:18:37"/>
    <d v="1899-12-30T14:20:50"/>
    <n v="1"/>
    <x v="1"/>
  </r>
  <r>
    <x v="945"/>
    <x v="10"/>
    <d v="1899-12-30T14:18:58"/>
    <d v="1899-12-30T14:26:05"/>
    <n v="1"/>
    <x v="0"/>
  </r>
  <r>
    <x v="946"/>
    <x v="10"/>
    <d v="1899-12-30T14:24:22"/>
    <d v="1899-12-30T14:34:04"/>
    <n v="1"/>
    <x v="0"/>
  </r>
  <r>
    <x v="947"/>
    <x v="10"/>
    <d v="1899-12-30T14:25:12"/>
    <d v="1899-12-30T14:37:59"/>
    <n v="1"/>
    <x v="0"/>
  </r>
  <r>
    <x v="204"/>
    <x v="10"/>
    <d v="1899-12-30T14:27:07"/>
    <d v="1899-12-30T14:33:10"/>
    <n v="2"/>
    <x v="0"/>
  </r>
  <r>
    <x v="948"/>
    <x v="10"/>
    <d v="1899-12-30T14:31:08"/>
    <d v="1899-12-30T14:40:37"/>
    <n v="1"/>
    <x v="0"/>
  </r>
  <r>
    <x v="949"/>
    <x v="10"/>
    <d v="1899-12-30T14:35:17"/>
    <d v="1899-12-30T14:36:11"/>
    <n v="2"/>
    <x v="1"/>
  </r>
  <r>
    <x v="950"/>
    <x v="10"/>
    <d v="1899-12-30T14:42:10"/>
    <d v="1899-12-30T14:53:30"/>
    <n v="2"/>
    <x v="0"/>
  </r>
  <r>
    <x v="951"/>
    <x v="10"/>
    <d v="1899-12-30T14:45:13"/>
    <d v="1899-12-30T14:47:55"/>
    <n v="1"/>
    <x v="0"/>
  </r>
  <r>
    <x v="952"/>
    <x v="10"/>
    <d v="1899-12-30T14:51:59"/>
    <d v="1899-12-30T14:54:15"/>
    <n v="1"/>
    <x v="1"/>
  </r>
  <r>
    <x v="953"/>
    <x v="10"/>
    <d v="1899-12-30T14:57:01"/>
    <d v="1899-12-30T15:12:22"/>
    <n v="1"/>
    <x v="0"/>
  </r>
  <r>
    <x v="839"/>
    <x v="10"/>
    <d v="1899-12-30T15:02:16"/>
    <d v="1899-12-30T15:04:35"/>
    <n v="5"/>
    <x v="1"/>
  </r>
  <r>
    <x v="954"/>
    <x v="11"/>
    <d v="1899-12-30T08:00:19"/>
    <d v="1899-12-30T08:07:35"/>
    <n v="2"/>
    <x v="0"/>
  </r>
  <r>
    <x v="955"/>
    <x v="11"/>
    <d v="1899-12-30T08:03:35"/>
    <d v="1899-12-30T08:19:25"/>
    <n v="1"/>
    <x v="0"/>
  </r>
  <r>
    <x v="956"/>
    <x v="11"/>
    <d v="1899-12-30T08:11:32"/>
    <d v="1899-12-30T08:23:01"/>
    <n v="1"/>
    <x v="2"/>
  </r>
  <r>
    <x v="957"/>
    <x v="11"/>
    <d v="1899-12-30T08:18:03"/>
    <d v="1899-12-30T08:19:27"/>
    <n v="1"/>
    <x v="0"/>
  </r>
  <r>
    <x v="958"/>
    <x v="11"/>
    <d v="1899-12-30T08:25:06"/>
    <d v="1899-12-30T08:36:26"/>
    <n v="1"/>
    <x v="0"/>
  </r>
  <r>
    <x v="959"/>
    <x v="11"/>
    <d v="1899-12-30T08:30:12"/>
    <d v="1899-12-30T08:42:59"/>
    <n v="1"/>
    <x v="1"/>
  </r>
  <r>
    <x v="960"/>
    <x v="11"/>
    <d v="1899-12-30T08:34:21"/>
    <d v="1899-12-30T08:48:15"/>
    <n v="1"/>
    <x v="0"/>
  </r>
  <r>
    <x v="961"/>
    <x v="11"/>
    <d v="1899-12-30T08:40:35"/>
    <d v="1899-12-30T08:54:32"/>
    <n v="1"/>
    <x v="0"/>
  </r>
  <r>
    <x v="962"/>
    <x v="11"/>
    <d v="1899-12-30T08:44:28"/>
    <d v="1899-12-30T08:47:37"/>
    <n v="1"/>
    <x v="0"/>
  </r>
  <r>
    <x v="963"/>
    <x v="11"/>
    <d v="1899-12-30T08:51:54"/>
    <d v="1899-12-30T09:01:14"/>
    <n v="1"/>
    <x v="1"/>
  </r>
  <r>
    <x v="964"/>
    <x v="11"/>
    <d v="1899-12-30T08:55:23"/>
    <d v="1899-12-30T09:11:15"/>
    <n v="1"/>
    <x v="0"/>
  </r>
  <r>
    <x v="965"/>
    <x v="11"/>
    <d v="1899-12-30T09:03:17"/>
    <d v="1899-12-30T09:12:40"/>
    <n v="1"/>
    <x v="0"/>
  </r>
  <r>
    <x v="966"/>
    <x v="11"/>
    <d v="1899-12-30T09:07:27"/>
    <d v="1899-12-30T09:11:24"/>
    <n v="1"/>
    <x v="1"/>
  </r>
  <r>
    <x v="446"/>
    <x v="11"/>
    <d v="1899-12-30T09:13:43"/>
    <d v="1899-12-30T09:21:17"/>
    <n v="2"/>
    <x v="0"/>
  </r>
  <r>
    <x v="967"/>
    <x v="11"/>
    <d v="1899-12-30T09:14:38"/>
    <d v="1899-12-30T09:16:37"/>
    <n v="1"/>
    <x v="0"/>
  </r>
  <r>
    <x v="968"/>
    <x v="11"/>
    <d v="1899-12-30T09:22:57"/>
    <d v="1899-12-30T09:32:56"/>
    <n v="1"/>
    <x v="0"/>
  </r>
  <r>
    <x v="969"/>
    <x v="11"/>
    <d v="1899-12-30T09:29:33"/>
    <d v="1899-12-30T09:37:02"/>
    <n v="1"/>
    <x v="0"/>
  </r>
  <r>
    <x v="970"/>
    <x v="11"/>
    <d v="1899-12-30T09:35:29"/>
    <d v="1899-12-30T09:46:45"/>
    <n v="1"/>
    <x v="0"/>
  </r>
  <r>
    <x v="971"/>
    <x v="11"/>
    <d v="1899-12-30T09:39:48"/>
    <d v="1899-12-30T09:48:11"/>
    <n v="1"/>
    <x v="0"/>
  </r>
  <r>
    <x v="41"/>
    <x v="11"/>
    <d v="1899-12-30T09:40:44"/>
    <d v="1899-12-30T09:56:15"/>
    <n v="6"/>
    <x v="0"/>
  </r>
  <r>
    <x v="972"/>
    <x v="11"/>
    <d v="1899-12-30T09:40:52"/>
    <d v="1899-12-30T09:56:38"/>
    <n v="1"/>
    <x v="0"/>
  </r>
  <r>
    <x v="973"/>
    <x v="11"/>
    <d v="1899-12-30T09:40:58"/>
    <d v="1899-12-30T09:41:21"/>
    <n v="1"/>
    <x v="0"/>
  </r>
  <r>
    <x v="974"/>
    <x v="11"/>
    <d v="1899-12-30T09:45:57"/>
    <d v="1899-12-30T09:50:54"/>
    <n v="1"/>
    <x v="0"/>
  </r>
  <r>
    <x v="975"/>
    <x v="11"/>
    <d v="1899-12-30T09:46:04"/>
    <d v="1899-12-30T09:55:42"/>
    <n v="1"/>
    <x v="0"/>
  </r>
  <r>
    <x v="976"/>
    <x v="11"/>
    <d v="1899-12-30T09:47:51"/>
    <d v="1899-12-30T09:51:42"/>
    <n v="1"/>
    <x v="2"/>
  </r>
  <r>
    <x v="122"/>
    <x v="11"/>
    <d v="1899-12-30T09:50:02"/>
    <d v="1899-12-30T09:52:57"/>
    <n v="4"/>
    <x v="0"/>
  </r>
  <r>
    <x v="977"/>
    <x v="11"/>
    <d v="1899-12-30T09:52:08"/>
    <d v="1899-12-30T10:01:29"/>
    <n v="1"/>
    <x v="2"/>
  </r>
  <r>
    <x v="637"/>
    <x v="11"/>
    <d v="1899-12-30T09:54:09"/>
    <d v="1899-12-30T10:00:19"/>
    <n v="2"/>
    <x v="0"/>
  </r>
  <r>
    <x v="675"/>
    <x v="11"/>
    <d v="1899-12-30T09:56:53"/>
    <d v="1899-12-30T09:58:40"/>
    <n v="2"/>
    <x v="0"/>
  </r>
  <r>
    <x v="978"/>
    <x v="11"/>
    <d v="1899-12-30T09:59:48"/>
    <d v="1899-12-30T10:11:11"/>
    <n v="2"/>
    <x v="0"/>
  </r>
  <r>
    <x v="979"/>
    <x v="11"/>
    <d v="1899-12-30T10:06:27"/>
    <d v="1899-12-30T10:09:15"/>
    <n v="1"/>
    <x v="0"/>
  </r>
  <r>
    <x v="980"/>
    <x v="11"/>
    <d v="1899-12-30T10:12:29"/>
    <d v="1899-12-30T10:21:37"/>
    <n v="1"/>
    <x v="0"/>
  </r>
  <r>
    <x v="981"/>
    <x v="11"/>
    <d v="1899-12-30T10:19:02"/>
    <d v="1899-12-30T10:25:19"/>
    <n v="1"/>
    <x v="1"/>
  </r>
  <r>
    <x v="982"/>
    <x v="11"/>
    <d v="1899-12-30T10:19:10"/>
    <d v="1899-12-30T10:27:42"/>
    <n v="1"/>
    <x v="0"/>
  </r>
  <r>
    <x v="983"/>
    <x v="11"/>
    <d v="1899-12-30T10:19:34"/>
    <d v="1899-12-30T10:28:57"/>
    <n v="1"/>
    <x v="0"/>
  </r>
  <r>
    <x v="451"/>
    <x v="11"/>
    <d v="1899-12-30T10:25:15"/>
    <d v="1899-12-30T10:33:13"/>
    <n v="2"/>
    <x v="0"/>
  </r>
  <r>
    <x v="984"/>
    <x v="11"/>
    <d v="1899-12-30T10:27:03"/>
    <d v="1899-12-30T10:29:56"/>
    <n v="1"/>
    <x v="0"/>
  </r>
  <r>
    <x v="985"/>
    <x v="11"/>
    <d v="1899-12-30T10:31:02"/>
    <d v="1899-12-30T10:47:34"/>
    <n v="1"/>
    <x v="0"/>
  </r>
  <r>
    <x v="824"/>
    <x v="11"/>
    <d v="1899-12-30T10:34:03"/>
    <d v="1899-12-30T10:46:42"/>
    <n v="2"/>
    <x v="0"/>
  </r>
  <r>
    <x v="986"/>
    <x v="11"/>
    <d v="1899-12-30T10:39:09"/>
    <d v="1899-12-30T10:50:47"/>
    <n v="1"/>
    <x v="0"/>
  </r>
  <r>
    <x v="987"/>
    <x v="11"/>
    <d v="1899-12-30T10:44:19"/>
    <d v="1899-12-30T10:58:49"/>
    <n v="1"/>
    <x v="0"/>
  </r>
  <r>
    <x v="988"/>
    <x v="11"/>
    <d v="1899-12-30T10:51:26"/>
    <d v="1899-12-30T11:01:30"/>
    <n v="1"/>
    <x v="0"/>
  </r>
  <r>
    <x v="989"/>
    <x v="11"/>
    <d v="1899-12-30T10:54:01"/>
    <d v="1899-12-30T11:08:43"/>
    <n v="1"/>
    <x v="0"/>
  </r>
  <r>
    <x v="990"/>
    <x v="11"/>
    <d v="1899-12-30T10:54:18"/>
    <d v="1899-12-30T10:59:06"/>
    <n v="1"/>
    <x v="2"/>
  </r>
  <r>
    <x v="991"/>
    <x v="11"/>
    <d v="1899-12-30T10:57:48"/>
    <d v="1899-12-30T11:07:41"/>
    <n v="1"/>
    <x v="0"/>
  </r>
  <r>
    <x v="992"/>
    <x v="11"/>
    <d v="1899-12-30T11:01:39"/>
    <d v="1899-12-30T11:09:02"/>
    <n v="1"/>
    <x v="0"/>
  </r>
  <r>
    <x v="993"/>
    <x v="11"/>
    <d v="1899-12-30T11:04:14"/>
    <d v="1899-12-30T11:12:52"/>
    <n v="1"/>
    <x v="0"/>
  </r>
  <r>
    <x v="994"/>
    <x v="11"/>
    <d v="1899-12-30T11:04:17"/>
    <d v="1899-12-30T11:20:04"/>
    <n v="1"/>
    <x v="1"/>
  </r>
  <r>
    <x v="719"/>
    <x v="11"/>
    <d v="1899-12-30T11:10:40"/>
    <d v="1899-12-30T11:23:56"/>
    <n v="2"/>
    <x v="1"/>
  </r>
  <r>
    <x v="995"/>
    <x v="11"/>
    <d v="1899-12-30T11:14:58"/>
    <d v="1899-12-30T11:20:19"/>
    <n v="1"/>
    <x v="0"/>
  </r>
  <r>
    <x v="442"/>
    <x v="11"/>
    <d v="1899-12-30T11:17:52"/>
    <d v="1899-12-30T11:22:42"/>
    <n v="4"/>
    <x v="0"/>
  </r>
  <r>
    <x v="996"/>
    <x v="11"/>
    <d v="1899-12-30T11:19:48"/>
    <d v="1899-12-30T11:35:18"/>
    <n v="1"/>
    <x v="0"/>
  </r>
  <r>
    <x v="997"/>
    <x v="11"/>
    <d v="1899-12-30T11:22:29"/>
    <d v="1899-12-30T11:33:39"/>
    <n v="1"/>
    <x v="2"/>
  </r>
  <r>
    <x v="998"/>
    <x v="11"/>
    <d v="1899-12-30T11:24:04"/>
    <d v="1899-12-30T11:25:20"/>
    <n v="1"/>
    <x v="0"/>
  </r>
  <r>
    <x v="999"/>
    <x v="11"/>
    <d v="1899-12-30T11:24:05"/>
    <d v="1899-12-30T11:35:47"/>
    <n v="1"/>
    <x v="0"/>
  </r>
  <r>
    <x v="1000"/>
    <x v="11"/>
    <d v="1899-12-30T11:30:28"/>
    <d v="1899-12-30T11:36:02"/>
    <n v="1"/>
    <x v="1"/>
  </r>
  <r>
    <x v="1001"/>
    <x v="11"/>
    <d v="1899-12-30T11:36:39"/>
    <d v="1899-12-30T11:41:01"/>
    <n v="2"/>
    <x v="1"/>
  </r>
  <r>
    <x v="1002"/>
    <x v="11"/>
    <d v="1899-12-30T11:36:40"/>
    <d v="1899-12-30T11:45:52"/>
    <n v="1"/>
    <x v="0"/>
  </r>
  <r>
    <x v="1003"/>
    <x v="11"/>
    <d v="1899-12-30T11:41:30"/>
    <d v="1899-12-30T11:54:03"/>
    <n v="1"/>
    <x v="0"/>
  </r>
  <r>
    <x v="1004"/>
    <x v="11"/>
    <d v="1899-12-30T11:41:37"/>
    <d v="1899-12-30T11:47:40"/>
    <n v="1"/>
    <x v="0"/>
  </r>
  <r>
    <x v="1005"/>
    <x v="11"/>
    <d v="1899-12-30T11:44:09"/>
    <d v="1899-12-30T11:52:10"/>
    <n v="2"/>
    <x v="0"/>
  </r>
  <r>
    <x v="1006"/>
    <x v="11"/>
    <d v="1899-12-30T11:49:36"/>
    <d v="1899-12-30T11:54:15"/>
    <n v="1"/>
    <x v="0"/>
  </r>
  <r>
    <x v="1007"/>
    <x v="11"/>
    <d v="1899-12-30T11:52:18"/>
    <d v="1899-12-30T11:58:33"/>
    <n v="1"/>
    <x v="2"/>
  </r>
  <r>
    <x v="1008"/>
    <x v="11"/>
    <d v="1899-12-30T11:59:33"/>
    <d v="1899-12-30T12:09:58"/>
    <n v="1"/>
    <x v="1"/>
  </r>
  <r>
    <x v="1009"/>
    <x v="11"/>
    <d v="1899-12-30T12:05:32"/>
    <d v="1899-12-30T12:12:30"/>
    <n v="1"/>
    <x v="0"/>
  </r>
  <r>
    <x v="1010"/>
    <x v="11"/>
    <d v="1899-12-30T12:09:20"/>
    <d v="1899-12-30T12:15:01"/>
    <n v="1"/>
    <x v="2"/>
  </r>
  <r>
    <x v="1011"/>
    <x v="11"/>
    <d v="1899-12-30T12:14:06"/>
    <d v="1899-12-30T12:21:22"/>
    <n v="1"/>
    <x v="0"/>
  </r>
  <r>
    <x v="1012"/>
    <x v="11"/>
    <d v="1899-12-30T12:16:46"/>
    <d v="1899-12-30T12:28:27"/>
    <n v="1"/>
    <x v="0"/>
  </r>
  <r>
    <x v="1013"/>
    <x v="11"/>
    <d v="1899-12-30T12:23:15"/>
    <d v="1899-12-30T12:31:59"/>
    <n v="1"/>
    <x v="1"/>
  </r>
  <r>
    <x v="1014"/>
    <x v="11"/>
    <d v="1899-12-30T12:23:26"/>
    <d v="1899-12-30T12:26:34"/>
    <n v="1"/>
    <x v="0"/>
  </r>
  <r>
    <x v="1015"/>
    <x v="11"/>
    <d v="1899-12-30T12:29:41"/>
    <d v="1899-12-30T12:36:53"/>
    <n v="1"/>
    <x v="0"/>
  </r>
  <r>
    <x v="1016"/>
    <x v="11"/>
    <d v="1899-12-30T12:37:22"/>
    <d v="1899-12-30T12:49:32"/>
    <n v="1"/>
    <x v="1"/>
  </r>
  <r>
    <x v="392"/>
    <x v="11"/>
    <d v="1899-12-30T12:43:34"/>
    <d v="1899-12-30T12:46:20"/>
    <n v="2"/>
    <x v="0"/>
  </r>
  <r>
    <x v="1017"/>
    <x v="11"/>
    <d v="1899-12-30T12:49:08"/>
    <d v="1899-12-30T12:49:56"/>
    <n v="1"/>
    <x v="1"/>
  </r>
  <r>
    <x v="1018"/>
    <x v="11"/>
    <d v="1899-12-30T12:54:09"/>
    <d v="1899-12-30T13:06:50"/>
    <n v="1"/>
    <x v="0"/>
  </r>
  <r>
    <x v="1019"/>
    <x v="11"/>
    <d v="1899-12-30T13:02:26"/>
    <d v="1899-12-30T13:17:43"/>
    <n v="1"/>
    <x v="0"/>
  </r>
  <r>
    <x v="1020"/>
    <x v="11"/>
    <d v="1899-12-30T13:07:29"/>
    <d v="1899-12-30T13:08:52"/>
    <n v="1"/>
    <x v="0"/>
  </r>
  <r>
    <x v="1021"/>
    <x v="11"/>
    <d v="1899-12-30T13:12:07"/>
    <d v="1899-12-30T13:22:31"/>
    <n v="1"/>
    <x v="0"/>
  </r>
  <r>
    <x v="1022"/>
    <x v="11"/>
    <d v="1899-12-30T13:12:34"/>
    <d v="1899-12-30T13:22:27"/>
    <n v="2"/>
    <x v="0"/>
  </r>
  <r>
    <x v="1023"/>
    <x v="11"/>
    <d v="1899-12-30T13:18:27"/>
    <d v="1899-12-30T13:31:11"/>
    <n v="1"/>
    <x v="0"/>
  </r>
  <r>
    <x v="1024"/>
    <x v="11"/>
    <d v="1899-12-30T13:21:18"/>
    <d v="1899-12-30T13:21:20"/>
    <n v="1"/>
    <x v="0"/>
  </r>
  <r>
    <x v="1025"/>
    <x v="11"/>
    <d v="1899-12-30T13:29:34"/>
    <d v="1899-12-30T13:31:29"/>
    <n v="1"/>
    <x v="0"/>
  </r>
  <r>
    <x v="1026"/>
    <x v="11"/>
    <d v="1899-12-30T13:36:41"/>
    <d v="1899-12-30T13:38:55"/>
    <n v="3"/>
    <x v="0"/>
  </r>
  <r>
    <x v="1027"/>
    <x v="11"/>
    <d v="1899-12-30T13:44:47"/>
    <d v="1899-12-30T13:55:08"/>
    <n v="1"/>
    <x v="1"/>
  </r>
  <r>
    <x v="1028"/>
    <x v="11"/>
    <d v="1899-12-30T13:52:55"/>
    <d v="1899-12-30T14:00:27"/>
    <n v="1"/>
    <x v="0"/>
  </r>
  <r>
    <x v="1029"/>
    <x v="11"/>
    <d v="1899-12-30T13:55:02"/>
    <d v="1899-12-30T14:08:34"/>
    <n v="1"/>
    <x v="0"/>
  </r>
  <r>
    <x v="723"/>
    <x v="11"/>
    <d v="1899-12-30T14:02:45"/>
    <d v="1899-12-30T14:11:37"/>
    <n v="2"/>
    <x v="0"/>
  </r>
  <r>
    <x v="1030"/>
    <x v="11"/>
    <d v="1899-12-30T14:03:02"/>
    <d v="1899-12-30T14:08:35"/>
    <n v="1"/>
    <x v="0"/>
  </r>
  <r>
    <x v="1031"/>
    <x v="11"/>
    <d v="1899-12-30T14:08:46"/>
    <d v="1899-12-30T14:20:11"/>
    <n v="1"/>
    <x v="1"/>
  </r>
  <r>
    <x v="1032"/>
    <x v="11"/>
    <d v="1899-12-30T14:16:44"/>
    <d v="1899-12-30T14:19:03"/>
    <n v="1"/>
    <x v="1"/>
  </r>
  <r>
    <x v="1033"/>
    <x v="11"/>
    <d v="1899-12-30T14:23:29"/>
    <d v="1899-12-30T14:30:24"/>
    <n v="1"/>
    <x v="0"/>
  </r>
  <r>
    <x v="736"/>
    <x v="11"/>
    <d v="1899-12-30T14:27:52"/>
    <d v="1899-12-30T14:37:23"/>
    <n v="2"/>
    <x v="0"/>
  </r>
  <r>
    <x v="1034"/>
    <x v="11"/>
    <d v="1899-12-30T14:30:06"/>
    <d v="1899-12-30T14:46:07"/>
    <n v="1"/>
    <x v="2"/>
  </r>
  <r>
    <x v="1035"/>
    <x v="11"/>
    <d v="1899-12-30T14:37:26"/>
    <d v="1899-12-30T14:40:12"/>
    <n v="1"/>
    <x v="0"/>
  </r>
  <r>
    <x v="1036"/>
    <x v="11"/>
    <d v="1899-12-30T14:43:40"/>
    <d v="1899-12-30T14:50:21"/>
    <n v="1"/>
    <x v="1"/>
  </r>
  <r>
    <x v="479"/>
    <x v="11"/>
    <d v="1899-12-30T14:48:08"/>
    <d v="1899-12-30T14:49:47"/>
    <n v="2"/>
    <x v="0"/>
  </r>
  <r>
    <x v="1037"/>
    <x v="11"/>
    <d v="1899-12-30T14:55:27"/>
    <d v="1899-12-30T15:10:53"/>
    <n v="1"/>
    <x v="0"/>
  </r>
  <r>
    <x v="1038"/>
    <x v="11"/>
    <d v="1899-12-30T14:55:39"/>
    <d v="1899-12-30T14:56:14"/>
    <n v="1"/>
    <x v="1"/>
  </r>
  <r>
    <x v="1039"/>
    <x v="11"/>
    <d v="1899-12-30T15:00:49"/>
    <d v="1899-12-30T15:14:17"/>
    <n v="1"/>
    <x v="0"/>
  </r>
  <r>
    <x v="1040"/>
    <x v="12"/>
    <d v="1899-12-30T08:03:44"/>
    <d v="1899-12-30T08:19:24"/>
    <n v="1"/>
    <x v="0"/>
  </r>
  <r>
    <x v="1041"/>
    <x v="12"/>
    <d v="1899-12-30T08:08:00"/>
    <d v="1899-12-30T08:24:24"/>
    <n v="1"/>
    <x v="1"/>
  </r>
  <r>
    <x v="1042"/>
    <x v="12"/>
    <d v="1899-12-30T08:14:03"/>
    <d v="1899-12-30T08:21:06"/>
    <n v="1"/>
    <x v="0"/>
  </r>
  <r>
    <x v="1043"/>
    <x v="12"/>
    <d v="1899-12-30T08:19:45"/>
    <d v="1899-12-30T08:29:34"/>
    <n v="1"/>
    <x v="0"/>
  </r>
  <r>
    <x v="1044"/>
    <x v="12"/>
    <d v="1899-12-30T08:24:35"/>
    <d v="1899-12-30T08:32:39"/>
    <n v="1"/>
    <x v="0"/>
  </r>
  <r>
    <x v="1045"/>
    <x v="12"/>
    <d v="1899-12-30T08:28:23"/>
    <d v="1899-12-30T08:35:26"/>
    <n v="1"/>
    <x v="0"/>
  </r>
  <r>
    <x v="835"/>
    <x v="12"/>
    <d v="1899-12-30T08:34:16"/>
    <d v="1899-12-30T08:41:54"/>
    <n v="2"/>
    <x v="0"/>
  </r>
  <r>
    <x v="1046"/>
    <x v="12"/>
    <d v="1899-12-30T08:36:02"/>
    <d v="1899-12-30T08:48:40"/>
    <n v="1"/>
    <x v="1"/>
  </r>
  <r>
    <x v="1047"/>
    <x v="12"/>
    <d v="1899-12-30T08:42:52"/>
    <d v="1899-12-30T08:48:49"/>
    <n v="1"/>
    <x v="0"/>
  </r>
  <r>
    <x v="1048"/>
    <x v="12"/>
    <d v="1899-12-30T08:51:10"/>
    <d v="1899-12-30T08:57:28"/>
    <n v="1"/>
    <x v="2"/>
  </r>
  <r>
    <x v="1049"/>
    <x v="12"/>
    <d v="1899-12-30T08:54:10"/>
    <d v="1899-12-30T09:00:15"/>
    <n v="1"/>
    <x v="1"/>
  </r>
  <r>
    <x v="1050"/>
    <x v="12"/>
    <d v="1899-12-30T08:59:47"/>
    <d v="1899-12-30T09:09:16"/>
    <n v="1"/>
    <x v="0"/>
  </r>
  <r>
    <x v="471"/>
    <x v="12"/>
    <d v="1899-12-30T09:07:37"/>
    <d v="1899-12-30T09:10:39"/>
    <n v="2"/>
    <x v="1"/>
  </r>
  <r>
    <x v="1051"/>
    <x v="12"/>
    <d v="1899-12-30T09:08:03"/>
    <d v="1899-12-30T09:11:14"/>
    <n v="1"/>
    <x v="1"/>
  </r>
  <r>
    <x v="1052"/>
    <x v="12"/>
    <d v="1899-12-30T09:09:42"/>
    <d v="1899-12-30T09:20:23"/>
    <n v="1"/>
    <x v="0"/>
  </r>
  <r>
    <x v="1053"/>
    <x v="12"/>
    <d v="1899-12-30T09:14:35"/>
    <d v="1899-12-30T09:28:24"/>
    <n v="1"/>
    <x v="0"/>
  </r>
  <r>
    <x v="1054"/>
    <x v="12"/>
    <d v="1899-12-30T09:14:53"/>
    <d v="1899-12-30T09:29:07"/>
    <n v="1"/>
    <x v="0"/>
  </r>
  <r>
    <x v="1055"/>
    <x v="12"/>
    <d v="1899-12-30T09:19:12"/>
    <d v="1899-12-30T09:22:36"/>
    <n v="1"/>
    <x v="0"/>
  </r>
  <r>
    <x v="1056"/>
    <x v="12"/>
    <d v="1899-12-30T09:21:18"/>
    <d v="1899-12-30T09:24:04"/>
    <n v="1"/>
    <x v="0"/>
  </r>
  <r>
    <x v="1057"/>
    <x v="12"/>
    <d v="1899-12-30T09:21:24"/>
    <d v="1899-12-30T09:22:34"/>
    <n v="1"/>
    <x v="0"/>
  </r>
  <r>
    <x v="1058"/>
    <x v="12"/>
    <d v="1899-12-30T09:27:38"/>
    <d v="1899-12-30T09:43:38"/>
    <n v="1"/>
    <x v="0"/>
  </r>
  <r>
    <x v="1059"/>
    <x v="12"/>
    <d v="1899-12-30T09:30:21"/>
    <d v="1899-12-30T09:42:22"/>
    <n v="2"/>
    <x v="0"/>
  </r>
  <r>
    <x v="1060"/>
    <x v="12"/>
    <d v="1899-12-30T09:35:06"/>
    <d v="1899-12-30T09:40:47"/>
    <n v="1"/>
    <x v="0"/>
  </r>
  <r>
    <x v="1061"/>
    <x v="12"/>
    <d v="1899-12-30T09:35:25"/>
    <d v="1899-12-30T09:51:50"/>
    <n v="1"/>
    <x v="0"/>
  </r>
  <r>
    <x v="1062"/>
    <x v="12"/>
    <d v="1899-12-30T09:39:23"/>
    <d v="1899-12-30T09:42:46"/>
    <n v="1"/>
    <x v="1"/>
  </r>
  <r>
    <x v="1063"/>
    <x v="12"/>
    <d v="1899-12-30T09:46:42"/>
    <d v="1899-12-30T09:54:05"/>
    <n v="1"/>
    <x v="1"/>
  </r>
  <r>
    <x v="408"/>
    <x v="12"/>
    <d v="1899-12-30T09:52:09"/>
    <d v="1899-12-30T09:57:22"/>
    <n v="2"/>
    <x v="0"/>
  </r>
  <r>
    <x v="1064"/>
    <x v="12"/>
    <d v="1899-12-30T09:54:23"/>
    <d v="1899-12-30T10:07:26"/>
    <n v="1"/>
    <x v="2"/>
  </r>
  <r>
    <x v="1065"/>
    <x v="12"/>
    <d v="1899-12-30T09:59:17"/>
    <d v="1899-12-30T10:00:44"/>
    <n v="1"/>
    <x v="0"/>
  </r>
  <r>
    <x v="1066"/>
    <x v="12"/>
    <d v="1899-12-30T10:04:45"/>
    <d v="1899-12-30T10:15:50"/>
    <n v="1"/>
    <x v="0"/>
  </r>
  <r>
    <x v="1067"/>
    <x v="12"/>
    <d v="1899-12-30T10:07:12"/>
    <d v="1899-12-30T10:20:48"/>
    <n v="1"/>
    <x v="1"/>
  </r>
  <r>
    <x v="1068"/>
    <x v="12"/>
    <d v="1899-12-30T10:10:53"/>
    <d v="1899-12-30T10:26:35"/>
    <n v="1"/>
    <x v="0"/>
  </r>
  <r>
    <x v="1069"/>
    <x v="12"/>
    <d v="1899-12-30T10:14:39"/>
    <d v="1899-12-30T10:22:11"/>
    <n v="1"/>
    <x v="2"/>
  </r>
  <r>
    <x v="1070"/>
    <x v="12"/>
    <d v="1899-12-30T10:17:56"/>
    <d v="1899-12-30T10:25:20"/>
    <n v="1"/>
    <x v="0"/>
  </r>
  <r>
    <x v="1071"/>
    <x v="12"/>
    <d v="1899-12-30T10:21:48"/>
    <d v="1899-12-30T10:36:08"/>
    <n v="1"/>
    <x v="1"/>
  </r>
  <r>
    <x v="1072"/>
    <x v="12"/>
    <d v="1899-12-30T10:21:52"/>
    <d v="1899-12-30T10:31:06"/>
    <n v="1"/>
    <x v="0"/>
  </r>
  <r>
    <x v="1073"/>
    <x v="12"/>
    <d v="1899-12-30T10:24:28"/>
    <d v="1899-12-30T10:33:05"/>
    <n v="1"/>
    <x v="0"/>
  </r>
  <r>
    <x v="1074"/>
    <x v="12"/>
    <d v="1899-12-30T10:26:32"/>
    <d v="1899-12-30T10:38:51"/>
    <n v="1"/>
    <x v="0"/>
  </r>
  <r>
    <x v="1075"/>
    <x v="12"/>
    <d v="1899-12-30T10:29:47"/>
    <d v="1899-12-30T10:34:38"/>
    <n v="1"/>
    <x v="0"/>
  </r>
  <r>
    <x v="1076"/>
    <x v="12"/>
    <d v="1899-12-30T10:31:07"/>
    <d v="1899-12-30T10:47:33"/>
    <n v="1"/>
    <x v="0"/>
  </r>
  <r>
    <x v="1077"/>
    <x v="12"/>
    <d v="1899-12-30T10:38:00"/>
    <d v="1899-12-30T10:48:06"/>
    <n v="1"/>
    <x v="0"/>
  </r>
  <r>
    <x v="1078"/>
    <x v="12"/>
    <d v="1899-12-30T10:43:10"/>
    <d v="1899-12-30T10:58:27"/>
    <n v="1"/>
    <x v="0"/>
  </r>
  <r>
    <x v="1079"/>
    <x v="12"/>
    <d v="1899-12-30T10:51:03"/>
    <d v="1899-12-30T11:02:13"/>
    <n v="1"/>
    <x v="0"/>
  </r>
  <r>
    <x v="563"/>
    <x v="12"/>
    <d v="1899-12-30T10:59:04"/>
    <d v="1899-12-30T11:00:04"/>
    <n v="3"/>
    <x v="1"/>
  </r>
  <r>
    <x v="1080"/>
    <x v="12"/>
    <d v="1899-12-30T11:05:32"/>
    <d v="1899-12-30T11:06:12"/>
    <n v="1"/>
    <x v="1"/>
  </r>
  <r>
    <x v="1081"/>
    <x v="12"/>
    <d v="1899-12-30T11:10:16"/>
    <d v="1899-12-30T11:22:38"/>
    <n v="1"/>
    <x v="1"/>
  </r>
  <r>
    <x v="1082"/>
    <x v="12"/>
    <d v="1899-12-30T11:13:32"/>
    <d v="1899-12-30T11:17:35"/>
    <n v="1"/>
    <x v="1"/>
  </r>
  <r>
    <x v="257"/>
    <x v="12"/>
    <d v="1899-12-30T11:21:06"/>
    <d v="1899-12-30T11:34:46"/>
    <n v="2"/>
    <x v="0"/>
  </r>
  <r>
    <x v="1083"/>
    <x v="12"/>
    <d v="1899-12-30T11:28:57"/>
    <d v="1899-12-30T11:44:54"/>
    <n v="2"/>
    <x v="0"/>
  </r>
  <r>
    <x v="1084"/>
    <x v="12"/>
    <d v="1899-12-30T11:28:57"/>
    <d v="1899-12-30T11:43:52"/>
    <n v="1"/>
    <x v="2"/>
  </r>
  <r>
    <x v="1085"/>
    <x v="12"/>
    <d v="1899-12-30T11:36:42"/>
    <d v="1899-12-30T11:52:53"/>
    <n v="1"/>
    <x v="1"/>
  </r>
  <r>
    <x v="1086"/>
    <x v="12"/>
    <d v="1899-12-30T11:43:03"/>
    <d v="1899-12-30T11:53:23"/>
    <n v="1"/>
    <x v="0"/>
  </r>
  <r>
    <x v="1087"/>
    <x v="12"/>
    <d v="1899-12-30T11:45:02"/>
    <d v="1899-12-30T11:57:32"/>
    <n v="1"/>
    <x v="0"/>
  </r>
  <r>
    <x v="1088"/>
    <x v="12"/>
    <d v="1899-12-30T11:49:30"/>
    <d v="1899-12-30T11:56:45"/>
    <n v="1"/>
    <x v="0"/>
  </r>
  <r>
    <x v="1089"/>
    <x v="12"/>
    <d v="1899-12-30T11:54:36"/>
    <d v="1899-12-30T12:08:25"/>
    <n v="1"/>
    <x v="0"/>
  </r>
  <r>
    <x v="1090"/>
    <x v="12"/>
    <d v="1899-12-30T12:02:30"/>
    <d v="1899-12-30T12:18:48"/>
    <n v="1"/>
    <x v="0"/>
  </r>
  <r>
    <x v="1091"/>
    <x v="12"/>
    <d v="1899-12-30T12:03:10"/>
    <d v="1899-12-30T12:11:35"/>
    <n v="1"/>
    <x v="0"/>
  </r>
  <r>
    <x v="1092"/>
    <x v="12"/>
    <d v="1899-12-30T12:10:48"/>
    <d v="1899-12-30T12:18:35"/>
    <n v="1"/>
    <x v="1"/>
  </r>
  <r>
    <x v="1093"/>
    <x v="12"/>
    <d v="1899-12-30T12:10:54"/>
    <d v="1899-12-30T12:16:13"/>
    <n v="2"/>
    <x v="0"/>
  </r>
  <r>
    <x v="1094"/>
    <x v="12"/>
    <d v="1899-12-30T12:19:05"/>
    <d v="1899-12-30T12:23:26"/>
    <n v="1"/>
    <x v="0"/>
  </r>
  <r>
    <x v="1095"/>
    <x v="12"/>
    <d v="1899-12-30T12:25:01"/>
    <d v="1899-12-30T12:29:36"/>
    <n v="1"/>
    <x v="1"/>
  </r>
  <r>
    <x v="1096"/>
    <x v="12"/>
    <d v="1899-12-30T12:32:57"/>
    <d v="1899-12-30T12:39:12"/>
    <n v="1"/>
    <x v="0"/>
  </r>
  <r>
    <x v="371"/>
    <x v="12"/>
    <d v="1899-12-30T12:33:50"/>
    <d v="1899-12-30T12:48:25"/>
    <n v="2"/>
    <x v="2"/>
  </r>
  <r>
    <x v="1097"/>
    <x v="12"/>
    <d v="1899-12-30T12:39:50"/>
    <d v="1899-12-30T12:56:25"/>
    <n v="1"/>
    <x v="1"/>
  </r>
  <r>
    <x v="299"/>
    <x v="12"/>
    <d v="1899-12-30T12:46:13"/>
    <d v="1899-12-30T12:56:37"/>
    <n v="2"/>
    <x v="2"/>
  </r>
  <r>
    <x v="1098"/>
    <x v="12"/>
    <d v="1899-12-30T12:50:59"/>
    <d v="1899-12-30T12:50:59"/>
    <n v="1"/>
    <x v="0"/>
  </r>
  <r>
    <x v="1099"/>
    <x v="12"/>
    <d v="1899-12-30T12:51:46"/>
    <d v="1899-12-30T13:06:01"/>
    <n v="1"/>
    <x v="0"/>
  </r>
  <r>
    <x v="1100"/>
    <x v="12"/>
    <d v="1899-12-30T12:58:21"/>
    <d v="1899-12-30T13:00:25"/>
    <n v="1"/>
    <x v="0"/>
  </r>
  <r>
    <x v="693"/>
    <x v="12"/>
    <d v="1899-12-30T13:03:56"/>
    <d v="1899-12-30T13:09:08"/>
    <n v="3"/>
    <x v="0"/>
  </r>
  <r>
    <x v="1101"/>
    <x v="12"/>
    <d v="1899-12-30T13:11:57"/>
    <d v="1899-12-30T13:15:17"/>
    <n v="1"/>
    <x v="1"/>
  </r>
  <r>
    <x v="1102"/>
    <x v="12"/>
    <d v="1899-12-30T13:13:45"/>
    <d v="1899-12-30T13:19:46"/>
    <n v="1"/>
    <x v="0"/>
  </r>
  <r>
    <x v="1103"/>
    <x v="12"/>
    <d v="1899-12-30T13:14:31"/>
    <d v="1899-12-30T13:22:48"/>
    <n v="1"/>
    <x v="0"/>
  </r>
  <r>
    <x v="1104"/>
    <x v="12"/>
    <d v="1899-12-30T13:17:35"/>
    <d v="1899-12-30T13:32:57"/>
    <n v="1"/>
    <x v="1"/>
  </r>
  <r>
    <x v="1105"/>
    <x v="12"/>
    <d v="1899-12-30T13:25:12"/>
    <d v="1899-12-30T13:27:28"/>
    <n v="1"/>
    <x v="0"/>
  </r>
  <r>
    <x v="1106"/>
    <x v="12"/>
    <d v="1899-12-30T13:30:23"/>
    <d v="1899-12-30T13:37:49"/>
    <n v="1"/>
    <x v="2"/>
  </r>
  <r>
    <x v="1107"/>
    <x v="12"/>
    <d v="1899-12-30T13:38:18"/>
    <d v="1899-12-30T13:54:50"/>
    <n v="1"/>
    <x v="0"/>
  </r>
  <r>
    <x v="1108"/>
    <x v="12"/>
    <d v="1899-12-30T13:38:36"/>
    <d v="1899-12-30T13:52:08"/>
    <n v="1"/>
    <x v="1"/>
  </r>
  <r>
    <x v="1109"/>
    <x v="12"/>
    <d v="1899-12-30T13:41:15"/>
    <d v="1899-12-30T13:50:56"/>
    <n v="1"/>
    <x v="0"/>
  </r>
  <r>
    <x v="1110"/>
    <x v="12"/>
    <d v="1899-12-30T13:45:19"/>
    <d v="1899-12-30T13:48:51"/>
    <n v="1"/>
    <x v="1"/>
  </r>
  <r>
    <x v="1111"/>
    <x v="12"/>
    <d v="1899-12-30T13:48:22"/>
    <d v="1899-12-30T13:56:28"/>
    <n v="1"/>
    <x v="2"/>
  </r>
  <r>
    <x v="589"/>
    <x v="12"/>
    <d v="1899-12-30T13:54:50"/>
    <d v="1899-12-30T14:09:15"/>
    <n v="4"/>
    <x v="0"/>
  </r>
  <r>
    <x v="1093"/>
    <x v="12"/>
    <d v="1899-12-30T13:56:14"/>
    <d v="1899-12-30T14:09:38"/>
    <n v="2"/>
    <x v="0"/>
  </r>
  <r>
    <x v="1112"/>
    <x v="12"/>
    <d v="1899-12-30T14:04:10"/>
    <d v="1899-12-30T14:12:43"/>
    <n v="1"/>
    <x v="0"/>
  </r>
  <r>
    <x v="1113"/>
    <x v="12"/>
    <d v="1899-12-30T14:06:42"/>
    <d v="1899-12-30T14:11:05"/>
    <n v="1"/>
    <x v="0"/>
  </r>
  <r>
    <x v="1114"/>
    <x v="12"/>
    <d v="1899-12-30T14:06:52"/>
    <d v="1899-12-30T14:12:31"/>
    <n v="1"/>
    <x v="0"/>
  </r>
  <r>
    <x v="1115"/>
    <x v="12"/>
    <d v="1899-12-30T14:10:54"/>
    <d v="1899-12-30T14:13:02"/>
    <n v="1"/>
    <x v="0"/>
  </r>
  <r>
    <x v="1116"/>
    <x v="12"/>
    <d v="1899-12-30T14:19:06"/>
    <d v="1899-12-30T14:28:45"/>
    <n v="1"/>
    <x v="0"/>
  </r>
  <r>
    <x v="1117"/>
    <x v="12"/>
    <d v="1899-12-30T14:19:55"/>
    <d v="1899-12-30T14:31:45"/>
    <n v="1"/>
    <x v="0"/>
  </r>
  <r>
    <x v="686"/>
    <x v="12"/>
    <d v="1899-12-30T14:19:58"/>
    <d v="1899-12-30T14:31:02"/>
    <n v="2"/>
    <x v="0"/>
  </r>
  <r>
    <x v="1118"/>
    <x v="12"/>
    <d v="1899-12-30T14:27:07"/>
    <d v="1899-12-30T14:43:10"/>
    <n v="1"/>
    <x v="0"/>
  </r>
  <r>
    <x v="1119"/>
    <x v="12"/>
    <d v="1899-12-30T14:28:12"/>
    <d v="1899-12-30T14:39:39"/>
    <n v="1"/>
    <x v="2"/>
  </r>
  <r>
    <x v="1120"/>
    <x v="12"/>
    <d v="1899-12-30T14:33:00"/>
    <d v="1899-12-30T14:36:05"/>
    <n v="2"/>
    <x v="0"/>
  </r>
  <r>
    <x v="1121"/>
    <x v="12"/>
    <d v="1899-12-30T14:36:30"/>
    <d v="1899-12-30T14:38:41"/>
    <n v="2"/>
    <x v="1"/>
  </r>
  <r>
    <x v="1122"/>
    <x v="12"/>
    <d v="1899-12-30T14:39:34"/>
    <d v="1899-12-30T14:54:30"/>
    <n v="1"/>
    <x v="1"/>
  </r>
  <r>
    <x v="1123"/>
    <x v="12"/>
    <d v="1899-12-30T14:41:23"/>
    <d v="1899-12-30T14:47:14"/>
    <n v="1"/>
    <x v="0"/>
  </r>
  <r>
    <x v="1124"/>
    <x v="12"/>
    <d v="1899-12-30T14:47:44"/>
    <d v="1899-12-30T15:01:17"/>
    <n v="1"/>
    <x v="0"/>
  </r>
  <r>
    <x v="1125"/>
    <x v="12"/>
    <d v="1899-12-30T14:54:47"/>
    <d v="1899-12-30T15:10:21"/>
    <n v="1"/>
    <x v="1"/>
  </r>
  <r>
    <x v="1126"/>
    <x v="12"/>
    <d v="1899-12-30T14:56:57"/>
    <d v="1899-12-30T15:11:53"/>
    <n v="1"/>
    <x v="0"/>
  </r>
  <r>
    <x v="1127"/>
    <x v="12"/>
    <d v="1899-12-30T14:58:29"/>
    <d v="1899-12-30T14:59:27"/>
    <n v="1"/>
    <x v="0"/>
  </r>
  <r>
    <x v="264"/>
    <x v="12"/>
    <d v="1899-12-30T15:06:44"/>
    <d v="1899-12-30T15:11:12"/>
    <n v="2"/>
    <x v="0"/>
  </r>
  <r>
    <x v="1128"/>
    <x v="13"/>
    <d v="1899-12-30T08:01:39"/>
    <d v="1899-12-30T08:05:35"/>
    <n v="1"/>
    <x v="0"/>
  </r>
  <r>
    <x v="1129"/>
    <x v="13"/>
    <d v="1899-12-30T08:09:47"/>
    <d v="1899-12-30T08:12:22"/>
    <n v="1"/>
    <x v="1"/>
  </r>
  <r>
    <x v="1130"/>
    <x v="13"/>
    <d v="1899-12-30T08:11:15"/>
    <d v="1899-12-30T08:27:41"/>
    <n v="1"/>
    <x v="1"/>
  </r>
  <r>
    <x v="1131"/>
    <x v="13"/>
    <d v="1899-12-30T08:14:57"/>
    <d v="1899-12-30T08:18:23"/>
    <n v="1"/>
    <x v="0"/>
  </r>
  <r>
    <x v="1132"/>
    <x v="13"/>
    <d v="1899-12-30T08:21:57"/>
    <d v="1899-12-30T08:23:59"/>
    <n v="1"/>
    <x v="0"/>
  </r>
  <r>
    <x v="1133"/>
    <x v="13"/>
    <d v="1899-12-30T08:28:46"/>
    <d v="1899-12-30T08:32:02"/>
    <n v="1"/>
    <x v="0"/>
  </r>
  <r>
    <x v="1134"/>
    <x v="13"/>
    <d v="1899-12-30T08:32:29"/>
    <d v="1899-12-30T08:46:20"/>
    <n v="1"/>
    <x v="0"/>
  </r>
  <r>
    <x v="1135"/>
    <x v="13"/>
    <d v="1899-12-30T08:36:53"/>
    <d v="1899-12-30T08:51:16"/>
    <n v="1"/>
    <x v="0"/>
  </r>
  <r>
    <x v="1136"/>
    <x v="13"/>
    <d v="1899-12-30T08:41:36"/>
    <d v="1899-12-30T08:46:18"/>
    <n v="1"/>
    <x v="0"/>
  </r>
  <r>
    <x v="1137"/>
    <x v="13"/>
    <d v="1899-12-30T08:45:13"/>
    <d v="1899-12-30T08:47:29"/>
    <n v="1"/>
    <x v="0"/>
  </r>
  <r>
    <x v="1138"/>
    <x v="13"/>
    <d v="1899-12-30T08:52:58"/>
    <d v="1899-12-30T09:06:10"/>
    <n v="1"/>
    <x v="0"/>
  </r>
  <r>
    <x v="1139"/>
    <x v="13"/>
    <d v="1899-12-30T09:00:06"/>
    <d v="1899-12-30T09:09:15"/>
    <n v="1"/>
    <x v="0"/>
  </r>
  <r>
    <x v="1140"/>
    <x v="13"/>
    <d v="1899-12-30T09:02:17"/>
    <d v="1899-12-30T09:06:17"/>
    <n v="1"/>
    <x v="0"/>
  </r>
  <r>
    <x v="845"/>
    <x v="13"/>
    <d v="1899-12-30T09:07:53"/>
    <d v="1899-12-30T09:23:39"/>
    <n v="2"/>
    <x v="1"/>
  </r>
  <r>
    <x v="1141"/>
    <x v="13"/>
    <d v="1899-12-30T09:12:53"/>
    <d v="1899-12-30T09:29:29"/>
    <n v="2"/>
    <x v="0"/>
  </r>
  <r>
    <x v="1142"/>
    <x v="13"/>
    <d v="1899-12-30T09:15:50"/>
    <d v="1899-12-30T09:27:55"/>
    <n v="2"/>
    <x v="0"/>
  </r>
  <r>
    <x v="1143"/>
    <x v="13"/>
    <d v="1899-12-30T09:22:24"/>
    <d v="1899-12-30T09:23:04"/>
    <n v="1"/>
    <x v="0"/>
  </r>
  <r>
    <x v="839"/>
    <x v="13"/>
    <d v="1899-12-30T09:26:59"/>
    <d v="1899-12-30T09:40:13"/>
    <n v="5"/>
    <x v="1"/>
  </r>
  <r>
    <x v="432"/>
    <x v="13"/>
    <d v="1899-12-30T09:28:02"/>
    <d v="1899-12-30T09:33:43"/>
    <n v="2"/>
    <x v="0"/>
  </r>
  <r>
    <x v="1144"/>
    <x v="13"/>
    <d v="1899-12-30T09:33:16"/>
    <d v="1899-12-30T09:34:13"/>
    <n v="1"/>
    <x v="0"/>
  </r>
  <r>
    <x v="1145"/>
    <x v="13"/>
    <d v="1899-12-30T09:34:39"/>
    <d v="1899-12-30T09:43:01"/>
    <n v="1"/>
    <x v="0"/>
  </r>
  <r>
    <x v="1146"/>
    <x v="13"/>
    <d v="1899-12-30T09:38:45"/>
    <d v="1899-12-30T09:46:18"/>
    <n v="1"/>
    <x v="0"/>
  </r>
  <r>
    <x v="1147"/>
    <x v="13"/>
    <d v="1899-12-30T09:46:13"/>
    <d v="1899-12-30T09:47:27"/>
    <n v="1"/>
    <x v="0"/>
  </r>
  <r>
    <x v="1148"/>
    <x v="13"/>
    <d v="1899-12-30T09:53:41"/>
    <d v="1899-12-30T10:07:53"/>
    <n v="1"/>
    <x v="0"/>
  </r>
  <r>
    <x v="1149"/>
    <x v="13"/>
    <d v="1899-12-30T09:54:19"/>
    <d v="1899-12-30T09:57:25"/>
    <n v="1"/>
    <x v="0"/>
  </r>
  <r>
    <x v="1150"/>
    <x v="13"/>
    <d v="1899-12-30T09:56:58"/>
    <d v="1899-12-30T09:57:32"/>
    <n v="1"/>
    <x v="0"/>
  </r>
  <r>
    <x v="1151"/>
    <x v="13"/>
    <d v="1899-12-30T10:00:09"/>
    <d v="1899-12-30T10:07:34"/>
    <n v="1"/>
    <x v="1"/>
  </r>
  <r>
    <x v="1152"/>
    <x v="13"/>
    <d v="1899-12-30T10:04:31"/>
    <d v="1899-12-30T10:18:35"/>
    <n v="1"/>
    <x v="0"/>
  </r>
  <r>
    <x v="1153"/>
    <x v="13"/>
    <d v="1899-12-30T10:12:30"/>
    <d v="1899-12-30T10:28:20"/>
    <n v="1"/>
    <x v="0"/>
  </r>
  <r>
    <x v="1154"/>
    <x v="13"/>
    <d v="1899-12-30T10:15:46"/>
    <d v="1899-12-30T10:21:15"/>
    <n v="1"/>
    <x v="0"/>
  </r>
  <r>
    <x v="1155"/>
    <x v="13"/>
    <d v="1899-12-30T10:21:41"/>
    <d v="1899-12-30T10:35:49"/>
    <n v="1"/>
    <x v="0"/>
  </r>
  <r>
    <x v="1156"/>
    <x v="13"/>
    <d v="1899-12-30T10:27:56"/>
    <d v="1899-12-30T10:42:23"/>
    <n v="1"/>
    <x v="0"/>
  </r>
  <r>
    <x v="1157"/>
    <x v="13"/>
    <d v="1899-12-30T10:36:03"/>
    <d v="1899-12-30T10:46:37"/>
    <n v="1"/>
    <x v="1"/>
  </r>
  <r>
    <x v="1158"/>
    <x v="13"/>
    <d v="1899-12-30T10:42:28"/>
    <d v="1899-12-30T10:48:17"/>
    <n v="1"/>
    <x v="1"/>
  </r>
  <r>
    <x v="124"/>
    <x v="13"/>
    <d v="1899-12-30T10:48:34"/>
    <d v="1899-12-30T11:02:56"/>
    <n v="2"/>
    <x v="0"/>
  </r>
  <r>
    <x v="1159"/>
    <x v="13"/>
    <d v="1899-12-30T10:55:15"/>
    <d v="1899-12-30T11:00:37"/>
    <n v="1"/>
    <x v="0"/>
  </r>
  <r>
    <x v="1160"/>
    <x v="13"/>
    <d v="1899-12-30T10:59:27"/>
    <d v="1899-12-30T11:02:28"/>
    <n v="1"/>
    <x v="0"/>
  </r>
  <r>
    <x v="1161"/>
    <x v="13"/>
    <d v="1899-12-30T11:04:46"/>
    <d v="1899-12-30T11:05:15"/>
    <n v="1"/>
    <x v="2"/>
  </r>
  <r>
    <x v="1162"/>
    <x v="13"/>
    <d v="1899-12-30T11:05:39"/>
    <d v="1899-12-30T11:10:55"/>
    <n v="1"/>
    <x v="1"/>
  </r>
  <r>
    <x v="1163"/>
    <x v="13"/>
    <d v="1899-12-30T11:11:08"/>
    <d v="1899-12-30T11:22:12"/>
    <n v="1"/>
    <x v="2"/>
  </r>
  <r>
    <x v="1164"/>
    <x v="13"/>
    <d v="1899-12-30T11:18:19"/>
    <d v="1899-12-30T11:18:55"/>
    <n v="1"/>
    <x v="0"/>
  </r>
  <r>
    <x v="1165"/>
    <x v="13"/>
    <d v="1899-12-30T11:20:19"/>
    <d v="1899-12-30T11:33:02"/>
    <n v="1"/>
    <x v="0"/>
  </r>
  <r>
    <x v="1166"/>
    <x v="13"/>
    <d v="1899-12-30T11:24:27"/>
    <d v="1899-12-30T11:26:39"/>
    <n v="1"/>
    <x v="0"/>
  </r>
  <r>
    <x v="1167"/>
    <x v="13"/>
    <d v="1899-12-30T11:31:40"/>
    <d v="1899-12-30T11:47:59"/>
    <n v="1"/>
    <x v="0"/>
  </r>
  <r>
    <x v="1168"/>
    <x v="13"/>
    <d v="1899-12-30T11:35:14"/>
    <d v="1899-12-30T11:42:42"/>
    <n v="1"/>
    <x v="1"/>
  </r>
  <r>
    <x v="1169"/>
    <x v="13"/>
    <d v="1899-12-30T11:42:55"/>
    <d v="1899-12-30T11:47:17"/>
    <n v="1"/>
    <x v="0"/>
  </r>
  <r>
    <x v="1170"/>
    <x v="13"/>
    <d v="1899-12-30T11:45:49"/>
    <d v="1899-12-30T11:52:10"/>
    <n v="1"/>
    <x v="1"/>
  </r>
  <r>
    <x v="1171"/>
    <x v="13"/>
    <d v="1899-12-30T11:47:05"/>
    <d v="1899-12-30T11:50:56"/>
    <n v="1"/>
    <x v="0"/>
  </r>
  <r>
    <x v="1172"/>
    <x v="13"/>
    <d v="1899-12-30T11:53:05"/>
    <d v="1899-12-30T11:53:16"/>
    <n v="1"/>
    <x v="0"/>
  </r>
  <r>
    <x v="1173"/>
    <x v="13"/>
    <d v="1899-12-30T11:57:36"/>
    <d v="1899-12-30T12:13:34"/>
    <n v="1"/>
    <x v="0"/>
  </r>
  <r>
    <x v="1174"/>
    <x v="13"/>
    <d v="1899-12-30T12:04:18"/>
    <d v="1899-12-30T12:04:30"/>
    <n v="1"/>
    <x v="0"/>
  </r>
  <r>
    <x v="1175"/>
    <x v="13"/>
    <d v="1899-12-30T12:08:22"/>
    <d v="1899-12-30T12:20:46"/>
    <n v="1"/>
    <x v="0"/>
  </r>
  <r>
    <x v="1176"/>
    <x v="13"/>
    <d v="1899-12-30T12:11:55"/>
    <d v="1899-12-30T12:23:48"/>
    <n v="1"/>
    <x v="0"/>
  </r>
  <r>
    <x v="1177"/>
    <x v="13"/>
    <d v="1899-12-30T12:12:41"/>
    <d v="1899-12-30T12:20:18"/>
    <n v="1"/>
    <x v="0"/>
  </r>
  <r>
    <x v="0"/>
    <x v="13"/>
    <d v="1899-12-30T12:14:49"/>
    <d v="1899-12-30T12:30:05"/>
    <n v="3"/>
    <x v="0"/>
  </r>
  <r>
    <x v="1178"/>
    <x v="13"/>
    <d v="1899-12-30T12:21:46"/>
    <d v="1899-12-30T12:25:44"/>
    <n v="1"/>
    <x v="1"/>
  </r>
  <r>
    <x v="1179"/>
    <x v="13"/>
    <d v="1899-12-30T12:21:47"/>
    <d v="1899-12-30T12:22:25"/>
    <n v="1"/>
    <x v="0"/>
  </r>
  <r>
    <x v="1180"/>
    <x v="13"/>
    <d v="1899-12-30T12:27:46"/>
    <d v="1899-12-30T12:43:38"/>
    <n v="1"/>
    <x v="1"/>
  </r>
  <r>
    <x v="1181"/>
    <x v="13"/>
    <d v="1899-12-30T12:32:03"/>
    <d v="1899-12-30T12:34:04"/>
    <n v="2"/>
    <x v="0"/>
  </r>
  <r>
    <x v="1182"/>
    <x v="13"/>
    <d v="1899-12-30T12:32:16"/>
    <d v="1899-12-30T12:44:16"/>
    <n v="1"/>
    <x v="0"/>
  </r>
  <r>
    <x v="1183"/>
    <x v="13"/>
    <d v="1899-12-30T12:34:16"/>
    <d v="1899-12-30T12:41:31"/>
    <n v="1"/>
    <x v="1"/>
  </r>
  <r>
    <x v="1184"/>
    <x v="13"/>
    <d v="1899-12-30T12:40:31"/>
    <d v="1899-12-30T12:55:50"/>
    <n v="1"/>
    <x v="0"/>
  </r>
  <r>
    <x v="1185"/>
    <x v="13"/>
    <d v="1899-12-30T12:44:24"/>
    <d v="1899-12-30T12:50:34"/>
    <n v="1"/>
    <x v="1"/>
  </r>
  <r>
    <x v="1186"/>
    <x v="13"/>
    <d v="1899-12-30T12:47:36"/>
    <d v="1899-12-30T12:58:19"/>
    <n v="1"/>
    <x v="0"/>
  </r>
  <r>
    <x v="1187"/>
    <x v="13"/>
    <d v="1899-12-30T12:55:01"/>
    <d v="1899-12-30T13:02:55"/>
    <n v="1"/>
    <x v="0"/>
  </r>
  <r>
    <x v="1188"/>
    <x v="13"/>
    <d v="1899-12-30T12:57:05"/>
    <d v="1899-12-30T13:03:42"/>
    <n v="1"/>
    <x v="1"/>
  </r>
  <r>
    <x v="1189"/>
    <x v="13"/>
    <d v="1899-12-30T13:04:05"/>
    <d v="1899-12-30T13:17:51"/>
    <n v="1"/>
    <x v="0"/>
  </r>
  <r>
    <x v="141"/>
    <x v="13"/>
    <d v="1899-12-30T13:05:37"/>
    <d v="1899-12-30T13:10:29"/>
    <n v="2"/>
    <x v="0"/>
  </r>
  <r>
    <x v="1190"/>
    <x v="13"/>
    <d v="1899-12-30T13:11:14"/>
    <d v="1899-12-30T13:20:24"/>
    <n v="1"/>
    <x v="1"/>
  </r>
  <r>
    <x v="1191"/>
    <x v="13"/>
    <d v="1899-12-30T13:16:25"/>
    <d v="1899-12-30T13:30:47"/>
    <n v="1"/>
    <x v="0"/>
  </r>
  <r>
    <x v="1192"/>
    <x v="13"/>
    <d v="1899-12-30T13:18:52"/>
    <d v="1899-12-30T13:34:59"/>
    <n v="1"/>
    <x v="1"/>
  </r>
  <r>
    <x v="523"/>
    <x v="13"/>
    <d v="1899-12-30T13:23:55"/>
    <d v="1899-12-30T13:24:27"/>
    <n v="3"/>
    <x v="0"/>
  </r>
  <r>
    <x v="1193"/>
    <x v="13"/>
    <d v="1899-12-30T13:29:00"/>
    <d v="1899-12-30T13:32:10"/>
    <n v="1"/>
    <x v="1"/>
  </r>
  <r>
    <x v="1194"/>
    <x v="13"/>
    <d v="1899-12-30T13:31:01"/>
    <d v="1899-12-30T13:41:06"/>
    <n v="1"/>
    <x v="0"/>
  </r>
  <r>
    <x v="1195"/>
    <x v="13"/>
    <d v="1899-12-30T13:34:08"/>
    <d v="1899-12-30T13:49:36"/>
    <n v="1"/>
    <x v="1"/>
  </r>
  <r>
    <x v="1196"/>
    <x v="13"/>
    <d v="1899-12-30T13:42:19"/>
    <d v="1899-12-30T13:47:30"/>
    <n v="1"/>
    <x v="0"/>
  </r>
  <r>
    <x v="1197"/>
    <x v="13"/>
    <d v="1899-12-30T13:48:15"/>
    <d v="1899-12-30T13:52:06"/>
    <n v="1"/>
    <x v="0"/>
  </r>
  <r>
    <x v="1198"/>
    <x v="13"/>
    <d v="1899-12-30T13:50:28"/>
    <d v="1899-12-30T14:02:58"/>
    <n v="1"/>
    <x v="0"/>
  </r>
  <r>
    <x v="1199"/>
    <x v="13"/>
    <d v="1899-12-30T13:52:03"/>
    <d v="1899-12-30T13:54:32"/>
    <n v="1"/>
    <x v="0"/>
  </r>
  <r>
    <x v="1200"/>
    <x v="13"/>
    <d v="1899-12-30T13:58:10"/>
    <d v="1899-12-30T14:10:08"/>
    <n v="1"/>
    <x v="0"/>
  </r>
  <r>
    <x v="1201"/>
    <x v="13"/>
    <d v="1899-12-30T13:59:56"/>
    <d v="1899-12-30T14:12:29"/>
    <n v="1"/>
    <x v="0"/>
  </r>
  <r>
    <x v="1202"/>
    <x v="13"/>
    <d v="1899-12-30T14:03:20"/>
    <d v="1899-12-30T14:09:05"/>
    <n v="1"/>
    <x v="0"/>
  </r>
  <r>
    <x v="1203"/>
    <x v="13"/>
    <d v="1899-12-30T14:10:22"/>
    <d v="1899-12-30T14:14:11"/>
    <n v="1"/>
    <x v="0"/>
  </r>
  <r>
    <x v="1204"/>
    <x v="13"/>
    <d v="1899-12-30T14:18:33"/>
    <d v="1899-12-30T14:22:39"/>
    <n v="1"/>
    <x v="0"/>
  </r>
  <r>
    <x v="1205"/>
    <x v="13"/>
    <d v="1899-12-30T14:19:35"/>
    <d v="1899-12-30T14:20:18"/>
    <n v="1"/>
    <x v="0"/>
  </r>
  <r>
    <x v="1206"/>
    <x v="13"/>
    <d v="1899-12-30T14:20:53"/>
    <d v="1899-12-30T14:34:18"/>
    <n v="1"/>
    <x v="0"/>
  </r>
  <r>
    <x v="1207"/>
    <x v="13"/>
    <d v="1899-12-30T14:24:42"/>
    <d v="1899-12-30T14:29:21"/>
    <n v="1"/>
    <x v="0"/>
  </r>
  <r>
    <x v="1208"/>
    <x v="13"/>
    <d v="1899-12-30T14:27:37"/>
    <d v="1899-12-30T14:32:46"/>
    <n v="1"/>
    <x v="0"/>
  </r>
  <r>
    <x v="1059"/>
    <x v="13"/>
    <d v="1899-12-30T14:28:00"/>
    <d v="1899-12-30T14:41:36"/>
    <n v="2"/>
    <x v="0"/>
  </r>
  <r>
    <x v="1209"/>
    <x v="13"/>
    <d v="1899-12-30T14:28:04"/>
    <d v="1899-12-30T14:39:00"/>
    <n v="1"/>
    <x v="0"/>
  </r>
  <r>
    <x v="1210"/>
    <x v="13"/>
    <d v="1899-12-30T14:33:59"/>
    <d v="1899-12-30T14:38:25"/>
    <n v="1"/>
    <x v="0"/>
  </r>
  <r>
    <x v="1211"/>
    <x v="13"/>
    <d v="1899-12-30T14:38:16"/>
    <d v="1899-12-30T14:43:55"/>
    <n v="1"/>
    <x v="0"/>
  </r>
  <r>
    <x v="1212"/>
    <x v="13"/>
    <d v="1899-12-30T14:43:01"/>
    <d v="1899-12-30T14:54:28"/>
    <n v="1"/>
    <x v="0"/>
  </r>
  <r>
    <x v="1213"/>
    <x v="13"/>
    <d v="1899-12-30T14:46:07"/>
    <d v="1899-12-30T15:00:03"/>
    <n v="2"/>
    <x v="1"/>
  </r>
  <r>
    <x v="1214"/>
    <x v="13"/>
    <d v="1899-12-30T14:46:27"/>
    <d v="1899-12-30T15:00:28"/>
    <n v="1"/>
    <x v="0"/>
  </r>
  <r>
    <x v="1215"/>
    <x v="13"/>
    <d v="1899-12-30T14:53:56"/>
    <d v="1899-12-30T15:05:14"/>
    <n v="1"/>
    <x v="0"/>
  </r>
  <r>
    <x v="1216"/>
    <x v="13"/>
    <d v="1899-12-30T15:00:21"/>
    <d v="1899-12-30T15:04:59"/>
    <n v="1"/>
    <x v="0"/>
  </r>
  <r>
    <x v="923"/>
    <x v="14"/>
    <d v="1899-12-30T08:01:16"/>
    <d v="1899-12-30T08:04:55"/>
    <n v="2"/>
    <x v="0"/>
  </r>
  <r>
    <x v="1217"/>
    <x v="14"/>
    <d v="1899-12-30T08:02:36"/>
    <d v="1899-12-30T08:06:32"/>
    <n v="1"/>
    <x v="0"/>
  </r>
  <r>
    <x v="1218"/>
    <x v="14"/>
    <d v="1899-12-30T08:04:27"/>
    <d v="1899-12-30T08:06:25"/>
    <n v="1"/>
    <x v="0"/>
  </r>
  <r>
    <x v="1219"/>
    <x v="14"/>
    <d v="1899-12-30T08:11:52"/>
    <d v="1899-12-30T08:19:27"/>
    <n v="1"/>
    <x v="1"/>
  </r>
  <r>
    <x v="1220"/>
    <x v="14"/>
    <d v="1899-12-30T08:12:27"/>
    <d v="1899-12-30T08:18:17"/>
    <n v="1"/>
    <x v="0"/>
  </r>
  <r>
    <x v="1221"/>
    <x v="14"/>
    <d v="1899-12-30T08:17:46"/>
    <d v="1899-12-30T08:20:20"/>
    <n v="1"/>
    <x v="0"/>
  </r>
  <r>
    <x v="1222"/>
    <x v="14"/>
    <d v="1899-12-30T08:19:33"/>
    <d v="1899-12-30T08:26:58"/>
    <n v="1"/>
    <x v="0"/>
  </r>
  <r>
    <x v="1223"/>
    <x v="14"/>
    <d v="1899-12-30T08:20:20"/>
    <d v="1899-12-30T08:27:47"/>
    <n v="1"/>
    <x v="0"/>
  </r>
  <r>
    <x v="1224"/>
    <x v="14"/>
    <d v="1899-12-30T08:23:27"/>
    <d v="1899-12-30T08:29:05"/>
    <n v="1"/>
    <x v="0"/>
  </r>
  <r>
    <x v="1225"/>
    <x v="14"/>
    <d v="1899-12-30T08:24:03"/>
    <d v="1899-12-30T08:31:47"/>
    <n v="1"/>
    <x v="0"/>
  </r>
  <r>
    <x v="1226"/>
    <x v="14"/>
    <d v="1899-12-30T08:26:15"/>
    <d v="1899-12-30T08:28:19"/>
    <n v="1"/>
    <x v="0"/>
  </r>
  <r>
    <x v="1141"/>
    <x v="14"/>
    <d v="1899-12-30T08:29:47"/>
    <d v="1899-12-30T08:37:36"/>
    <n v="2"/>
    <x v="0"/>
  </r>
  <r>
    <x v="1227"/>
    <x v="14"/>
    <d v="1899-12-30T08:37:08"/>
    <d v="1899-12-30T08:42:59"/>
    <n v="1"/>
    <x v="0"/>
  </r>
  <r>
    <x v="1228"/>
    <x v="14"/>
    <d v="1899-12-30T08:40:38"/>
    <d v="1899-12-30T08:43:31"/>
    <n v="1"/>
    <x v="0"/>
  </r>
  <r>
    <x v="1229"/>
    <x v="14"/>
    <d v="1899-12-30T08:47:30"/>
    <d v="1899-12-30T08:58:13"/>
    <n v="1"/>
    <x v="1"/>
  </r>
  <r>
    <x v="1230"/>
    <x v="14"/>
    <d v="1899-12-30T08:54:43"/>
    <d v="1899-12-30T09:08:17"/>
    <n v="1"/>
    <x v="0"/>
  </r>
  <r>
    <x v="1231"/>
    <x v="14"/>
    <d v="1899-12-30T09:01:00"/>
    <d v="1899-12-30T09:16:00"/>
    <n v="1"/>
    <x v="0"/>
  </r>
  <r>
    <x v="68"/>
    <x v="14"/>
    <d v="1899-12-30T09:05:38"/>
    <d v="1899-12-30T09:13:35"/>
    <n v="2"/>
    <x v="1"/>
  </r>
  <r>
    <x v="1232"/>
    <x v="14"/>
    <d v="1899-12-30T09:08:27"/>
    <d v="1899-12-30T09:20:26"/>
    <n v="1"/>
    <x v="0"/>
  </r>
  <r>
    <x v="1233"/>
    <x v="14"/>
    <d v="1899-12-30T09:16:19"/>
    <d v="1899-12-30T09:20:30"/>
    <n v="1"/>
    <x v="0"/>
  </r>
  <r>
    <x v="1234"/>
    <x v="14"/>
    <d v="1899-12-30T09:19:25"/>
    <d v="1899-12-30T09:34:12"/>
    <n v="1"/>
    <x v="0"/>
  </r>
  <r>
    <x v="1235"/>
    <x v="14"/>
    <d v="1899-12-30T09:22:53"/>
    <d v="1899-12-30T09:30:32"/>
    <n v="1"/>
    <x v="0"/>
  </r>
  <r>
    <x v="1236"/>
    <x v="14"/>
    <d v="1899-12-30T09:28:22"/>
    <d v="1899-12-30T09:38:02"/>
    <n v="1"/>
    <x v="1"/>
  </r>
  <r>
    <x v="1237"/>
    <x v="14"/>
    <d v="1899-12-30T09:35:20"/>
    <d v="1899-12-30T09:36:33"/>
    <n v="1"/>
    <x v="1"/>
  </r>
  <r>
    <x v="1238"/>
    <x v="14"/>
    <d v="1899-12-30T09:41:28"/>
    <d v="1899-12-30T09:47:51"/>
    <n v="1"/>
    <x v="1"/>
  </r>
  <r>
    <x v="1239"/>
    <x v="14"/>
    <d v="1899-12-30T09:42:40"/>
    <d v="1899-12-30T09:48:36"/>
    <n v="1"/>
    <x v="0"/>
  </r>
  <r>
    <x v="1240"/>
    <x v="14"/>
    <d v="1899-12-30T09:42:42"/>
    <d v="1899-12-30T09:48:47"/>
    <n v="1"/>
    <x v="0"/>
  </r>
  <r>
    <x v="1241"/>
    <x v="14"/>
    <d v="1899-12-30T09:43:17"/>
    <d v="1899-12-30T09:44:05"/>
    <n v="1"/>
    <x v="0"/>
  </r>
  <r>
    <x v="1242"/>
    <x v="14"/>
    <d v="1899-12-30T09:46:00"/>
    <d v="1899-12-30T09:50:17"/>
    <n v="1"/>
    <x v="1"/>
  </r>
  <r>
    <x v="1243"/>
    <x v="14"/>
    <d v="1899-12-30T09:53:41"/>
    <d v="1899-12-30T09:59:44"/>
    <n v="1"/>
    <x v="0"/>
  </r>
  <r>
    <x v="1244"/>
    <x v="14"/>
    <d v="1899-12-30T09:57:31"/>
    <d v="1899-12-30T09:59:38"/>
    <n v="1"/>
    <x v="0"/>
  </r>
  <r>
    <x v="1245"/>
    <x v="14"/>
    <d v="1899-12-30T10:05:35"/>
    <d v="1899-12-30T10:15:11"/>
    <n v="2"/>
    <x v="1"/>
  </r>
  <r>
    <x v="1246"/>
    <x v="14"/>
    <d v="1899-12-30T10:06:01"/>
    <d v="1899-12-30T10:21:37"/>
    <n v="1"/>
    <x v="1"/>
  </r>
  <r>
    <x v="1247"/>
    <x v="14"/>
    <d v="1899-12-30T10:09:57"/>
    <d v="1899-12-30T10:22:28"/>
    <n v="1"/>
    <x v="0"/>
  </r>
  <r>
    <x v="1248"/>
    <x v="14"/>
    <d v="1899-12-30T10:16:32"/>
    <d v="1899-12-30T10:30:30"/>
    <n v="1"/>
    <x v="1"/>
  </r>
  <r>
    <x v="1249"/>
    <x v="14"/>
    <d v="1899-12-30T10:19:14"/>
    <d v="1899-12-30T10:19:38"/>
    <n v="1"/>
    <x v="0"/>
  </r>
  <r>
    <x v="1250"/>
    <x v="14"/>
    <d v="1899-12-30T10:20:17"/>
    <d v="1899-12-30T10:35:27"/>
    <n v="1"/>
    <x v="1"/>
  </r>
  <r>
    <x v="882"/>
    <x v="14"/>
    <d v="1899-12-30T10:24:58"/>
    <d v="1899-12-30T10:34:12"/>
    <n v="2"/>
    <x v="0"/>
  </r>
  <r>
    <x v="1251"/>
    <x v="14"/>
    <d v="1899-12-30T10:27:35"/>
    <d v="1899-12-30T10:41:32"/>
    <n v="1"/>
    <x v="0"/>
  </r>
  <r>
    <x v="1252"/>
    <x v="14"/>
    <d v="1899-12-30T10:29:43"/>
    <d v="1899-12-30T10:46:07"/>
    <n v="1"/>
    <x v="1"/>
  </r>
  <r>
    <x v="41"/>
    <x v="14"/>
    <d v="1899-12-30T10:37:48"/>
    <d v="1899-12-30T10:51:42"/>
    <n v="6"/>
    <x v="0"/>
  </r>
  <r>
    <x v="1253"/>
    <x v="14"/>
    <d v="1899-12-30T10:44:52"/>
    <d v="1899-12-30T10:55:54"/>
    <n v="1"/>
    <x v="1"/>
  </r>
  <r>
    <x v="839"/>
    <x v="14"/>
    <d v="1899-12-30T10:50:42"/>
    <d v="1899-12-30T11:01:20"/>
    <n v="5"/>
    <x v="1"/>
  </r>
  <r>
    <x v="1254"/>
    <x v="14"/>
    <d v="1899-12-30T10:54:36"/>
    <d v="1899-12-30T11:06:39"/>
    <n v="1"/>
    <x v="0"/>
  </r>
  <r>
    <x v="1245"/>
    <x v="14"/>
    <d v="1899-12-30T10:57:56"/>
    <d v="1899-12-30T10:58:44"/>
    <n v="2"/>
    <x v="1"/>
  </r>
  <r>
    <x v="1255"/>
    <x v="14"/>
    <d v="1899-12-30T11:04:11"/>
    <d v="1899-12-30T11:06:31"/>
    <n v="1"/>
    <x v="0"/>
  </r>
  <r>
    <x v="1256"/>
    <x v="14"/>
    <d v="1899-12-30T11:10:22"/>
    <d v="1899-12-30T11:20:11"/>
    <n v="2"/>
    <x v="0"/>
  </r>
  <r>
    <x v="1257"/>
    <x v="14"/>
    <d v="1899-12-30T11:17:53"/>
    <d v="1899-12-30T11:20:15"/>
    <n v="1"/>
    <x v="1"/>
  </r>
  <r>
    <x v="1258"/>
    <x v="14"/>
    <d v="1899-12-30T11:18:19"/>
    <d v="1899-12-30T11:31:22"/>
    <n v="1"/>
    <x v="0"/>
  </r>
  <r>
    <x v="230"/>
    <x v="14"/>
    <d v="1899-12-30T11:20:55"/>
    <d v="1899-12-30T11:28:59"/>
    <n v="2"/>
    <x v="1"/>
  </r>
  <r>
    <x v="1259"/>
    <x v="14"/>
    <d v="1899-12-30T11:21:07"/>
    <d v="1899-12-30T11:34:42"/>
    <n v="1"/>
    <x v="0"/>
  </r>
  <r>
    <x v="1260"/>
    <x v="14"/>
    <d v="1899-12-30T11:26:51"/>
    <d v="1899-12-30T11:40:58"/>
    <n v="1"/>
    <x v="0"/>
  </r>
  <r>
    <x v="1261"/>
    <x v="14"/>
    <d v="1899-12-30T11:28:48"/>
    <d v="1899-12-30T11:45:27"/>
    <n v="1"/>
    <x v="0"/>
  </r>
  <r>
    <x v="1262"/>
    <x v="14"/>
    <d v="1899-12-30T11:35:19"/>
    <d v="1899-12-30T11:35:27"/>
    <n v="1"/>
    <x v="0"/>
  </r>
  <r>
    <x v="1263"/>
    <x v="14"/>
    <d v="1899-12-30T11:37:32"/>
    <d v="1899-12-30T11:42:31"/>
    <n v="1"/>
    <x v="0"/>
  </r>
  <r>
    <x v="1264"/>
    <x v="14"/>
    <d v="1899-12-30T11:41:09"/>
    <d v="1899-12-30T11:55:11"/>
    <n v="1"/>
    <x v="0"/>
  </r>
  <r>
    <x v="523"/>
    <x v="14"/>
    <d v="1899-12-30T11:49:05"/>
    <d v="1899-12-30T11:51:06"/>
    <n v="3"/>
    <x v="0"/>
  </r>
  <r>
    <x v="1265"/>
    <x v="14"/>
    <d v="1899-12-30T11:50:19"/>
    <d v="1899-12-30T12:05:04"/>
    <n v="1"/>
    <x v="0"/>
  </r>
  <r>
    <x v="925"/>
    <x v="14"/>
    <d v="1899-12-30T11:57:17"/>
    <d v="1899-12-30T12:09:24"/>
    <n v="2"/>
    <x v="0"/>
  </r>
  <r>
    <x v="1266"/>
    <x v="14"/>
    <d v="1899-12-30T12:00:14"/>
    <d v="1899-12-30T12:07:18"/>
    <n v="1"/>
    <x v="0"/>
  </r>
  <r>
    <x v="1267"/>
    <x v="14"/>
    <d v="1899-12-30T12:04:06"/>
    <d v="1899-12-30T12:20:38"/>
    <n v="1"/>
    <x v="0"/>
  </r>
  <r>
    <x v="1268"/>
    <x v="14"/>
    <d v="1899-12-30T12:12:06"/>
    <d v="1899-12-30T12:13:57"/>
    <n v="1"/>
    <x v="1"/>
  </r>
  <r>
    <x v="1269"/>
    <x v="14"/>
    <d v="1899-12-30T12:17:17"/>
    <d v="1899-12-30T12:32:27"/>
    <n v="1"/>
    <x v="0"/>
  </r>
  <r>
    <x v="1270"/>
    <x v="14"/>
    <d v="1899-12-30T12:18:00"/>
    <d v="1899-12-30T12:20:14"/>
    <n v="1"/>
    <x v="0"/>
  </r>
  <r>
    <x v="1271"/>
    <x v="14"/>
    <d v="1899-12-30T12:21:54"/>
    <d v="1899-12-30T12:27:38"/>
    <n v="1"/>
    <x v="1"/>
  </r>
  <r>
    <x v="1272"/>
    <x v="14"/>
    <d v="1899-12-30T12:27:53"/>
    <d v="1899-12-30T12:36:51"/>
    <n v="1"/>
    <x v="0"/>
  </r>
  <r>
    <x v="1273"/>
    <x v="14"/>
    <d v="1899-12-30T12:32:18"/>
    <d v="1899-12-30T12:38:37"/>
    <n v="1"/>
    <x v="0"/>
  </r>
  <r>
    <x v="1274"/>
    <x v="14"/>
    <d v="1899-12-30T12:35:34"/>
    <d v="1899-12-30T12:46:21"/>
    <n v="1"/>
    <x v="0"/>
  </r>
  <r>
    <x v="1275"/>
    <x v="14"/>
    <d v="1899-12-30T12:39:36"/>
    <d v="1899-12-30T12:43:42"/>
    <n v="1"/>
    <x v="0"/>
  </r>
  <r>
    <x v="1276"/>
    <x v="14"/>
    <d v="1899-12-30T12:46:40"/>
    <d v="1899-12-30T12:54:31"/>
    <n v="1"/>
    <x v="0"/>
  </r>
  <r>
    <x v="1277"/>
    <x v="14"/>
    <d v="1899-12-30T12:54:53"/>
    <d v="1899-12-30T13:02:52"/>
    <n v="1"/>
    <x v="1"/>
  </r>
  <r>
    <x v="1026"/>
    <x v="14"/>
    <d v="1899-12-30T12:55:10"/>
    <d v="1899-12-30T12:57:35"/>
    <n v="3"/>
    <x v="0"/>
  </r>
  <r>
    <x v="1278"/>
    <x v="14"/>
    <d v="1899-12-30T13:00:58"/>
    <d v="1899-12-30T13:14:08"/>
    <n v="1"/>
    <x v="0"/>
  </r>
  <r>
    <x v="1279"/>
    <x v="14"/>
    <d v="1899-12-30T13:06:42"/>
    <d v="1899-12-30T13:21:24"/>
    <n v="1"/>
    <x v="0"/>
  </r>
  <r>
    <x v="1280"/>
    <x v="14"/>
    <d v="1899-12-30T13:08:34"/>
    <d v="1899-12-30T13:18:23"/>
    <n v="1"/>
    <x v="0"/>
  </r>
  <r>
    <x v="1281"/>
    <x v="14"/>
    <d v="1899-12-30T13:11:20"/>
    <d v="1899-12-30T13:23:17"/>
    <n v="1"/>
    <x v="0"/>
  </r>
  <r>
    <x v="1282"/>
    <x v="14"/>
    <d v="1899-12-30T13:16:29"/>
    <d v="1899-12-30T13:18:46"/>
    <n v="1"/>
    <x v="2"/>
  </r>
  <r>
    <x v="443"/>
    <x v="14"/>
    <d v="1899-12-30T13:21:24"/>
    <d v="1899-12-30T13:35:52"/>
    <n v="2"/>
    <x v="0"/>
  </r>
  <r>
    <x v="1283"/>
    <x v="14"/>
    <d v="1899-12-30T13:22:48"/>
    <d v="1899-12-30T13:32:26"/>
    <n v="1"/>
    <x v="0"/>
  </r>
  <r>
    <x v="1284"/>
    <x v="14"/>
    <d v="1899-12-30T13:30:41"/>
    <d v="1899-12-30T13:37:14"/>
    <n v="1"/>
    <x v="0"/>
  </r>
  <r>
    <x v="1285"/>
    <x v="14"/>
    <d v="1899-12-30T13:34:44"/>
    <d v="1899-12-30T13:48:16"/>
    <n v="1"/>
    <x v="0"/>
  </r>
  <r>
    <x v="406"/>
    <x v="14"/>
    <d v="1899-12-30T13:42:47"/>
    <d v="1899-12-30T13:56:45"/>
    <n v="2"/>
    <x v="0"/>
  </r>
  <r>
    <x v="1286"/>
    <x v="14"/>
    <d v="1899-12-30T13:48:43"/>
    <d v="1899-12-30T13:54:08"/>
    <n v="1"/>
    <x v="1"/>
  </r>
  <r>
    <x v="1287"/>
    <x v="14"/>
    <d v="1899-12-30T13:52:44"/>
    <d v="1899-12-30T14:08:45"/>
    <n v="1"/>
    <x v="1"/>
  </r>
  <r>
    <x v="1288"/>
    <x v="14"/>
    <d v="1899-12-30T13:54:58"/>
    <d v="1899-12-30T14:06:06"/>
    <n v="1"/>
    <x v="0"/>
  </r>
  <r>
    <x v="11"/>
    <x v="14"/>
    <d v="1899-12-30T14:02:42"/>
    <d v="1899-12-30T14:18:55"/>
    <n v="2"/>
    <x v="1"/>
  </r>
  <r>
    <x v="1120"/>
    <x v="14"/>
    <d v="1899-12-30T14:09:59"/>
    <d v="1899-12-30T14:19:00"/>
    <n v="2"/>
    <x v="0"/>
  </r>
  <r>
    <x v="152"/>
    <x v="14"/>
    <d v="1899-12-30T14:15:23"/>
    <d v="1899-12-30T14:24:11"/>
    <n v="2"/>
    <x v="0"/>
  </r>
  <r>
    <x v="1289"/>
    <x v="14"/>
    <d v="1899-12-30T14:19:52"/>
    <d v="1899-12-30T14:27:47"/>
    <n v="1"/>
    <x v="0"/>
  </r>
  <r>
    <x v="1290"/>
    <x v="14"/>
    <d v="1899-12-30T14:26:40"/>
    <d v="1899-12-30T14:38:43"/>
    <n v="3"/>
    <x v="0"/>
  </r>
  <r>
    <x v="1291"/>
    <x v="14"/>
    <d v="1899-12-30T14:26:50"/>
    <d v="1899-12-30T14:29:08"/>
    <n v="1"/>
    <x v="0"/>
  </r>
  <r>
    <x v="1292"/>
    <x v="14"/>
    <d v="1899-12-30T14:30:42"/>
    <d v="1899-12-30T14:36:46"/>
    <n v="1"/>
    <x v="0"/>
  </r>
  <r>
    <x v="1293"/>
    <x v="14"/>
    <d v="1899-12-30T14:35:16"/>
    <d v="1899-12-30T14:43:10"/>
    <n v="1"/>
    <x v="1"/>
  </r>
  <r>
    <x v="1294"/>
    <x v="14"/>
    <d v="1899-12-30T14:41:33"/>
    <d v="1899-12-30T14:50:10"/>
    <n v="1"/>
    <x v="0"/>
  </r>
  <r>
    <x v="1295"/>
    <x v="14"/>
    <d v="1899-12-30T14:45:15"/>
    <d v="1899-12-30T14:58:51"/>
    <n v="1"/>
    <x v="0"/>
  </r>
  <r>
    <x v="1296"/>
    <x v="14"/>
    <d v="1899-12-30T14:48:21"/>
    <d v="1899-12-30T14:56:59"/>
    <n v="1"/>
    <x v="0"/>
  </r>
  <r>
    <x v="1297"/>
    <x v="14"/>
    <d v="1899-12-30T14:53:47"/>
    <d v="1899-12-30T14:57:00"/>
    <n v="1"/>
    <x v="0"/>
  </r>
  <r>
    <x v="1298"/>
    <x v="14"/>
    <d v="1899-12-30T14:59:47"/>
    <d v="1899-12-30T15:05:01"/>
    <n v="1"/>
    <x v="1"/>
  </r>
  <r>
    <x v="1299"/>
    <x v="14"/>
    <d v="1899-12-30T15:01:37"/>
    <d v="1899-12-30T15:04:50"/>
    <n v="1"/>
    <x v="0"/>
  </r>
  <r>
    <x v="265"/>
    <x v="15"/>
    <d v="1899-12-30T08:04:12"/>
    <d v="1899-12-30T08:19:15"/>
    <n v="2"/>
    <x v="1"/>
  </r>
  <r>
    <x v="1300"/>
    <x v="15"/>
    <d v="1899-12-30T08:05:41"/>
    <d v="1899-12-30T08:13:48"/>
    <n v="1"/>
    <x v="0"/>
  </r>
  <r>
    <x v="1301"/>
    <x v="15"/>
    <d v="1899-12-30T08:09:59"/>
    <d v="1899-12-30T08:13:12"/>
    <n v="2"/>
    <x v="0"/>
  </r>
  <r>
    <x v="1302"/>
    <x v="15"/>
    <d v="1899-12-30T08:16:44"/>
    <d v="1899-12-30T08:19:22"/>
    <n v="1"/>
    <x v="1"/>
  </r>
  <r>
    <x v="1303"/>
    <x v="15"/>
    <d v="1899-12-30T08:21:14"/>
    <d v="1899-12-30T08:29:57"/>
    <n v="1"/>
    <x v="0"/>
  </r>
  <r>
    <x v="1304"/>
    <x v="15"/>
    <d v="1899-12-30T08:22:16"/>
    <d v="1899-12-30T08:34:04"/>
    <n v="1"/>
    <x v="0"/>
  </r>
  <r>
    <x v="1305"/>
    <x v="15"/>
    <d v="1899-12-30T08:24:36"/>
    <d v="1899-12-30T08:36:01"/>
    <n v="1"/>
    <x v="1"/>
  </r>
  <r>
    <x v="1306"/>
    <x v="15"/>
    <d v="1899-12-30T08:25:52"/>
    <d v="1899-12-30T08:33:01"/>
    <n v="1"/>
    <x v="0"/>
  </r>
  <r>
    <x v="1307"/>
    <x v="15"/>
    <d v="1899-12-30T08:33:25"/>
    <d v="1899-12-30T08:36:27"/>
    <n v="1"/>
    <x v="1"/>
  </r>
  <r>
    <x v="1308"/>
    <x v="15"/>
    <d v="1899-12-30T08:38:17"/>
    <d v="1899-12-30T08:51:05"/>
    <n v="1"/>
    <x v="1"/>
  </r>
  <r>
    <x v="1309"/>
    <x v="15"/>
    <d v="1899-12-30T08:39:17"/>
    <d v="1899-12-30T08:48:01"/>
    <n v="1"/>
    <x v="0"/>
  </r>
  <r>
    <x v="1310"/>
    <x v="15"/>
    <d v="1899-12-30T08:41:54"/>
    <d v="1899-12-30T08:52:42"/>
    <n v="1"/>
    <x v="0"/>
  </r>
  <r>
    <x v="542"/>
    <x v="15"/>
    <d v="1899-12-30T08:43:13"/>
    <d v="1899-12-30T08:52:21"/>
    <n v="2"/>
    <x v="2"/>
  </r>
  <r>
    <x v="1311"/>
    <x v="15"/>
    <d v="1899-12-30T08:51:11"/>
    <d v="1899-12-30T08:59:11"/>
    <n v="1"/>
    <x v="0"/>
  </r>
  <r>
    <x v="1312"/>
    <x v="15"/>
    <d v="1899-12-30T08:53:10"/>
    <d v="1899-12-30T09:05:08"/>
    <n v="1"/>
    <x v="0"/>
  </r>
  <r>
    <x v="1313"/>
    <x v="15"/>
    <d v="1899-12-30T08:54:58"/>
    <d v="1899-12-30T08:56:21"/>
    <n v="1"/>
    <x v="0"/>
  </r>
  <r>
    <x v="1314"/>
    <x v="15"/>
    <d v="1899-12-30T08:57:04"/>
    <d v="1899-12-30T09:13:09"/>
    <n v="2"/>
    <x v="1"/>
  </r>
  <r>
    <x v="1315"/>
    <x v="15"/>
    <d v="1899-12-30T09:03:56"/>
    <d v="1899-12-30T09:17:00"/>
    <n v="1"/>
    <x v="1"/>
  </r>
  <r>
    <x v="1316"/>
    <x v="15"/>
    <d v="1899-12-30T09:06:58"/>
    <d v="1899-12-30T09:20:35"/>
    <n v="1"/>
    <x v="1"/>
  </r>
  <r>
    <x v="1317"/>
    <x v="15"/>
    <d v="1899-12-30T09:07:52"/>
    <d v="1899-12-30T09:19:15"/>
    <n v="1"/>
    <x v="0"/>
  </r>
  <r>
    <x v="1318"/>
    <x v="15"/>
    <d v="1899-12-30T09:09:27"/>
    <d v="1899-12-30T09:20:39"/>
    <n v="1"/>
    <x v="0"/>
  </r>
  <r>
    <x v="1319"/>
    <x v="15"/>
    <d v="1899-12-30T09:12:40"/>
    <d v="1899-12-30T09:27:09"/>
    <n v="1"/>
    <x v="0"/>
  </r>
  <r>
    <x v="1320"/>
    <x v="15"/>
    <d v="1899-12-30T09:16:21"/>
    <d v="1899-12-30T09:27:03"/>
    <n v="1"/>
    <x v="0"/>
  </r>
  <r>
    <x v="1321"/>
    <x v="15"/>
    <d v="1899-12-30T09:24:37"/>
    <d v="1899-12-30T09:31:17"/>
    <n v="1"/>
    <x v="0"/>
  </r>
  <r>
    <x v="1322"/>
    <x v="15"/>
    <d v="1899-12-30T09:27:07"/>
    <d v="1899-12-30T09:30:41"/>
    <n v="1"/>
    <x v="0"/>
  </r>
  <r>
    <x v="1323"/>
    <x v="15"/>
    <d v="1899-12-30T09:27:14"/>
    <d v="1899-12-30T09:28:29"/>
    <n v="1"/>
    <x v="0"/>
  </r>
  <r>
    <x v="1324"/>
    <x v="15"/>
    <d v="1899-12-30T09:29:02"/>
    <d v="1899-12-30T09:44:21"/>
    <n v="1"/>
    <x v="1"/>
  </r>
  <r>
    <x v="978"/>
    <x v="15"/>
    <d v="1899-12-30T09:30:27"/>
    <d v="1899-12-30T09:35:40"/>
    <n v="2"/>
    <x v="0"/>
  </r>
  <r>
    <x v="1325"/>
    <x v="15"/>
    <d v="1899-12-30T09:34:03"/>
    <d v="1899-12-30T09:42:21"/>
    <n v="2"/>
    <x v="0"/>
  </r>
  <r>
    <x v="1326"/>
    <x v="15"/>
    <d v="1899-12-30T09:35:22"/>
    <d v="1899-12-30T09:47:34"/>
    <n v="1"/>
    <x v="0"/>
  </r>
  <r>
    <x v="143"/>
    <x v="15"/>
    <d v="1899-12-30T09:39:48"/>
    <d v="1899-12-30T09:47:53"/>
    <n v="3"/>
    <x v="0"/>
  </r>
  <r>
    <x v="1327"/>
    <x v="15"/>
    <d v="1899-12-30T09:45:14"/>
    <d v="1899-12-30T09:53:06"/>
    <n v="1"/>
    <x v="0"/>
  </r>
  <r>
    <x v="1328"/>
    <x v="15"/>
    <d v="1899-12-30T09:49:24"/>
    <d v="1899-12-30T10:04:21"/>
    <n v="1"/>
    <x v="1"/>
  </r>
  <r>
    <x v="1329"/>
    <x v="15"/>
    <d v="1899-12-30T09:55:28"/>
    <d v="1899-12-30T10:01:47"/>
    <n v="1"/>
    <x v="0"/>
  </r>
  <r>
    <x v="1330"/>
    <x v="15"/>
    <d v="1899-12-30T10:02:41"/>
    <d v="1899-12-30T10:08:26"/>
    <n v="1"/>
    <x v="0"/>
  </r>
  <r>
    <x v="1331"/>
    <x v="15"/>
    <d v="1899-12-30T10:08:17"/>
    <d v="1899-12-30T10:17:14"/>
    <n v="1"/>
    <x v="0"/>
  </r>
  <r>
    <x v="1332"/>
    <x v="15"/>
    <d v="1899-12-30T10:12:53"/>
    <d v="1899-12-30T10:16:19"/>
    <n v="2"/>
    <x v="0"/>
  </r>
  <r>
    <x v="1333"/>
    <x v="15"/>
    <d v="1899-12-30T10:12:55"/>
    <d v="1899-12-30T10:14:27"/>
    <n v="1"/>
    <x v="0"/>
  </r>
  <r>
    <x v="1334"/>
    <x v="15"/>
    <d v="1899-12-30T10:18:30"/>
    <d v="1899-12-30T10:34:27"/>
    <n v="1"/>
    <x v="0"/>
  </r>
  <r>
    <x v="1335"/>
    <x v="15"/>
    <d v="1899-12-30T10:21:07"/>
    <d v="1899-12-30T10:30:11"/>
    <n v="1"/>
    <x v="0"/>
  </r>
  <r>
    <x v="23"/>
    <x v="15"/>
    <d v="1899-12-30T10:28:23"/>
    <d v="1899-12-30T10:41:11"/>
    <n v="4"/>
    <x v="1"/>
  </r>
  <r>
    <x v="1336"/>
    <x v="15"/>
    <d v="1899-12-30T10:34:46"/>
    <d v="1899-12-30T10:44:39"/>
    <n v="1"/>
    <x v="2"/>
  </r>
  <r>
    <x v="1337"/>
    <x v="15"/>
    <d v="1899-12-30T10:36:16"/>
    <d v="1899-12-30T10:42:44"/>
    <n v="1"/>
    <x v="0"/>
  </r>
  <r>
    <x v="1338"/>
    <x v="15"/>
    <d v="1899-12-30T10:42:40"/>
    <d v="1899-12-30T10:44:27"/>
    <n v="1"/>
    <x v="1"/>
  </r>
  <r>
    <x v="1339"/>
    <x v="15"/>
    <d v="1899-12-30T10:43:24"/>
    <d v="1899-12-30T10:55:28"/>
    <n v="1"/>
    <x v="0"/>
  </r>
  <r>
    <x v="28"/>
    <x v="15"/>
    <d v="1899-12-30T10:46:36"/>
    <d v="1899-12-30T11:02:11"/>
    <n v="4"/>
    <x v="0"/>
  </r>
  <r>
    <x v="1340"/>
    <x v="15"/>
    <d v="1899-12-30T10:53:39"/>
    <d v="1899-12-30T10:59:49"/>
    <n v="1"/>
    <x v="0"/>
  </r>
  <r>
    <x v="1341"/>
    <x v="15"/>
    <d v="1899-12-30T10:54:56"/>
    <d v="1899-12-30T11:00:26"/>
    <n v="1"/>
    <x v="0"/>
  </r>
  <r>
    <x v="1342"/>
    <x v="15"/>
    <d v="1899-12-30T11:01:24"/>
    <d v="1899-12-30T11:15:09"/>
    <n v="1"/>
    <x v="1"/>
  </r>
  <r>
    <x v="1343"/>
    <x v="15"/>
    <d v="1899-12-30T11:09:27"/>
    <d v="1899-12-30T11:24:26"/>
    <n v="1"/>
    <x v="0"/>
  </r>
  <r>
    <x v="1344"/>
    <x v="15"/>
    <d v="1899-12-30T11:16:23"/>
    <d v="1899-12-30T11:18:29"/>
    <n v="1"/>
    <x v="0"/>
  </r>
  <r>
    <x v="1345"/>
    <x v="15"/>
    <d v="1899-12-30T11:19:31"/>
    <d v="1899-12-30T11:20:33"/>
    <n v="1"/>
    <x v="1"/>
  </r>
  <r>
    <x v="1346"/>
    <x v="15"/>
    <d v="1899-12-30T11:25:18"/>
    <d v="1899-12-30T11:25:45"/>
    <n v="1"/>
    <x v="0"/>
  </r>
  <r>
    <x v="1347"/>
    <x v="15"/>
    <d v="1899-12-30T11:32:23"/>
    <d v="1899-12-30T11:47:33"/>
    <n v="1"/>
    <x v="1"/>
  </r>
  <r>
    <x v="442"/>
    <x v="15"/>
    <d v="1899-12-30T11:36:22"/>
    <d v="1899-12-30T11:45:06"/>
    <n v="4"/>
    <x v="0"/>
  </r>
  <r>
    <x v="1348"/>
    <x v="15"/>
    <d v="1899-12-30T11:40:47"/>
    <d v="1899-12-30T11:53:13"/>
    <n v="1"/>
    <x v="1"/>
  </r>
  <r>
    <x v="1349"/>
    <x v="15"/>
    <d v="1899-12-30T11:42:18"/>
    <d v="1899-12-30T11:54:26"/>
    <n v="1"/>
    <x v="1"/>
  </r>
  <r>
    <x v="1350"/>
    <x v="15"/>
    <d v="1899-12-30T11:43:15"/>
    <d v="1899-12-30T11:44:04"/>
    <n v="1"/>
    <x v="0"/>
  </r>
  <r>
    <x v="1351"/>
    <x v="15"/>
    <d v="1899-12-30T11:46:30"/>
    <d v="1899-12-30T11:56:39"/>
    <n v="1"/>
    <x v="0"/>
  </r>
  <r>
    <x v="1352"/>
    <x v="15"/>
    <d v="1899-12-30T11:48:54"/>
    <d v="1899-12-30T11:53:35"/>
    <n v="1"/>
    <x v="0"/>
  </r>
  <r>
    <x v="1353"/>
    <x v="15"/>
    <d v="1899-12-30T11:49:33"/>
    <d v="1899-12-30T12:04:33"/>
    <n v="1"/>
    <x v="0"/>
  </r>
  <r>
    <x v="1354"/>
    <x v="15"/>
    <d v="1899-12-30T11:51:36"/>
    <d v="1899-12-30T11:52:18"/>
    <n v="1"/>
    <x v="0"/>
  </r>
  <r>
    <x v="1355"/>
    <x v="15"/>
    <d v="1899-12-30T11:54:43"/>
    <d v="1899-12-30T12:03:01"/>
    <n v="1"/>
    <x v="1"/>
  </r>
  <r>
    <x v="1356"/>
    <x v="15"/>
    <d v="1899-12-30T11:57:57"/>
    <d v="1899-12-30T12:02:49"/>
    <n v="1"/>
    <x v="0"/>
  </r>
  <r>
    <x v="1357"/>
    <x v="15"/>
    <d v="1899-12-30T12:04:25"/>
    <d v="1899-12-30T12:19:12"/>
    <n v="1"/>
    <x v="0"/>
  </r>
  <r>
    <x v="1358"/>
    <x v="15"/>
    <d v="1899-12-30T12:08:24"/>
    <d v="1899-12-30T12:20:16"/>
    <n v="1"/>
    <x v="0"/>
  </r>
  <r>
    <x v="103"/>
    <x v="15"/>
    <d v="1899-12-30T12:08:48"/>
    <d v="1899-12-30T12:19:30"/>
    <n v="2"/>
    <x v="0"/>
  </r>
  <r>
    <x v="1359"/>
    <x v="15"/>
    <d v="1899-12-30T12:10:17"/>
    <d v="1899-12-30T12:17:45"/>
    <n v="3"/>
    <x v="0"/>
  </r>
  <r>
    <x v="1360"/>
    <x v="15"/>
    <d v="1899-12-30T12:18:18"/>
    <d v="1899-12-30T12:34:40"/>
    <n v="1"/>
    <x v="1"/>
  </r>
  <r>
    <x v="1361"/>
    <x v="15"/>
    <d v="1899-12-30T12:21:47"/>
    <d v="1899-12-30T12:28:09"/>
    <n v="1"/>
    <x v="0"/>
  </r>
  <r>
    <x v="1362"/>
    <x v="15"/>
    <d v="1899-12-30T12:25:09"/>
    <d v="1899-12-30T12:38:41"/>
    <n v="1"/>
    <x v="1"/>
  </r>
  <r>
    <x v="1363"/>
    <x v="15"/>
    <d v="1899-12-30T12:28:16"/>
    <d v="1899-12-30T12:43:38"/>
    <n v="1"/>
    <x v="1"/>
  </r>
  <r>
    <x v="842"/>
    <x v="15"/>
    <d v="1899-12-30T12:36:18"/>
    <d v="1899-12-30T12:41:17"/>
    <n v="2"/>
    <x v="1"/>
  </r>
  <r>
    <x v="1364"/>
    <x v="15"/>
    <d v="1899-12-30T12:41:04"/>
    <d v="1899-12-30T12:48:14"/>
    <n v="1"/>
    <x v="1"/>
  </r>
  <r>
    <x v="1365"/>
    <x v="15"/>
    <d v="1899-12-30T12:49:01"/>
    <d v="1899-12-30T13:05:21"/>
    <n v="1"/>
    <x v="0"/>
  </r>
  <r>
    <x v="1366"/>
    <x v="15"/>
    <d v="1899-12-30T12:56:52"/>
    <d v="1899-12-30T13:09:46"/>
    <n v="1"/>
    <x v="0"/>
  </r>
  <r>
    <x v="1367"/>
    <x v="15"/>
    <d v="1899-12-30T12:58:28"/>
    <d v="1899-12-30T13:01:04"/>
    <n v="1"/>
    <x v="1"/>
  </r>
  <r>
    <x v="1368"/>
    <x v="15"/>
    <d v="1899-12-30T13:03:31"/>
    <d v="1899-12-30T13:14:59"/>
    <n v="1"/>
    <x v="0"/>
  </r>
  <r>
    <x v="1369"/>
    <x v="15"/>
    <d v="1899-12-30T13:04:29"/>
    <d v="1899-12-30T13:13:32"/>
    <n v="2"/>
    <x v="0"/>
  </r>
  <r>
    <x v="1370"/>
    <x v="15"/>
    <d v="1899-12-30T13:08:17"/>
    <d v="1899-12-30T13:10:47"/>
    <n v="1"/>
    <x v="0"/>
  </r>
  <r>
    <x v="1371"/>
    <x v="15"/>
    <d v="1899-12-30T13:08:44"/>
    <d v="1899-12-30T13:13:04"/>
    <n v="1"/>
    <x v="1"/>
  </r>
  <r>
    <x v="1372"/>
    <x v="15"/>
    <d v="1899-12-30T13:14:13"/>
    <d v="1899-12-30T13:27:42"/>
    <n v="1"/>
    <x v="1"/>
  </r>
  <r>
    <x v="1373"/>
    <x v="15"/>
    <d v="1899-12-30T13:19:05"/>
    <d v="1899-12-30T13:23:20"/>
    <n v="1"/>
    <x v="0"/>
  </r>
  <r>
    <x v="1374"/>
    <x v="15"/>
    <d v="1899-12-30T13:26:49"/>
    <d v="1899-12-30T13:42:39"/>
    <n v="1"/>
    <x v="0"/>
  </r>
  <r>
    <x v="1375"/>
    <x v="15"/>
    <d v="1899-12-30T13:29:14"/>
    <d v="1899-12-30T13:41:05"/>
    <n v="1"/>
    <x v="0"/>
  </r>
  <r>
    <x v="544"/>
    <x v="15"/>
    <d v="1899-12-30T13:31:25"/>
    <d v="1899-12-30T13:37:24"/>
    <n v="3"/>
    <x v="1"/>
  </r>
  <r>
    <x v="1376"/>
    <x v="15"/>
    <d v="1899-12-30T13:39:04"/>
    <d v="1899-12-30T13:39:51"/>
    <n v="1"/>
    <x v="0"/>
  </r>
  <r>
    <x v="1377"/>
    <x v="15"/>
    <d v="1899-12-30T13:40:31"/>
    <d v="1899-12-30T13:52:42"/>
    <n v="1"/>
    <x v="0"/>
  </r>
  <r>
    <x v="1378"/>
    <x v="15"/>
    <d v="1899-12-30T13:44:35"/>
    <d v="1899-12-30T13:52:59"/>
    <n v="1"/>
    <x v="0"/>
  </r>
  <r>
    <x v="1379"/>
    <x v="15"/>
    <d v="1899-12-30T13:45:26"/>
    <d v="1899-12-30T13:47:27"/>
    <n v="1"/>
    <x v="0"/>
  </r>
  <r>
    <x v="741"/>
    <x v="15"/>
    <d v="1899-12-30T13:45:27"/>
    <d v="1899-12-30T13:56:29"/>
    <n v="2"/>
    <x v="0"/>
  </r>
  <r>
    <x v="1380"/>
    <x v="15"/>
    <d v="1899-12-30T13:49:11"/>
    <d v="1899-12-30T13:50:47"/>
    <n v="1"/>
    <x v="0"/>
  </r>
  <r>
    <x v="1381"/>
    <x v="15"/>
    <d v="1899-12-30T13:50:19"/>
    <d v="1899-12-30T13:58:48"/>
    <n v="1"/>
    <x v="0"/>
  </r>
  <r>
    <x v="1382"/>
    <x v="15"/>
    <d v="1899-12-30T13:53:03"/>
    <d v="1899-12-30T14:01:46"/>
    <n v="1"/>
    <x v="1"/>
  </r>
  <r>
    <x v="1383"/>
    <x v="15"/>
    <d v="1899-12-30T13:59:35"/>
    <d v="1899-12-30T14:02:40"/>
    <n v="1"/>
    <x v="0"/>
  </r>
  <r>
    <x v="1384"/>
    <x v="15"/>
    <d v="1899-12-30T14:04:36"/>
    <d v="1899-12-30T14:12:10"/>
    <n v="1"/>
    <x v="0"/>
  </r>
  <r>
    <x v="41"/>
    <x v="15"/>
    <d v="1899-12-30T14:09:20"/>
    <d v="1899-12-30T14:10:08"/>
    <n v="6"/>
    <x v="0"/>
  </r>
  <r>
    <x v="1385"/>
    <x v="15"/>
    <d v="1899-12-30T14:14:17"/>
    <d v="1899-12-30T14:22:05"/>
    <n v="1"/>
    <x v="0"/>
  </r>
  <r>
    <x v="1386"/>
    <x v="15"/>
    <d v="1899-12-30T14:14:40"/>
    <d v="1899-12-30T14:26:21"/>
    <n v="1"/>
    <x v="0"/>
  </r>
  <r>
    <x v="1387"/>
    <x v="15"/>
    <d v="1899-12-30T14:19:09"/>
    <d v="1899-12-30T14:29:11"/>
    <n v="2"/>
    <x v="1"/>
  </r>
  <r>
    <x v="1388"/>
    <x v="15"/>
    <d v="1899-12-30T14:22:03"/>
    <d v="1899-12-30T14:32:09"/>
    <n v="1"/>
    <x v="0"/>
  </r>
  <r>
    <x v="1389"/>
    <x v="15"/>
    <d v="1899-12-30T14:24:50"/>
    <d v="1899-12-30T14:39:28"/>
    <n v="1"/>
    <x v="0"/>
  </r>
  <r>
    <x v="1390"/>
    <x v="15"/>
    <d v="1899-12-30T14:27:03"/>
    <d v="1899-12-30T14:28:04"/>
    <n v="1"/>
    <x v="0"/>
  </r>
  <r>
    <x v="1391"/>
    <x v="15"/>
    <d v="1899-12-30T14:33:53"/>
    <d v="1899-12-30T14:40:36"/>
    <n v="1"/>
    <x v="0"/>
  </r>
  <r>
    <x v="1392"/>
    <x v="15"/>
    <d v="1899-12-30T14:39:51"/>
    <d v="1899-12-30T14:53:50"/>
    <n v="1"/>
    <x v="0"/>
  </r>
  <r>
    <x v="1393"/>
    <x v="15"/>
    <d v="1899-12-30T14:45:11"/>
    <d v="1899-12-30T14:56:09"/>
    <n v="1"/>
    <x v="0"/>
  </r>
  <r>
    <x v="1394"/>
    <x v="15"/>
    <d v="1899-12-30T14:50:18"/>
    <d v="1899-12-30T14:54:07"/>
    <n v="1"/>
    <x v="1"/>
  </r>
  <r>
    <x v="1395"/>
    <x v="15"/>
    <d v="1899-12-30T14:55:00"/>
    <d v="1899-12-30T15:01:03"/>
    <n v="1"/>
    <x v="0"/>
  </r>
  <r>
    <x v="1396"/>
    <x v="15"/>
    <d v="1899-12-30T15:01:31"/>
    <d v="1899-12-30T15:16:38"/>
    <n v="1"/>
    <x v="0"/>
  </r>
  <r>
    <x v="1397"/>
    <x v="16"/>
    <d v="1899-12-30T08:05:07"/>
    <d v="1899-12-30T08:16:07"/>
    <n v="1"/>
    <x v="0"/>
  </r>
  <r>
    <x v="1398"/>
    <x v="16"/>
    <d v="1899-12-30T08:11:42"/>
    <d v="1899-12-30T08:18:54"/>
    <n v="1"/>
    <x v="0"/>
  </r>
  <r>
    <x v="1399"/>
    <x v="16"/>
    <d v="1899-12-30T08:13:37"/>
    <d v="1899-12-30T08:14:56"/>
    <n v="1"/>
    <x v="0"/>
  </r>
  <r>
    <x v="1400"/>
    <x v="16"/>
    <d v="1899-12-30T08:18:19"/>
    <d v="1899-12-30T08:34:43"/>
    <n v="1"/>
    <x v="0"/>
  </r>
  <r>
    <x v="575"/>
    <x v="16"/>
    <d v="1899-12-30T08:23:51"/>
    <d v="1899-12-30T08:27:05"/>
    <n v="2"/>
    <x v="0"/>
  </r>
  <r>
    <x v="1401"/>
    <x v="16"/>
    <d v="1899-12-30T08:27:51"/>
    <d v="1899-12-30T08:40:52"/>
    <n v="1"/>
    <x v="1"/>
  </r>
  <r>
    <x v="1402"/>
    <x v="16"/>
    <d v="1899-12-30T08:28:50"/>
    <d v="1899-12-30T08:43:09"/>
    <n v="1"/>
    <x v="0"/>
  </r>
  <r>
    <x v="275"/>
    <x v="16"/>
    <d v="1899-12-30T08:32:41"/>
    <d v="1899-12-30T08:37:22"/>
    <n v="2"/>
    <x v="1"/>
  </r>
  <r>
    <x v="1403"/>
    <x v="16"/>
    <d v="1899-12-30T08:36:42"/>
    <d v="1899-12-30T08:43:52"/>
    <n v="1"/>
    <x v="1"/>
  </r>
  <r>
    <x v="1404"/>
    <x v="16"/>
    <d v="1899-12-30T08:43:24"/>
    <d v="1899-12-30T08:59:59"/>
    <n v="1"/>
    <x v="1"/>
  </r>
  <r>
    <x v="1405"/>
    <x v="16"/>
    <d v="1899-12-30T08:49:32"/>
    <d v="1899-12-30T08:54:30"/>
    <n v="1"/>
    <x v="0"/>
  </r>
  <r>
    <x v="1406"/>
    <x v="16"/>
    <d v="1899-12-30T08:50:42"/>
    <d v="1899-12-30T08:53:51"/>
    <n v="1"/>
    <x v="0"/>
  </r>
  <r>
    <x v="1407"/>
    <x v="16"/>
    <d v="1899-12-30T08:51:48"/>
    <d v="1899-12-30T09:01:40"/>
    <n v="1"/>
    <x v="0"/>
  </r>
  <r>
    <x v="1408"/>
    <x v="16"/>
    <d v="1899-12-30T08:56:00"/>
    <d v="1899-12-30T09:05:31"/>
    <n v="1"/>
    <x v="0"/>
  </r>
  <r>
    <x v="1409"/>
    <x v="16"/>
    <d v="1899-12-30T08:56:48"/>
    <d v="1899-12-30T09:04:12"/>
    <n v="1"/>
    <x v="1"/>
  </r>
  <r>
    <x v="1410"/>
    <x v="16"/>
    <d v="1899-12-30T09:04:24"/>
    <d v="1899-12-30T09:18:18"/>
    <n v="1"/>
    <x v="0"/>
  </r>
  <r>
    <x v="1411"/>
    <x v="16"/>
    <d v="1899-12-30T09:10:31"/>
    <d v="1899-12-30T09:25:50"/>
    <n v="1"/>
    <x v="1"/>
  </r>
  <r>
    <x v="1412"/>
    <x v="16"/>
    <d v="1899-12-30T09:16:24"/>
    <d v="1899-12-30T09:21:22"/>
    <n v="1"/>
    <x v="1"/>
  </r>
  <r>
    <x v="1413"/>
    <x v="16"/>
    <d v="1899-12-30T09:16:50"/>
    <d v="1899-12-30T09:23:35"/>
    <n v="1"/>
    <x v="0"/>
  </r>
  <r>
    <x v="1414"/>
    <x v="16"/>
    <d v="1899-12-30T09:22:09"/>
    <d v="1899-12-30T09:33:05"/>
    <n v="1"/>
    <x v="0"/>
  </r>
  <r>
    <x v="1415"/>
    <x v="16"/>
    <d v="1899-12-30T09:23:48"/>
    <d v="1899-12-30T09:29:39"/>
    <n v="1"/>
    <x v="1"/>
  </r>
  <r>
    <x v="1416"/>
    <x v="16"/>
    <d v="1899-12-30T09:24:25"/>
    <d v="1899-12-30T09:27:23"/>
    <n v="1"/>
    <x v="0"/>
  </r>
  <r>
    <x v="1290"/>
    <x v="16"/>
    <d v="1899-12-30T09:32:27"/>
    <d v="1899-12-30T09:42:07"/>
    <n v="3"/>
    <x v="0"/>
  </r>
  <r>
    <x v="1417"/>
    <x v="16"/>
    <d v="1899-12-30T09:34:18"/>
    <d v="1899-12-30T09:39:31"/>
    <n v="1"/>
    <x v="1"/>
  </r>
  <r>
    <x v="1418"/>
    <x v="16"/>
    <d v="1899-12-30T09:34:50"/>
    <d v="1899-12-30T09:49:27"/>
    <n v="1"/>
    <x v="0"/>
  </r>
  <r>
    <x v="1419"/>
    <x v="16"/>
    <d v="1899-12-30T09:39:48"/>
    <d v="1899-12-30T09:45:10"/>
    <n v="1"/>
    <x v="0"/>
  </r>
  <r>
    <x v="1083"/>
    <x v="16"/>
    <d v="1899-12-30T09:43:57"/>
    <d v="1899-12-30T09:51:54"/>
    <n v="2"/>
    <x v="0"/>
  </r>
  <r>
    <x v="1420"/>
    <x v="16"/>
    <d v="1899-12-30T09:50:06"/>
    <d v="1899-12-30T09:54:02"/>
    <n v="1"/>
    <x v="1"/>
  </r>
  <r>
    <x v="1421"/>
    <x v="16"/>
    <d v="1899-12-30T09:50:14"/>
    <d v="1899-12-30T09:52:40"/>
    <n v="1"/>
    <x v="0"/>
  </r>
  <r>
    <x v="1422"/>
    <x v="16"/>
    <d v="1899-12-30T09:51:11"/>
    <d v="1899-12-30T09:59:20"/>
    <n v="1"/>
    <x v="0"/>
  </r>
  <r>
    <x v="429"/>
    <x v="16"/>
    <d v="1899-12-30T09:56:52"/>
    <d v="1899-12-30T10:10:09"/>
    <n v="2"/>
    <x v="0"/>
  </r>
  <r>
    <x v="1423"/>
    <x v="16"/>
    <d v="1899-12-30T10:04:55"/>
    <d v="1899-12-30T10:05:45"/>
    <n v="1"/>
    <x v="0"/>
  </r>
  <r>
    <x v="1424"/>
    <x v="16"/>
    <d v="1899-12-30T10:07:31"/>
    <d v="1899-12-30T10:21:12"/>
    <n v="1"/>
    <x v="0"/>
  </r>
  <r>
    <x v="1425"/>
    <x v="16"/>
    <d v="1899-12-30T10:15:03"/>
    <d v="1899-12-30T10:25:41"/>
    <n v="1"/>
    <x v="0"/>
  </r>
  <r>
    <x v="48"/>
    <x v="16"/>
    <d v="1899-12-30T10:19:16"/>
    <d v="1899-12-30T10:31:31"/>
    <n v="2"/>
    <x v="1"/>
  </r>
  <r>
    <x v="797"/>
    <x v="16"/>
    <d v="1899-12-30T10:25:38"/>
    <d v="1899-12-30T10:39:58"/>
    <n v="2"/>
    <x v="0"/>
  </r>
  <r>
    <x v="354"/>
    <x v="16"/>
    <d v="1899-12-30T10:31:56"/>
    <d v="1899-12-30T10:40:17"/>
    <n v="2"/>
    <x v="0"/>
  </r>
  <r>
    <x v="1426"/>
    <x v="16"/>
    <d v="1899-12-30T10:36:56"/>
    <d v="1899-12-30T10:50:40"/>
    <n v="1"/>
    <x v="1"/>
  </r>
  <r>
    <x v="1427"/>
    <x v="16"/>
    <d v="1899-12-30T10:42:10"/>
    <d v="1899-12-30T10:49:26"/>
    <n v="1"/>
    <x v="0"/>
  </r>
  <r>
    <x v="1428"/>
    <x v="16"/>
    <d v="1899-12-30T10:48:04"/>
    <d v="1899-12-30T10:56:11"/>
    <n v="1"/>
    <x v="0"/>
  </r>
  <r>
    <x v="1429"/>
    <x v="16"/>
    <d v="1899-12-30T10:51:08"/>
    <d v="1899-12-30T10:57:51"/>
    <n v="1"/>
    <x v="0"/>
  </r>
  <r>
    <x v="1430"/>
    <x v="16"/>
    <d v="1899-12-30T10:53:26"/>
    <d v="1899-12-30T10:53:54"/>
    <n v="1"/>
    <x v="0"/>
  </r>
  <r>
    <x v="1431"/>
    <x v="16"/>
    <d v="1899-12-30T11:00:46"/>
    <d v="1899-12-30T11:11:29"/>
    <n v="1"/>
    <x v="0"/>
  </r>
  <r>
    <x v="1432"/>
    <x v="16"/>
    <d v="1899-12-30T11:07:54"/>
    <d v="1899-12-30T11:24:18"/>
    <n v="1"/>
    <x v="0"/>
  </r>
  <r>
    <x v="1433"/>
    <x v="16"/>
    <d v="1899-12-30T11:10:32"/>
    <d v="1899-12-30T11:17:13"/>
    <n v="1"/>
    <x v="0"/>
  </r>
  <r>
    <x v="1434"/>
    <x v="16"/>
    <d v="1899-12-30T11:17:55"/>
    <d v="1899-12-30T11:24:33"/>
    <n v="1"/>
    <x v="0"/>
  </r>
  <r>
    <x v="1435"/>
    <x v="16"/>
    <d v="1899-12-30T11:21:07"/>
    <d v="1899-12-30T11:24:46"/>
    <n v="1"/>
    <x v="0"/>
  </r>
  <r>
    <x v="1436"/>
    <x v="16"/>
    <d v="1899-12-30T11:22:21"/>
    <d v="1899-12-30T11:24:05"/>
    <n v="1"/>
    <x v="0"/>
  </r>
  <r>
    <x v="1437"/>
    <x v="16"/>
    <d v="1899-12-30T11:25:19"/>
    <d v="1899-12-30T11:27:23"/>
    <n v="1"/>
    <x v="0"/>
  </r>
  <r>
    <x v="1438"/>
    <x v="16"/>
    <d v="1899-12-30T11:26:54"/>
    <d v="1899-12-30T11:41:04"/>
    <n v="1"/>
    <x v="0"/>
  </r>
  <r>
    <x v="1439"/>
    <x v="16"/>
    <d v="1899-12-30T11:28:03"/>
    <d v="1899-12-30T11:37:20"/>
    <n v="1"/>
    <x v="0"/>
  </r>
  <r>
    <x v="1440"/>
    <x v="16"/>
    <d v="1899-12-30T11:30:35"/>
    <d v="1899-12-30T11:34:52"/>
    <n v="3"/>
    <x v="2"/>
  </r>
  <r>
    <x v="1441"/>
    <x v="16"/>
    <d v="1899-12-30T11:37:47"/>
    <d v="1899-12-30T11:43:28"/>
    <n v="1"/>
    <x v="1"/>
  </r>
  <r>
    <x v="1325"/>
    <x v="16"/>
    <d v="1899-12-30T11:39:19"/>
    <d v="1899-12-30T11:55:30"/>
    <n v="2"/>
    <x v="0"/>
  </r>
  <r>
    <x v="949"/>
    <x v="16"/>
    <d v="1899-12-30T11:40:04"/>
    <d v="1899-12-30T11:52:29"/>
    <n v="2"/>
    <x v="1"/>
  </r>
  <r>
    <x v="419"/>
    <x v="16"/>
    <d v="1899-12-30T11:45:15"/>
    <d v="1899-12-30T11:53:14"/>
    <n v="2"/>
    <x v="0"/>
  </r>
  <r>
    <x v="1442"/>
    <x v="16"/>
    <d v="1899-12-30T11:53:08"/>
    <d v="1899-12-30T11:59:28"/>
    <n v="1"/>
    <x v="0"/>
  </r>
  <r>
    <x v="1443"/>
    <x v="16"/>
    <d v="1899-12-30T11:53:37"/>
    <d v="1899-12-30T11:58:57"/>
    <n v="1"/>
    <x v="0"/>
  </r>
  <r>
    <x v="1444"/>
    <x v="16"/>
    <d v="1899-12-30T11:56:15"/>
    <d v="1899-12-30T11:56:56"/>
    <n v="1"/>
    <x v="0"/>
  </r>
  <r>
    <x v="1445"/>
    <x v="16"/>
    <d v="1899-12-30T11:57:04"/>
    <d v="1899-12-30T12:07:38"/>
    <n v="1"/>
    <x v="0"/>
  </r>
  <r>
    <x v="1446"/>
    <x v="16"/>
    <d v="1899-12-30T12:00:24"/>
    <d v="1899-12-30T12:14:10"/>
    <n v="1"/>
    <x v="0"/>
  </r>
  <r>
    <x v="1447"/>
    <x v="16"/>
    <d v="1899-12-30T12:06:17"/>
    <d v="1899-12-30T12:19:17"/>
    <n v="1"/>
    <x v="1"/>
  </r>
  <r>
    <x v="1448"/>
    <x v="16"/>
    <d v="1899-12-30T12:07:51"/>
    <d v="1899-12-30T12:10:58"/>
    <n v="1"/>
    <x v="0"/>
  </r>
  <r>
    <x v="1449"/>
    <x v="16"/>
    <d v="1899-12-30T12:14:46"/>
    <d v="1899-12-30T12:30:44"/>
    <n v="1"/>
    <x v="0"/>
  </r>
  <r>
    <x v="1450"/>
    <x v="16"/>
    <d v="1899-12-30T12:19:47"/>
    <d v="1899-12-30T12:33:11"/>
    <n v="2"/>
    <x v="0"/>
  </r>
  <r>
    <x v="1451"/>
    <x v="16"/>
    <d v="1899-12-30T12:20:51"/>
    <d v="1899-12-30T12:25:56"/>
    <n v="1"/>
    <x v="1"/>
  </r>
  <r>
    <x v="58"/>
    <x v="16"/>
    <d v="1899-12-30T12:26:36"/>
    <d v="1899-12-30T12:38:33"/>
    <n v="2"/>
    <x v="1"/>
  </r>
  <r>
    <x v="1452"/>
    <x v="16"/>
    <d v="1899-12-30T12:31:02"/>
    <d v="1899-12-30T12:38:25"/>
    <n v="1"/>
    <x v="1"/>
  </r>
  <r>
    <x v="1453"/>
    <x v="16"/>
    <d v="1899-12-30T12:32:09"/>
    <d v="1899-12-30T12:38:24"/>
    <n v="1"/>
    <x v="1"/>
  </r>
  <r>
    <x v="64"/>
    <x v="16"/>
    <d v="1899-12-30T12:34:28"/>
    <d v="1899-12-30T12:50:06"/>
    <n v="7"/>
    <x v="0"/>
  </r>
  <r>
    <x v="1454"/>
    <x v="16"/>
    <d v="1899-12-30T12:37:13"/>
    <d v="1899-12-30T12:52:43"/>
    <n v="1"/>
    <x v="0"/>
  </r>
  <r>
    <x v="1455"/>
    <x v="16"/>
    <d v="1899-12-30T12:38:14"/>
    <d v="1899-12-30T12:38:56"/>
    <n v="2"/>
    <x v="0"/>
  </r>
  <r>
    <x v="1456"/>
    <x v="16"/>
    <d v="1899-12-30T12:45:45"/>
    <d v="1899-12-30T12:53:38"/>
    <n v="1"/>
    <x v="1"/>
  </r>
  <r>
    <x v="644"/>
    <x v="16"/>
    <d v="1899-12-30T12:49:46"/>
    <d v="1899-12-30T12:53:33"/>
    <n v="2"/>
    <x v="0"/>
  </r>
  <r>
    <x v="1457"/>
    <x v="16"/>
    <d v="1899-12-30T12:50:55"/>
    <d v="1899-12-30T13:00:46"/>
    <n v="1"/>
    <x v="0"/>
  </r>
  <r>
    <x v="1458"/>
    <x v="16"/>
    <d v="1899-12-30T12:57:05"/>
    <d v="1899-12-30T12:59:04"/>
    <n v="1"/>
    <x v="0"/>
  </r>
  <r>
    <x v="1440"/>
    <x v="16"/>
    <d v="1899-12-30T13:02:16"/>
    <d v="1899-12-30T13:11:22"/>
    <n v="3"/>
    <x v="2"/>
  </r>
  <r>
    <x v="1459"/>
    <x v="16"/>
    <d v="1899-12-30T13:02:39"/>
    <d v="1899-12-30T13:08:39"/>
    <n v="1"/>
    <x v="1"/>
  </r>
  <r>
    <x v="1460"/>
    <x v="16"/>
    <d v="1899-12-30T13:09:58"/>
    <d v="1899-12-30T13:13:07"/>
    <n v="1"/>
    <x v="0"/>
  </r>
  <r>
    <x v="1440"/>
    <x v="16"/>
    <d v="1899-12-30T13:14:49"/>
    <d v="1899-12-30T13:21:00"/>
    <n v="3"/>
    <x v="2"/>
  </r>
  <r>
    <x v="23"/>
    <x v="16"/>
    <d v="1899-12-30T13:16:37"/>
    <d v="1899-12-30T13:20:12"/>
    <n v="4"/>
    <x v="1"/>
  </r>
  <r>
    <x v="1461"/>
    <x v="16"/>
    <d v="1899-12-30T13:19:27"/>
    <d v="1899-12-30T13:26:36"/>
    <n v="1"/>
    <x v="0"/>
  </r>
  <r>
    <x v="1462"/>
    <x v="16"/>
    <d v="1899-12-30T13:26:53"/>
    <d v="1899-12-30T13:34:37"/>
    <n v="1"/>
    <x v="2"/>
  </r>
  <r>
    <x v="1463"/>
    <x v="16"/>
    <d v="1899-12-30T13:33:01"/>
    <d v="1899-12-30T13:35:36"/>
    <n v="1"/>
    <x v="0"/>
  </r>
  <r>
    <x v="504"/>
    <x v="16"/>
    <d v="1899-12-30T13:35:20"/>
    <d v="1899-12-30T13:44:04"/>
    <n v="2"/>
    <x v="0"/>
  </r>
  <r>
    <x v="1464"/>
    <x v="16"/>
    <d v="1899-12-30T13:35:40"/>
    <d v="1899-12-30T13:38:58"/>
    <n v="1"/>
    <x v="0"/>
  </r>
  <r>
    <x v="1465"/>
    <x v="16"/>
    <d v="1899-12-30T13:40:13"/>
    <d v="1899-12-30T13:54:09"/>
    <n v="1"/>
    <x v="0"/>
  </r>
  <r>
    <x v="1466"/>
    <x v="16"/>
    <d v="1899-12-30T13:40:26"/>
    <d v="1899-12-30T13:41:01"/>
    <n v="1"/>
    <x v="0"/>
  </r>
  <r>
    <x v="1467"/>
    <x v="16"/>
    <d v="1899-12-30T13:44:54"/>
    <d v="1899-12-30T13:57:21"/>
    <n v="1"/>
    <x v="0"/>
  </r>
  <r>
    <x v="1468"/>
    <x v="16"/>
    <d v="1899-12-30T13:45:38"/>
    <d v="1899-12-30T13:45:51"/>
    <n v="1"/>
    <x v="1"/>
  </r>
  <r>
    <x v="1469"/>
    <x v="16"/>
    <d v="1899-12-30T13:53:14"/>
    <d v="1899-12-30T13:55:38"/>
    <n v="1"/>
    <x v="0"/>
  </r>
  <r>
    <x v="539"/>
    <x v="16"/>
    <d v="1899-12-30T13:54:50"/>
    <d v="1899-12-30T14:10:48"/>
    <n v="2"/>
    <x v="0"/>
  </r>
  <r>
    <x v="1470"/>
    <x v="16"/>
    <d v="1899-12-30T14:01:18"/>
    <d v="1899-12-30T14:15:15"/>
    <n v="1"/>
    <x v="0"/>
  </r>
  <r>
    <x v="1471"/>
    <x v="16"/>
    <d v="1899-12-30T14:06:30"/>
    <d v="1899-12-30T14:22:29"/>
    <n v="1"/>
    <x v="0"/>
  </r>
  <r>
    <x v="1472"/>
    <x v="16"/>
    <d v="1899-12-30T14:08:09"/>
    <d v="1899-12-30T14:11:17"/>
    <n v="1"/>
    <x v="1"/>
  </r>
  <r>
    <x v="1473"/>
    <x v="16"/>
    <d v="1899-12-30T14:14:39"/>
    <d v="1899-12-30T14:21:17"/>
    <n v="1"/>
    <x v="0"/>
  </r>
  <r>
    <x v="1474"/>
    <x v="16"/>
    <d v="1899-12-30T14:18:23"/>
    <d v="1899-12-30T14:25:00"/>
    <n v="2"/>
    <x v="0"/>
  </r>
  <r>
    <x v="1475"/>
    <x v="16"/>
    <d v="1899-12-30T14:23:18"/>
    <d v="1899-12-30T14:28:39"/>
    <n v="1"/>
    <x v="0"/>
  </r>
  <r>
    <x v="1476"/>
    <x v="16"/>
    <d v="1899-12-30T14:28:55"/>
    <d v="1899-12-30T14:30:06"/>
    <n v="1"/>
    <x v="1"/>
  </r>
  <r>
    <x v="649"/>
    <x v="16"/>
    <d v="1899-12-30T14:30:22"/>
    <d v="1899-12-30T14:42:14"/>
    <n v="2"/>
    <x v="0"/>
  </r>
  <r>
    <x v="1477"/>
    <x v="16"/>
    <d v="1899-12-30T14:32:40"/>
    <d v="1899-12-30T14:35:16"/>
    <n v="1"/>
    <x v="0"/>
  </r>
  <r>
    <x v="1478"/>
    <x v="16"/>
    <d v="1899-12-30T14:36:40"/>
    <d v="1899-12-30T14:39:56"/>
    <n v="1"/>
    <x v="0"/>
  </r>
  <r>
    <x v="1479"/>
    <x v="16"/>
    <d v="1899-12-30T14:41:19"/>
    <d v="1899-12-30T14:54:45"/>
    <n v="1"/>
    <x v="0"/>
  </r>
  <r>
    <x v="1480"/>
    <x v="16"/>
    <d v="1899-12-30T14:45:02"/>
    <d v="1899-12-30T14:54:29"/>
    <n v="1"/>
    <x v="0"/>
  </r>
  <r>
    <x v="823"/>
    <x v="16"/>
    <d v="1899-12-30T14:51:18"/>
    <d v="1899-12-30T14:52:23"/>
    <n v="2"/>
    <x v="0"/>
  </r>
  <r>
    <x v="561"/>
    <x v="16"/>
    <d v="1899-12-30T14:52:23"/>
    <d v="1899-12-30T14:57:37"/>
    <n v="3"/>
    <x v="1"/>
  </r>
  <r>
    <x v="1481"/>
    <x v="16"/>
    <d v="1899-12-30T14:52:55"/>
    <d v="1899-12-30T15:03:59"/>
    <n v="1"/>
    <x v="0"/>
  </r>
  <r>
    <x v="1482"/>
    <x v="16"/>
    <d v="1899-12-30T14:54:57"/>
    <d v="1899-12-30T14:59:20"/>
    <n v="1"/>
    <x v="0"/>
  </r>
  <r>
    <x v="1301"/>
    <x v="16"/>
    <d v="1899-12-30T14:59:36"/>
    <d v="1899-12-30T15:15:51"/>
    <n v="2"/>
    <x v="0"/>
  </r>
  <r>
    <x v="1483"/>
    <x v="16"/>
    <d v="1899-12-30T15:06:08"/>
    <d v="1899-12-30T15:18:49"/>
    <n v="1"/>
    <x v="1"/>
  </r>
  <r>
    <x v="1484"/>
    <x v="17"/>
    <d v="1899-12-30T08:03:37"/>
    <d v="1899-12-30T08:04:57"/>
    <n v="1"/>
    <x v="0"/>
  </r>
  <r>
    <x v="1485"/>
    <x v="17"/>
    <d v="1899-12-30T08:05:26"/>
    <d v="1899-12-30T08:20:32"/>
    <n v="1"/>
    <x v="0"/>
  </r>
  <r>
    <x v="1486"/>
    <x v="17"/>
    <d v="1899-12-30T08:13:12"/>
    <d v="1899-12-30T08:24:03"/>
    <n v="1"/>
    <x v="0"/>
  </r>
  <r>
    <x v="1487"/>
    <x v="17"/>
    <d v="1899-12-30T08:17:53"/>
    <d v="1899-12-30T08:33:18"/>
    <n v="1"/>
    <x v="0"/>
  </r>
  <r>
    <x v="1488"/>
    <x v="17"/>
    <d v="1899-12-30T08:20:32"/>
    <d v="1899-12-30T08:31:22"/>
    <n v="1"/>
    <x v="0"/>
  </r>
  <r>
    <x v="1489"/>
    <x v="17"/>
    <d v="1899-12-30T08:23:55"/>
    <d v="1899-12-30T08:35:15"/>
    <n v="1"/>
    <x v="0"/>
  </r>
  <r>
    <x v="1490"/>
    <x v="17"/>
    <d v="1899-12-30T08:30:33"/>
    <d v="1899-12-30T08:42:38"/>
    <n v="1"/>
    <x v="0"/>
  </r>
  <r>
    <x v="785"/>
    <x v="17"/>
    <d v="1899-12-30T08:37:04"/>
    <d v="1899-12-30T08:47:03"/>
    <n v="2"/>
    <x v="0"/>
  </r>
  <r>
    <x v="1491"/>
    <x v="17"/>
    <d v="1899-12-30T08:45:16"/>
    <d v="1899-12-30T09:00:05"/>
    <n v="1"/>
    <x v="2"/>
  </r>
  <r>
    <x v="1492"/>
    <x v="17"/>
    <d v="1899-12-30T08:52:28"/>
    <d v="1899-12-30T09:02:15"/>
    <n v="1"/>
    <x v="1"/>
  </r>
  <r>
    <x v="1493"/>
    <x v="17"/>
    <d v="1899-12-30T08:57:12"/>
    <d v="1899-12-30T09:08:30"/>
    <n v="1"/>
    <x v="1"/>
  </r>
  <r>
    <x v="1494"/>
    <x v="17"/>
    <d v="1899-12-30T09:04:57"/>
    <d v="1899-12-30T09:19:52"/>
    <n v="1"/>
    <x v="1"/>
  </r>
  <r>
    <x v="1495"/>
    <x v="17"/>
    <d v="1899-12-30T09:05:42"/>
    <d v="1899-12-30T09:11:00"/>
    <n v="1"/>
    <x v="0"/>
  </r>
  <r>
    <x v="1496"/>
    <x v="17"/>
    <d v="1899-12-30T09:06:42"/>
    <d v="1899-12-30T09:22:35"/>
    <n v="1"/>
    <x v="1"/>
  </r>
  <r>
    <x v="1497"/>
    <x v="17"/>
    <d v="1899-12-30T09:07:24"/>
    <d v="1899-12-30T09:15:18"/>
    <n v="1"/>
    <x v="0"/>
  </r>
  <r>
    <x v="1498"/>
    <x v="17"/>
    <d v="1899-12-30T09:10:03"/>
    <d v="1899-12-30T09:11:21"/>
    <n v="1"/>
    <x v="0"/>
  </r>
  <r>
    <x v="1499"/>
    <x v="17"/>
    <d v="1899-12-30T09:11:39"/>
    <d v="1899-12-30T09:13:20"/>
    <n v="1"/>
    <x v="0"/>
  </r>
  <r>
    <x v="1500"/>
    <x v="17"/>
    <d v="1899-12-30T09:12:04"/>
    <d v="1899-12-30T09:17:59"/>
    <n v="1"/>
    <x v="0"/>
  </r>
  <r>
    <x v="1501"/>
    <x v="17"/>
    <d v="1899-12-30T09:15:52"/>
    <d v="1899-12-30T09:25:41"/>
    <n v="1"/>
    <x v="0"/>
  </r>
  <r>
    <x v="1502"/>
    <x v="17"/>
    <d v="1899-12-30T09:19:45"/>
    <d v="1899-12-30T09:21:21"/>
    <n v="1"/>
    <x v="0"/>
  </r>
  <r>
    <x v="1503"/>
    <x v="17"/>
    <d v="1899-12-30T09:20:58"/>
    <d v="1899-12-30T09:29:30"/>
    <n v="1"/>
    <x v="0"/>
  </r>
  <r>
    <x v="1504"/>
    <x v="17"/>
    <d v="1899-12-30T09:29:17"/>
    <d v="1899-12-30T09:30:14"/>
    <n v="1"/>
    <x v="0"/>
  </r>
  <r>
    <x v="1505"/>
    <x v="17"/>
    <d v="1899-12-30T09:36:15"/>
    <d v="1899-12-30T09:41:51"/>
    <n v="1"/>
    <x v="0"/>
  </r>
  <r>
    <x v="1506"/>
    <x v="17"/>
    <d v="1899-12-30T09:37:53"/>
    <d v="1899-12-30T09:45:29"/>
    <n v="1"/>
    <x v="0"/>
  </r>
  <r>
    <x v="1507"/>
    <x v="17"/>
    <d v="1899-12-30T09:41:59"/>
    <d v="1899-12-30T09:42:23"/>
    <n v="1"/>
    <x v="0"/>
  </r>
  <r>
    <x v="1508"/>
    <x v="17"/>
    <d v="1899-12-30T09:47:07"/>
    <d v="1899-12-30T09:54:35"/>
    <n v="1"/>
    <x v="0"/>
  </r>
  <r>
    <x v="1509"/>
    <x v="17"/>
    <d v="1899-12-30T09:54:17"/>
    <d v="1899-12-30T10:05:28"/>
    <n v="1"/>
    <x v="0"/>
  </r>
  <r>
    <x v="1510"/>
    <x v="17"/>
    <d v="1899-12-30T09:56:01"/>
    <d v="1899-12-30T10:05:02"/>
    <n v="1"/>
    <x v="0"/>
  </r>
  <r>
    <x v="588"/>
    <x v="17"/>
    <d v="1899-12-30T09:56:21"/>
    <d v="1899-12-30T10:00:15"/>
    <n v="2"/>
    <x v="0"/>
  </r>
  <r>
    <x v="1511"/>
    <x v="17"/>
    <d v="1899-12-30T10:03:52"/>
    <d v="1899-12-30T10:06:43"/>
    <n v="1"/>
    <x v="2"/>
  </r>
  <r>
    <x v="1512"/>
    <x v="17"/>
    <d v="1899-12-30T10:08:06"/>
    <d v="1899-12-30T10:08:43"/>
    <n v="1"/>
    <x v="0"/>
  </r>
  <r>
    <x v="1513"/>
    <x v="17"/>
    <d v="1899-12-30T10:10:05"/>
    <d v="1899-12-30T10:16:13"/>
    <n v="1"/>
    <x v="1"/>
  </r>
  <r>
    <x v="1514"/>
    <x v="17"/>
    <d v="1899-12-30T10:17:56"/>
    <d v="1899-12-30T10:30:03"/>
    <n v="1"/>
    <x v="1"/>
  </r>
  <r>
    <x v="1515"/>
    <x v="17"/>
    <d v="1899-12-30T10:23:35"/>
    <d v="1899-12-30T10:30:10"/>
    <n v="1"/>
    <x v="0"/>
  </r>
  <r>
    <x v="1516"/>
    <x v="17"/>
    <d v="1899-12-30T10:30:57"/>
    <d v="1899-12-30T10:41:51"/>
    <n v="1"/>
    <x v="0"/>
  </r>
  <r>
    <x v="1517"/>
    <x v="17"/>
    <d v="1899-12-30T10:32:07"/>
    <d v="1899-12-30T10:46:02"/>
    <n v="1"/>
    <x v="0"/>
  </r>
  <r>
    <x v="1518"/>
    <x v="17"/>
    <d v="1899-12-30T10:37:25"/>
    <d v="1899-12-30T10:52:52"/>
    <n v="2"/>
    <x v="0"/>
  </r>
  <r>
    <x v="1519"/>
    <x v="17"/>
    <d v="1899-12-30T10:37:46"/>
    <d v="1899-12-30T10:38:51"/>
    <n v="1"/>
    <x v="1"/>
  </r>
  <r>
    <x v="1520"/>
    <x v="17"/>
    <d v="1899-12-30T10:37:54"/>
    <d v="1899-12-30T10:48:20"/>
    <n v="1"/>
    <x v="0"/>
  </r>
  <r>
    <x v="1521"/>
    <x v="17"/>
    <d v="1899-12-30T10:37:56"/>
    <d v="1899-12-30T10:49:59"/>
    <n v="1"/>
    <x v="0"/>
  </r>
  <r>
    <x v="1522"/>
    <x v="17"/>
    <d v="1899-12-30T10:43:50"/>
    <d v="1899-12-30T10:57:29"/>
    <n v="1"/>
    <x v="0"/>
  </r>
  <r>
    <x v="1523"/>
    <x v="17"/>
    <d v="1899-12-30T10:45:21"/>
    <d v="1899-12-30T10:54:16"/>
    <n v="1"/>
    <x v="1"/>
  </r>
  <r>
    <x v="347"/>
    <x v="17"/>
    <d v="1899-12-30T10:47:36"/>
    <d v="1899-12-30T10:56:03"/>
    <n v="2"/>
    <x v="0"/>
  </r>
  <r>
    <x v="1524"/>
    <x v="17"/>
    <d v="1899-12-30T10:48:19"/>
    <d v="1899-12-30T11:03:33"/>
    <n v="1"/>
    <x v="0"/>
  </r>
  <r>
    <x v="1525"/>
    <x v="17"/>
    <d v="1899-12-30T10:48:27"/>
    <d v="1899-12-30T11:02:39"/>
    <n v="1"/>
    <x v="1"/>
  </r>
  <r>
    <x v="1526"/>
    <x v="17"/>
    <d v="1899-12-30T10:52:48"/>
    <d v="1899-12-30T10:54:23"/>
    <n v="1"/>
    <x v="0"/>
  </r>
  <r>
    <x v="1527"/>
    <x v="17"/>
    <d v="1899-12-30T10:55:39"/>
    <d v="1899-12-30T10:58:20"/>
    <n v="1"/>
    <x v="1"/>
  </r>
  <r>
    <x v="1528"/>
    <x v="17"/>
    <d v="1899-12-30T10:55:59"/>
    <d v="1899-12-30T11:01:09"/>
    <n v="1"/>
    <x v="0"/>
  </r>
  <r>
    <x v="1529"/>
    <x v="17"/>
    <d v="1899-12-30T10:58:28"/>
    <d v="1899-12-30T11:13:13"/>
    <n v="1"/>
    <x v="0"/>
  </r>
  <r>
    <x v="839"/>
    <x v="17"/>
    <d v="1899-12-30T11:06:41"/>
    <d v="1899-12-30T11:18:40"/>
    <n v="5"/>
    <x v="1"/>
  </r>
  <r>
    <x v="1530"/>
    <x v="17"/>
    <d v="1899-12-30T11:08:37"/>
    <d v="1899-12-30T11:17:40"/>
    <n v="1"/>
    <x v="1"/>
  </r>
  <r>
    <x v="1531"/>
    <x v="17"/>
    <d v="1899-12-30T11:12:32"/>
    <d v="1899-12-30T11:20:35"/>
    <n v="1"/>
    <x v="0"/>
  </r>
  <r>
    <x v="1532"/>
    <x v="17"/>
    <d v="1899-12-30T11:12:32"/>
    <d v="1899-12-30T11:24:59"/>
    <n v="1"/>
    <x v="0"/>
  </r>
  <r>
    <x v="1533"/>
    <x v="17"/>
    <d v="1899-12-30T11:20:38"/>
    <d v="1899-12-30T11:35:29"/>
    <n v="1"/>
    <x v="0"/>
  </r>
  <r>
    <x v="1534"/>
    <x v="17"/>
    <d v="1899-12-30T11:24:13"/>
    <d v="1899-12-30T11:24:45"/>
    <n v="1"/>
    <x v="0"/>
  </r>
  <r>
    <x v="1535"/>
    <x v="17"/>
    <d v="1899-12-30T11:32:23"/>
    <d v="1899-12-30T11:39:38"/>
    <n v="1"/>
    <x v="0"/>
  </r>
  <r>
    <x v="1536"/>
    <x v="17"/>
    <d v="1899-12-30T11:38:54"/>
    <d v="1899-12-30T11:42:56"/>
    <n v="1"/>
    <x v="0"/>
  </r>
  <r>
    <x v="1537"/>
    <x v="17"/>
    <d v="1899-12-30T11:41:17"/>
    <d v="1899-12-30T11:50:00"/>
    <n v="1"/>
    <x v="0"/>
  </r>
  <r>
    <x v="1538"/>
    <x v="17"/>
    <d v="1899-12-30T11:43:26"/>
    <d v="1899-12-30T11:55:11"/>
    <n v="1"/>
    <x v="0"/>
  </r>
  <r>
    <x v="1539"/>
    <x v="17"/>
    <d v="1899-12-30T11:45:54"/>
    <d v="1899-12-30T11:59:02"/>
    <n v="1"/>
    <x v="2"/>
  </r>
  <r>
    <x v="1540"/>
    <x v="17"/>
    <d v="1899-12-30T11:47:33"/>
    <d v="1899-12-30T11:52:24"/>
    <n v="1"/>
    <x v="0"/>
  </r>
  <r>
    <x v="1541"/>
    <x v="17"/>
    <d v="1899-12-30T11:51:37"/>
    <d v="1899-12-30T12:04:30"/>
    <n v="1"/>
    <x v="1"/>
  </r>
  <r>
    <x v="1542"/>
    <x v="17"/>
    <d v="1899-12-30T11:53:24"/>
    <d v="1899-12-30T11:59:15"/>
    <n v="1"/>
    <x v="1"/>
  </r>
  <r>
    <x v="1543"/>
    <x v="17"/>
    <d v="1899-12-30T11:59:19"/>
    <d v="1899-12-30T12:02:59"/>
    <n v="1"/>
    <x v="0"/>
  </r>
  <r>
    <x v="1544"/>
    <x v="17"/>
    <d v="1899-12-30T12:06:39"/>
    <d v="1899-12-30T12:07:05"/>
    <n v="1"/>
    <x v="1"/>
  </r>
  <r>
    <x v="1545"/>
    <x v="17"/>
    <d v="1899-12-30T12:09:40"/>
    <d v="1899-12-30T12:17:46"/>
    <n v="1"/>
    <x v="0"/>
  </r>
  <r>
    <x v="1546"/>
    <x v="17"/>
    <d v="1899-12-30T12:12:37"/>
    <d v="1899-12-30T12:21:12"/>
    <n v="1"/>
    <x v="1"/>
  </r>
  <r>
    <x v="1547"/>
    <x v="17"/>
    <d v="1899-12-30T12:16:25"/>
    <d v="1899-12-30T12:26:52"/>
    <n v="1"/>
    <x v="0"/>
  </r>
  <r>
    <x v="1548"/>
    <x v="17"/>
    <d v="1899-12-30T12:22:16"/>
    <d v="1899-12-30T12:35:44"/>
    <n v="1"/>
    <x v="0"/>
  </r>
  <r>
    <x v="1549"/>
    <x v="17"/>
    <d v="1899-12-30T12:24:40"/>
    <d v="1899-12-30T12:31:21"/>
    <n v="1"/>
    <x v="0"/>
  </r>
  <r>
    <x v="1550"/>
    <x v="17"/>
    <d v="1899-12-30T12:31:18"/>
    <d v="1899-12-30T12:43:11"/>
    <n v="1"/>
    <x v="2"/>
  </r>
  <r>
    <x v="1551"/>
    <x v="17"/>
    <d v="1899-12-30T12:32:37"/>
    <d v="1899-12-30T12:44:31"/>
    <n v="1"/>
    <x v="0"/>
  </r>
  <r>
    <x v="1552"/>
    <x v="17"/>
    <d v="1899-12-30T12:40:11"/>
    <d v="1899-12-30T12:51:34"/>
    <n v="1"/>
    <x v="0"/>
  </r>
  <r>
    <x v="1553"/>
    <x v="17"/>
    <d v="1899-12-30T12:42:18"/>
    <d v="1899-12-30T12:51:59"/>
    <n v="1"/>
    <x v="0"/>
  </r>
  <r>
    <x v="1314"/>
    <x v="17"/>
    <d v="1899-12-30T12:47:16"/>
    <d v="1899-12-30T12:50:25"/>
    <n v="2"/>
    <x v="1"/>
  </r>
  <r>
    <x v="954"/>
    <x v="17"/>
    <d v="1899-12-30T12:48:10"/>
    <d v="1899-12-30T13:03:10"/>
    <n v="2"/>
    <x v="0"/>
  </r>
  <r>
    <x v="1554"/>
    <x v="17"/>
    <d v="1899-12-30T12:49:32"/>
    <d v="1899-12-30T12:54:55"/>
    <n v="2"/>
    <x v="0"/>
  </r>
  <r>
    <x v="1555"/>
    <x v="17"/>
    <d v="1899-12-30T12:51:52"/>
    <d v="1899-12-30T13:03:17"/>
    <n v="1"/>
    <x v="1"/>
  </r>
  <r>
    <x v="870"/>
    <x v="17"/>
    <d v="1899-12-30T12:52:48"/>
    <d v="1899-12-30T12:53:25"/>
    <n v="2"/>
    <x v="1"/>
  </r>
  <r>
    <x v="1556"/>
    <x v="17"/>
    <d v="1899-12-30T12:57:51"/>
    <d v="1899-12-30T13:10:47"/>
    <n v="1"/>
    <x v="0"/>
  </r>
  <r>
    <x v="1557"/>
    <x v="17"/>
    <d v="1899-12-30T12:58:36"/>
    <d v="1899-12-30T13:13:29"/>
    <n v="1"/>
    <x v="0"/>
  </r>
  <r>
    <x v="1558"/>
    <x v="17"/>
    <d v="1899-12-30T13:06:09"/>
    <d v="1899-12-30T13:20:58"/>
    <n v="1"/>
    <x v="0"/>
  </r>
  <r>
    <x v="1559"/>
    <x v="17"/>
    <d v="1899-12-30T13:12:46"/>
    <d v="1899-12-30T13:21:41"/>
    <n v="1"/>
    <x v="0"/>
  </r>
  <r>
    <x v="1560"/>
    <x v="17"/>
    <d v="1899-12-30T13:18:40"/>
    <d v="1899-12-30T13:27:52"/>
    <n v="1"/>
    <x v="0"/>
  </r>
  <r>
    <x v="1561"/>
    <x v="17"/>
    <d v="1899-12-30T13:20:42"/>
    <d v="1899-12-30T13:31:54"/>
    <n v="1"/>
    <x v="0"/>
  </r>
  <r>
    <x v="16"/>
    <x v="17"/>
    <d v="1899-12-30T13:27:49"/>
    <d v="1899-12-30T13:37:15"/>
    <n v="5"/>
    <x v="2"/>
  </r>
  <r>
    <x v="1562"/>
    <x v="17"/>
    <d v="1899-12-30T13:29:45"/>
    <d v="1899-12-30T13:34:58"/>
    <n v="1"/>
    <x v="1"/>
  </r>
  <r>
    <x v="1563"/>
    <x v="17"/>
    <d v="1899-12-30T13:30:29"/>
    <d v="1899-12-30T13:32:33"/>
    <n v="1"/>
    <x v="1"/>
  </r>
  <r>
    <x v="1564"/>
    <x v="17"/>
    <d v="1899-12-30T13:33:20"/>
    <d v="1899-12-30T13:48:57"/>
    <n v="1"/>
    <x v="0"/>
  </r>
  <r>
    <x v="1565"/>
    <x v="17"/>
    <d v="1899-12-30T13:38:00"/>
    <d v="1899-12-30T13:39:54"/>
    <n v="1"/>
    <x v="0"/>
  </r>
  <r>
    <x v="1566"/>
    <x v="17"/>
    <d v="1899-12-30T13:40:01"/>
    <d v="1899-12-30T13:51:45"/>
    <n v="1"/>
    <x v="1"/>
  </r>
  <r>
    <x v="1567"/>
    <x v="17"/>
    <d v="1899-12-30T13:44:36"/>
    <d v="1899-12-30T13:45:15"/>
    <n v="1"/>
    <x v="2"/>
  </r>
  <r>
    <x v="1568"/>
    <x v="17"/>
    <d v="1899-12-30T13:50:20"/>
    <d v="1899-12-30T13:58:09"/>
    <n v="1"/>
    <x v="0"/>
  </r>
  <r>
    <x v="1569"/>
    <x v="17"/>
    <d v="1899-12-30T13:55:31"/>
    <d v="1899-12-30T14:05:40"/>
    <n v="1"/>
    <x v="0"/>
  </r>
  <r>
    <x v="1570"/>
    <x v="17"/>
    <d v="1899-12-30T13:56:40"/>
    <d v="1899-12-30T13:57:34"/>
    <n v="1"/>
    <x v="1"/>
  </r>
  <r>
    <x v="1571"/>
    <x v="17"/>
    <d v="1899-12-30T14:01:05"/>
    <d v="1899-12-30T14:04:57"/>
    <n v="1"/>
    <x v="0"/>
  </r>
  <r>
    <x v="1572"/>
    <x v="17"/>
    <d v="1899-12-30T14:06:18"/>
    <d v="1899-12-30T14:18:07"/>
    <n v="1"/>
    <x v="1"/>
  </r>
  <r>
    <x v="894"/>
    <x v="17"/>
    <d v="1899-12-30T14:13:22"/>
    <d v="1899-12-30T14:28:57"/>
    <n v="2"/>
    <x v="0"/>
  </r>
  <r>
    <x v="1573"/>
    <x v="17"/>
    <d v="1899-12-30T14:14:15"/>
    <d v="1899-12-30T14:23:11"/>
    <n v="1"/>
    <x v="0"/>
  </r>
  <r>
    <x v="121"/>
    <x v="17"/>
    <d v="1899-12-30T14:22:13"/>
    <d v="1899-12-30T14:37:42"/>
    <n v="2"/>
    <x v="0"/>
  </r>
  <r>
    <x v="1574"/>
    <x v="17"/>
    <d v="1899-12-30T14:29:32"/>
    <d v="1899-12-30T14:30:31"/>
    <n v="1"/>
    <x v="0"/>
  </r>
  <r>
    <x v="1575"/>
    <x v="17"/>
    <d v="1899-12-30T14:32:59"/>
    <d v="1899-12-30T14:39:12"/>
    <n v="2"/>
    <x v="0"/>
  </r>
  <r>
    <x v="1576"/>
    <x v="17"/>
    <d v="1899-12-30T14:37:41"/>
    <d v="1899-12-30T14:51:57"/>
    <n v="1"/>
    <x v="0"/>
  </r>
  <r>
    <x v="1577"/>
    <x v="17"/>
    <d v="1899-12-30T14:43:45"/>
    <d v="1899-12-30T14:57:55"/>
    <n v="1"/>
    <x v="0"/>
  </r>
  <r>
    <x v="1578"/>
    <x v="17"/>
    <d v="1899-12-30T14:48:50"/>
    <d v="1899-12-30T15:05:17"/>
    <n v="1"/>
    <x v="0"/>
  </r>
  <r>
    <x v="693"/>
    <x v="17"/>
    <d v="1899-12-30T14:54:05"/>
    <d v="1899-12-30T14:55:06"/>
    <n v="3"/>
    <x v="0"/>
  </r>
  <r>
    <x v="915"/>
    <x v="17"/>
    <d v="1899-12-30T14:59:32"/>
    <d v="1899-12-30T15:02:45"/>
    <n v="2"/>
    <x v="0"/>
  </r>
  <r>
    <x v="1579"/>
    <x v="17"/>
    <d v="1899-12-30T15:03:56"/>
    <d v="1899-12-30T15:13:18"/>
    <n v="1"/>
    <x v="0"/>
  </r>
  <r>
    <x v="1580"/>
    <x v="18"/>
    <d v="1899-12-30T08:06:01"/>
    <d v="1899-12-30T08:06:04"/>
    <n v="1"/>
    <x v="0"/>
  </r>
  <r>
    <x v="1581"/>
    <x v="18"/>
    <d v="1899-12-30T08:08:47"/>
    <d v="1899-12-30T08:13:49"/>
    <n v="1"/>
    <x v="1"/>
  </r>
  <r>
    <x v="1582"/>
    <x v="18"/>
    <d v="1899-12-30T08:12:46"/>
    <d v="1899-12-30T08:26:27"/>
    <n v="1"/>
    <x v="1"/>
  </r>
  <r>
    <x v="1583"/>
    <x v="18"/>
    <d v="1899-12-30T08:19:05"/>
    <d v="1899-12-30T08:19:12"/>
    <n v="1"/>
    <x v="2"/>
  </r>
  <r>
    <x v="1584"/>
    <x v="18"/>
    <d v="1899-12-30T08:22:38"/>
    <d v="1899-12-30T08:30:56"/>
    <n v="1"/>
    <x v="2"/>
  </r>
  <r>
    <x v="1585"/>
    <x v="18"/>
    <d v="1899-12-30T08:23:39"/>
    <d v="1899-12-30T08:37:59"/>
    <n v="1"/>
    <x v="0"/>
  </r>
  <r>
    <x v="1586"/>
    <x v="18"/>
    <d v="1899-12-30T08:25:41"/>
    <d v="1899-12-30T08:29:53"/>
    <n v="1"/>
    <x v="0"/>
  </r>
  <r>
    <x v="73"/>
    <x v="18"/>
    <d v="1899-12-30T08:25:58"/>
    <d v="1899-12-30T08:29:37"/>
    <n v="2"/>
    <x v="0"/>
  </r>
  <r>
    <x v="1587"/>
    <x v="18"/>
    <d v="1899-12-30T08:31:01"/>
    <d v="1899-12-30T08:42:01"/>
    <n v="1"/>
    <x v="0"/>
  </r>
  <r>
    <x v="1588"/>
    <x v="18"/>
    <d v="1899-12-30T08:32:32"/>
    <d v="1899-12-30T08:43:41"/>
    <n v="1"/>
    <x v="1"/>
  </r>
  <r>
    <x v="1589"/>
    <x v="18"/>
    <d v="1899-12-30T08:37:33"/>
    <d v="1899-12-30T08:44:20"/>
    <n v="1"/>
    <x v="0"/>
  </r>
  <r>
    <x v="1590"/>
    <x v="18"/>
    <d v="1899-12-30T08:38:47"/>
    <d v="1899-12-30T08:43:00"/>
    <n v="1"/>
    <x v="0"/>
  </r>
  <r>
    <x v="1575"/>
    <x v="18"/>
    <d v="1899-12-30T08:40:32"/>
    <d v="1899-12-30T08:55:58"/>
    <n v="2"/>
    <x v="0"/>
  </r>
  <r>
    <x v="1591"/>
    <x v="18"/>
    <d v="1899-12-30T08:47:01"/>
    <d v="1899-12-30T08:59:38"/>
    <n v="1"/>
    <x v="0"/>
  </r>
  <r>
    <x v="1592"/>
    <x v="18"/>
    <d v="1899-12-30T08:54:43"/>
    <d v="1899-12-30T09:06:06"/>
    <n v="1"/>
    <x v="1"/>
  </r>
  <r>
    <x v="1593"/>
    <x v="18"/>
    <d v="1899-12-30T08:55:18"/>
    <d v="1899-12-30T08:56:27"/>
    <n v="1"/>
    <x v="0"/>
  </r>
  <r>
    <x v="1594"/>
    <x v="18"/>
    <d v="1899-12-30T08:58:09"/>
    <d v="1899-12-30T09:06:44"/>
    <n v="1"/>
    <x v="0"/>
  </r>
  <r>
    <x v="1595"/>
    <x v="18"/>
    <d v="1899-12-30T09:02:22"/>
    <d v="1899-12-30T09:13:34"/>
    <n v="1"/>
    <x v="0"/>
  </r>
  <r>
    <x v="1596"/>
    <x v="18"/>
    <d v="1899-12-30T09:06:49"/>
    <d v="1899-12-30T09:12:54"/>
    <n v="1"/>
    <x v="1"/>
  </r>
  <r>
    <x v="519"/>
    <x v="18"/>
    <d v="1899-12-30T09:13:51"/>
    <d v="1899-12-30T09:26:29"/>
    <n v="2"/>
    <x v="0"/>
  </r>
  <r>
    <x v="1597"/>
    <x v="18"/>
    <d v="1899-12-30T09:15:26"/>
    <d v="1899-12-30T09:29:37"/>
    <n v="1"/>
    <x v="0"/>
  </r>
  <r>
    <x v="1332"/>
    <x v="18"/>
    <d v="1899-12-30T09:21:34"/>
    <d v="1899-12-30T09:32:18"/>
    <n v="2"/>
    <x v="0"/>
  </r>
  <r>
    <x v="1598"/>
    <x v="18"/>
    <d v="1899-12-30T09:28:06"/>
    <d v="1899-12-30T09:30:23"/>
    <n v="1"/>
    <x v="0"/>
  </r>
  <r>
    <x v="292"/>
    <x v="18"/>
    <d v="1899-12-30T09:31:15"/>
    <d v="1899-12-30T09:38:38"/>
    <n v="2"/>
    <x v="0"/>
  </r>
  <r>
    <x v="332"/>
    <x v="18"/>
    <d v="1899-12-30T09:33:18"/>
    <d v="1899-12-30T09:34:30"/>
    <n v="2"/>
    <x v="0"/>
  </r>
  <r>
    <x v="1599"/>
    <x v="18"/>
    <d v="1899-12-30T09:39:50"/>
    <d v="1899-12-30T09:46:32"/>
    <n v="1"/>
    <x v="0"/>
  </r>
  <r>
    <x v="1600"/>
    <x v="18"/>
    <d v="1899-12-30T09:46:14"/>
    <d v="1899-12-30T09:46:40"/>
    <n v="1"/>
    <x v="0"/>
  </r>
  <r>
    <x v="1601"/>
    <x v="18"/>
    <d v="1899-12-30T09:46:49"/>
    <d v="1899-12-30T10:00:51"/>
    <n v="1"/>
    <x v="2"/>
  </r>
  <r>
    <x v="594"/>
    <x v="18"/>
    <d v="1899-12-30T09:53:55"/>
    <d v="1899-12-30T09:59:19"/>
    <n v="2"/>
    <x v="0"/>
  </r>
  <r>
    <x v="1602"/>
    <x v="18"/>
    <d v="1899-12-30T09:55:38"/>
    <d v="1899-12-30T10:03:24"/>
    <n v="1"/>
    <x v="0"/>
  </r>
  <r>
    <x v="28"/>
    <x v="18"/>
    <d v="1899-12-30T10:01:41"/>
    <d v="1899-12-30T10:10:19"/>
    <n v="4"/>
    <x v="0"/>
  </r>
  <r>
    <x v="1603"/>
    <x v="18"/>
    <d v="1899-12-30T10:09:57"/>
    <d v="1899-12-30T10:19:12"/>
    <n v="1"/>
    <x v="0"/>
  </r>
  <r>
    <x v="1604"/>
    <x v="18"/>
    <d v="1899-12-30T10:11:06"/>
    <d v="1899-12-30T10:12:05"/>
    <n v="1"/>
    <x v="2"/>
  </r>
  <r>
    <x v="1001"/>
    <x v="18"/>
    <d v="1899-12-30T10:17:02"/>
    <d v="1899-12-30T10:29:41"/>
    <n v="2"/>
    <x v="1"/>
  </r>
  <r>
    <x v="1605"/>
    <x v="18"/>
    <d v="1899-12-30T10:18:08"/>
    <d v="1899-12-30T10:22:39"/>
    <n v="1"/>
    <x v="1"/>
  </r>
  <r>
    <x v="1606"/>
    <x v="18"/>
    <d v="1899-12-30T10:22:59"/>
    <d v="1899-12-30T10:32:35"/>
    <n v="1"/>
    <x v="1"/>
  </r>
  <r>
    <x v="1607"/>
    <x v="18"/>
    <d v="1899-12-30T10:24:47"/>
    <d v="1899-12-30T10:37:14"/>
    <n v="1"/>
    <x v="1"/>
  </r>
  <r>
    <x v="1608"/>
    <x v="18"/>
    <d v="1899-12-30T10:31:26"/>
    <d v="1899-12-30T10:36:37"/>
    <n v="1"/>
    <x v="1"/>
  </r>
  <r>
    <x v="235"/>
    <x v="18"/>
    <d v="1899-12-30T10:33:39"/>
    <d v="1899-12-30T10:36:46"/>
    <n v="2"/>
    <x v="1"/>
  </r>
  <r>
    <x v="1609"/>
    <x v="18"/>
    <d v="1899-12-30T10:33:42"/>
    <d v="1899-12-30T10:36:36"/>
    <n v="1"/>
    <x v="1"/>
  </r>
  <r>
    <x v="1610"/>
    <x v="18"/>
    <d v="1899-12-30T10:40:40"/>
    <d v="1899-12-30T10:49:02"/>
    <n v="1"/>
    <x v="0"/>
  </r>
  <r>
    <x v="950"/>
    <x v="18"/>
    <d v="1899-12-30T10:47:57"/>
    <d v="1899-12-30T11:01:43"/>
    <n v="2"/>
    <x v="0"/>
  </r>
  <r>
    <x v="1611"/>
    <x v="18"/>
    <d v="1899-12-30T10:50:16"/>
    <d v="1899-12-30T10:56:06"/>
    <n v="1"/>
    <x v="0"/>
  </r>
  <r>
    <x v="1612"/>
    <x v="18"/>
    <d v="1899-12-30T10:58:30"/>
    <d v="1899-12-30T11:03:00"/>
    <n v="1"/>
    <x v="0"/>
  </r>
  <r>
    <x v="1613"/>
    <x v="18"/>
    <d v="1899-12-30T11:04:35"/>
    <d v="1899-12-30T11:11:06"/>
    <n v="1"/>
    <x v="0"/>
  </r>
  <r>
    <x v="1614"/>
    <x v="18"/>
    <d v="1899-12-30T11:04:56"/>
    <d v="1899-12-30T11:06:12"/>
    <n v="1"/>
    <x v="0"/>
  </r>
  <r>
    <x v="1615"/>
    <x v="18"/>
    <d v="1899-12-30T11:09:14"/>
    <d v="1899-12-30T11:23:48"/>
    <n v="1"/>
    <x v="0"/>
  </r>
  <r>
    <x v="1616"/>
    <x v="18"/>
    <d v="1899-12-30T11:12:18"/>
    <d v="1899-12-30T11:24:09"/>
    <n v="1"/>
    <x v="1"/>
  </r>
  <r>
    <x v="1617"/>
    <x v="18"/>
    <d v="1899-12-30T11:17:50"/>
    <d v="1899-12-30T11:24:41"/>
    <n v="1"/>
    <x v="0"/>
  </r>
  <r>
    <x v="1618"/>
    <x v="18"/>
    <d v="1899-12-30T11:22:29"/>
    <d v="1899-12-30T11:30:05"/>
    <n v="1"/>
    <x v="0"/>
  </r>
  <r>
    <x v="1518"/>
    <x v="18"/>
    <d v="1899-12-30T11:24:44"/>
    <d v="1899-12-30T11:30:12"/>
    <n v="2"/>
    <x v="0"/>
  </r>
  <r>
    <x v="1619"/>
    <x v="18"/>
    <d v="1899-12-30T11:32:26"/>
    <d v="1899-12-30T11:44:04"/>
    <n v="1"/>
    <x v="1"/>
  </r>
  <r>
    <x v="1620"/>
    <x v="18"/>
    <d v="1899-12-30T11:38:49"/>
    <d v="1899-12-30T11:41:12"/>
    <n v="1"/>
    <x v="0"/>
  </r>
  <r>
    <x v="1621"/>
    <x v="18"/>
    <d v="1899-12-30T11:39:15"/>
    <d v="1899-12-30T11:55:50"/>
    <n v="1"/>
    <x v="0"/>
  </r>
  <r>
    <x v="1622"/>
    <x v="18"/>
    <d v="1899-12-30T11:46:41"/>
    <d v="1899-12-30T11:57:39"/>
    <n v="1"/>
    <x v="0"/>
  </r>
  <r>
    <x v="1623"/>
    <x v="18"/>
    <d v="1899-12-30T11:53:41"/>
    <d v="1899-12-30T11:55:55"/>
    <n v="1"/>
    <x v="0"/>
  </r>
  <r>
    <x v="1624"/>
    <x v="18"/>
    <d v="1899-12-30T11:55:55"/>
    <d v="1899-12-30T12:03:54"/>
    <n v="1"/>
    <x v="0"/>
  </r>
  <r>
    <x v="759"/>
    <x v="18"/>
    <d v="1899-12-30T12:01:47"/>
    <d v="1899-12-30T12:12:07"/>
    <n v="2"/>
    <x v="0"/>
  </r>
  <r>
    <x v="1625"/>
    <x v="18"/>
    <d v="1899-12-30T12:05:12"/>
    <d v="1899-12-30T12:18:31"/>
    <n v="1"/>
    <x v="0"/>
  </r>
  <r>
    <x v="1626"/>
    <x v="18"/>
    <d v="1899-12-30T12:10:24"/>
    <d v="1899-12-30T12:10:59"/>
    <n v="1"/>
    <x v="0"/>
  </r>
  <r>
    <x v="1627"/>
    <x v="18"/>
    <d v="1899-12-30T12:15:39"/>
    <d v="1899-12-30T12:23:10"/>
    <n v="1"/>
    <x v="0"/>
  </r>
  <r>
    <x v="1628"/>
    <x v="18"/>
    <d v="1899-12-30T12:22:31"/>
    <d v="1899-12-30T12:34:31"/>
    <n v="1"/>
    <x v="0"/>
  </r>
  <r>
    <x v="1629"/>
    <x v="18"/>
    <d v="1899-12-30T12:28:51"/>
    <d v="1899-12-30T12:42:09"/>
    <n v="1"/>
    <x v="1"/>
  </r>
  <r>
    <x v="1630"/>
    <x v="18"/>
    <d v="1899-12-30T12:29:18"/>
    <d v="1899-12-30T12:30:47"/>
    <n v="1"/>
    <x v="0"/>
  </r>
  <r>
    <x v="1631"/>
    <x v="18"/>
    <d v="1899-12-30T12:34:06"/>
    <d v="1899-12-30T12:37:50"/>
    <n v="1"/>
    <x v="0"/>
  </r>
  <r>
    <x v="1632"/>
    <x v="18"/>
    <d v="1899-12-30T12:35:26"/>
    <d v="1899-12-30T12:42:47"/>
    <n v="1"/>
    <x v="0"/>
  </r>
  <r>
    <x v="1633"/>
    <x v="18"/>
    <d v="1899-12-30T12:43:06"/>
    <d v="1899-12-30T12:53:51"/>
    <n v="1"/>
    <x v="0"/>
  </r>
  <r>
    <x v="1634"/>
    <x v="18"/>
    <d v="1899-12-30T12:47:45"/>
    <d v="1899-12-30T12:49:45"/>
    <n v="1"/>
    <x v="0"/>
  </r>
  <r>
    <x v="1635"/>
    <x v="18"/>
    <d v="1899-12-30T12:52:48"/>
    <d v="1899-12-30T12:59:03"/>
    <n v="1"/>
    <x v="0"/>
  </r>
  <r>
    <x v="1636"/>
    <x v="18"/>
    <d v="1899-12-30T12:59:41"/>
    <d v="1899-12-30T13:02:07"/>
    <n v="1"/>
    <x v="1"/>
  </r>
  <r>
    <x v="1637"/>
    <x v="18"/>
    <d v="1899-12-30T13:00:24"/>
    <d v="1899-12-30T13:13:57"/>
    <n v="1"/>
    <x v="1"/>
  </r>
  <r>
    <x v="1638"/>
    <x v="18"/>
    <d v="1899-12-30T13:06:15"/>
    <d v="1899-12-30T13:10:05"/>
    <n v="1"/>
    <x v="0"/>
  </r>
  <r>
    <x v="1639"/>
    <x v="18"/>
    <d v="1899-12-30T13:07:33"/>
    <d v="1899-12-30T13:07:47"/>
    <n v="1"/>
    <x v="0"/>
  </r>
  <r>
    <x v="1640"/>
    <x v="18"/>
    <d v="1899-12-30T13:13:20"/>
    <d v="1899-12-30T13:26:50"/>
    <n v="1"/>
    <x v="0"/>
  </r>
  <r>
    <x v="1641"/>
    <x v="18"/>
    <d v="1899-12-30T13:13:41"/>
    <d v="1899-12-30T13:27:05"/>
    <n v="1"/>
    <x v="0"/>
  </r>
  <r>
    <x v="1642"/>
    <x v="18"/>
    <d v="1899-12-30T13:14:31"/>
    <d v="1899-12-30T13:25:15"/>
    <n v="1"/>
    <x v="1"/>
  </r>
  <r>
    <x v="1643"/>
    <x v="18"/>
    <d v="1899-12-30T13:22:21"/>
    <d v="1899-12-30T13:22:51"/>
    <n v="1"/>
    <x v="0"/>
  </r>
  <r>
    <x v="1644"/>
    <x v="18"/>
    <d v="1899-12-30T13:26:20"/>
    <d v="1899-12-30T13:32:14"/>
    <n v="1"/>
    <x v="0"/>
  </r>
  <r>
    <x v="1645"/>
    <x v="18"/>
    <d v="1899-12-30T13:30:16"/>
    <d v="1899-12-30T13:33:51"/>
    <n v="1"/>
    <x v="0"/>
  </r>
  <r>
    <x v="1646"/>
    <x v="18"/>
    <d v="1899-12-30T13:36:12"/>
    <d v="1899-12-30T13:39:02"/>
    <n v="1"/>
    <x v="2"/>
  </r>
  <r>
    <x v="1647"/>
    <x v="18"/>
    <d v="1899-12-30T13:44:10"/>
    <d v="1899-12-30T13:49:44"/>
    <n v="1"/>
    <x v="0"/>
  </r>
  <r>
    <x v="1648"/>
    <x v="18"/>
    <d v="1899-12-30T13:48:55"/>
    <d v="1899-12-30T13:54:52"/>
    <n v="1"/>
    <x v="0"/>
  </r>
  <r>
    <x v="1649"/>
    <x v="18"/>
    <d v="1899-12-30T13:55:42"/>
    <d v="1899-12-30T14:06:46"/>
    <n v="1"/>
    <x v="1"/>
  </r>
  <r>
    <x v="1650"/>
    <x v="18"/>
    <d v="1899-12-30T14:03:41"/>
    <d v="1899-12-30T14:19:46"/>
    <n v="1"/>
    <x v="0"/>
  </r>
  <r>
    <x v="1651"/>
    <x v="18"/>
    <d v="1899-12-30T14:03:52"/>
    <d v="1899-12-30T14:09:11"/>
    <n v="1"/>
    <x v="0"/>
  </r>
  <r>
    <x v="1652"/>
    <x v="18"/>
    <d v="1899-12-30T14:04:38"/>
    <d v="1899-12-30T14:20:34"/>
    <n v="1"/>
    <x v="0"/>
  </r>
  <r>
    <x v="1653"/>
    <x v="18"/>
    <d v="1899-12-30T14:05:46"/>
    <d v="1899-12-30T14:16:27"/>
    <n v="1"/>
    <x v="0"/>
  </r>
  <r>
    <x v="1654"/>
    <x v="18"/>
    <d v="1899-12-30T14:12:53"/>
    <d v="1899-12-30T14:24:30"/>
    <n v="1"/>
    <x v="0"/>
  </r>
  <r>
    <x v="1655"/>
    <x v="18"/>
    <d v="1899-12-30T14:18:36"/>
    <d v="1899-12-30T14:21:16"/>
    <n v="1"/>
    <x v="0"/>
  </r>
  <r>
    <x v="1656"/>
    <x v="18"/>
    <d v="1899-12-30T14:26:19"/>
    <d v="1899-12-30T14:41:47"/>
    <n v="1"/>
    <x v="1"/>
  </r>
  <r>
    <x v="1657"/>
    <x v="18"/>
    <d v="1899-12-30T14:28:53"/>
    <d v="1899-12-30T14:44:19"/>
    <n v="1"/>
    <x v="1"/>
  </r>
  <r>
    <x v="1658"/>
    <x v="18"/>
    <d v="1899-12-30T14:35:54"/>
    <d v="1899-12-30T14:39:26"/>
    <n v="1"/>
    <x v="0"/>
  </r>
  <r>
    <x v="1659"/>
    <x v="18"/>
    <d v="1899-12-30T14:39:10"/>
    <d v="1899-12-30T14:44:15"/>
    <n v="1"/>
    <x v="0"/>
  </r>
  <r>
    <x v="1660"/>
    <x v="18"/>
    <d v="1899-12-30T14:44:04"/>
    <d v="1899-12-30T14:50:22"/>
    <n v="1"/>
    <x v="1"/>
  </r>
  <r>
    <x v="1661"/>
    <x v="18"/>
    <d v="1899-12-30T14:52:12"/>
    <d v="1899-12-30T14:56:46"/>
    <n v="1"/>
    <x v="0"/>
  </r>
  <r>
    <x v="1662"/>
    <x v="18"/>
    <d v="1899-12-30T14:55:46"/>
    <d v="1899-12-30T15:00:47"/>
    <n v="1"/>
    <x v="0"/>
  </r>
  <r>
    <x v="1663"/>
    <x v="18"/>
    <d v="1899-12-30T15:00:45"/>
    <d v="1899-12-30T15:07:35"/>
    <n v="1"/>
    <x v="0"/>
  </r>
  <r>
    <x v="1664"/>
    <x v="19"/>
    <d v="1899-12-30T08:05:11"/>
    <d v="1899-12-30T08:15:22"/>
    <n v="1"/>
    <x v="0"/>
  </r>
  <r>
    <x v="1665"/>
    <x v="19"/>
    <d v="1899-12-30T08:05:14"/>
    <d v="1899-12-30T08:06:51"/>
    <n v="1"/>
    <x v="1"/>
  </r>
  <r>
    <x v="1142"/>
    <x v="19"/>
    <d v="1899-12-30T08:07:10"/>
    <d v="1899-12-30T08:20:31"/>
    <n v="2"/>
    <x v="0"/>
  </r>
  <r>
    <x v="1666"/>
    <x v="19"/>
    <d v="1899-12-30T08:08:33"/>
    <d v="1899-12-30T08:22:00"/>
    <n v="1"/>
    <x v="0"/>
  </r>
  <r>
    <x v="1667"/>
    <x v="19"/>
    <d v="1899-12-30T08:16:46"/>
    <d v="1899-12-30T08:31:01"/>
    <n v="1"/>
    <x v="0"/>
  </r>
  <r>
    <x v="1121"/>
    <x v="19"/>
    <d v="1899-12-30T08:21:30"/>
    <d v="1899-12-30T08:22:09"/>
    <n v="2"/>
    <x v="1"/>
  </r>
  <r>
    <x v="1668"/>
    <x v="19"/>
    <d v="1899-12-30T08:23:02"/>
    <d v="1899-12-30T08:29:16"/>
    <n v="1"/>
    <x v="2"/>
  </r>
  <r>
    <x v="1669"/>
    <x v="19"/>
    <d v="1899-12-30T08:23:46"/>
    <d v="1899-12-30T08:31:17"/>
    <n v="1"/>
    <x v="0"/>
  </r>
  <r>
    <x v="1670"/>
    <x v="19"/>
    <d v="1899-12-30T08:31:29"/>
    <d v="1899-12-30T08:39:27"/>
    <n v="1"/>
    <x v="0"/>
  </r>
  <r>
    <x v="1671"/>
    <x v="19"/>
    <d v="1899-12-30T08:34:48"/>
    <d v="1899-12-30T08:49:48"/>
    <n v="1"/>
    <x v="0"/>
  </r>
  <r>
    <x v="1672"/>
    <x v="19"/>
    <d v="1899-12-30T08:35:37"/>
    <d v="1899-12-30T08:50:26"/>
    <n v="1"/>
    <x v="1"/>
  </r>
  <r>
    <x v="713"/>
    <x v="19"/>
    <d v="1899-12-30T08:37:47"/>
    <d v="1899-12-30T08:40:46"/>
    <n v="2"/>
    <x v="1"/>
  </r>
  <r>
    <x v="1673"/>
    <x v="19"/>
    <d v="1899-12-30T08:43:02"/>
    <d v="1899-12-30T08:48:20"/>
    <n v="1"/>
    <x v="0"/>
  </r>
  <r>
    <x v="1674"/>
    <x v="19"/>
    <d v="1899-12-30T08:49:28"/>
    <d v="1899-12-30T08:58:55"/>
    <n v="1"/>
    <x v="0"/>
  </r>
  <r>
    <x v="1675"/>
    <x v="19"/>
    <d v="1899-12-30T08:55:08"/>
    <d v="1899-12-30T08:56:46"/>
    <n v="1"/>
    <x v="0"/>
  </r>
  <r>
    <x v="1676"/>
    <x v="19"/>
    <d v="1899-12-30T08:57:31"/>
    <d v="1899-12-30T09:06:40"/>
    <n v="1"/>
    <x v="0"/>
  </r>
  <r>
    <x v="1677"/>
    <x v="19"/>
    <d v="1899-12-30T09:00:12"/>
    <d v="1899-12-30T09:03:36"/>
    <n v="1"/>
    <x v="0"/>
  </r>
  <r>
    <x v="1181"/>
    <x v="19"/>
    <d v="1899-12-30T09:04:14"/>
    <d v="1899-12-30T09:17:48"/>
    <n v="2"/>
    <x v="0"/>
  </r>
  <r>
    <x v="1678"/>
    <x v="19"/>
    <d v="1899-12-30T09:11:36"/>
    <d v="1899-12-30T09:17:33"/>
    <n v="1"/>
    <x v="0"/>
  </r>
  <r>
    <x v="1679"/>
    <x v="19"/>
    <d v="1899-12-30T09:19:26"/>
    <d v="1899-12-30T09:31:48"/>
    <n v="1"/>
    <x v="1"/>
  </r>
  <r>
    <x v="1680"/>
    <x v="19"/>
    <d v="1899-12-30T09:21:41"/>
    <d v="1899-12-30T09:29:41"/>
    <n v="1"/>
    <x v="0"/>
  </r>
  <r>
    <x v="1681"/>
    <x v="19"/>
    <d v="1899-12-30T09:25:29"/>
    <d v="1899-12-30T09:37:49"/>
    <n v="1"/>
    <x v="0"/>
  </r>
  <r>
    <x v="1682"/>
    <x v="19"/>
    <d v="1899-12-30T09:25:58"/>
    <d v="1899-12-30T09:31:04"/>
    <n v="1"/>
    <x v="0"/>
  </r>
  <r>
    <x v="1683"/>
    <x v="19"/>
    <d v="1899-12-30T09:33:29"/>
    <d v="1899-12-30T09:33:55"/>
    <n v="1"/>
    <x v="0"/>
  </r>
  <r>
    <x v="246"/>
    <x v="19"/>
    <d v="1899-12-30T09:34:53"/>
    <d v="1899-12-30T09:42:57"/>
    <n v="4"/>
    <x v="0"/>
  </r>
  <r>
    <x v="666"/>
    <x v="19"/>
    <d v="1899-12-30T09:40:00"/>
    <d v="1899-12-30T09:44:38"/>
    <n v="2"/>
    <x v="1"/>
  </r>
  <r>
    <x v="1022"/>
    <x v="19"/>
    <d v="1899-12-30T09:48:08"/>
    <d v="1899-12-30T10:02:53"/>
    <n v="2"/>
    <x v="0"/>
  </r>
  <r>
    <x v="1684"/>
    <x v="19"/>
    <d v="1899-12-30T09:49:46"/>
    <d v="1899-12-30T09:54:25"/>
    <n v="1"/>
    <x v="0"/>
  </r>
  <r>
    <x v="1387"/>
    <x v="19"/>
    <d v="1899-12-30T09:53:41"/>
    <d v="1899-12-30T10:00:45"/>
    <n v="2"/>
    <x v="1"/>
  </r>
  <r>
    <x v="1685"/>
    <x v="19"/>
    <d v="1899-12-30T09:57:55"/>
    <d v="1899-12-30T10:03:16"/>
    <n v="1"/>
    <x v="1"/>
  </r>
  <r>
    <x v="1686"/>
    <x v="19"/>
    <d v="1899-12-30T10:06:09"/>
    <d v="1899-12-30T10:16:41"/>
    <n v="1"/>
    <x v="0"/>
  </r>
  <r>
    <x v="1687"/>
    <x v="19"/>
    <d v="1899-12-30T10:09:03"/>
    <d v="1899-12-30T10:10:54"/>
    <n v="1"/>
    <x v="0"/>
  </r>
  <r>
    <x v="1688"/>
    <x v="19"/>
    <d v="1899-12-30T10:11:41"/>
    <d v="1899-12-30T10:20:54"/>
    <n v="1"/>
    <x v="1"/>
  </r>
  <r>
    <x v="1689"/>
    <x v="19"/>
    <d v="1899-12-30T10:16:03"/>
    <d v="1899-12-30T10:30:12"/>
    <n v="1"/>
    <x v="2"/>
  </r>
  <r>
    <x v="1690"/>
    <x v="19"/>
    <d v="1899-12-30T10:21:06"/>
    <d v="1899-12-30T10:31:45"/>
    <n v="1"/>
    <x v="0"/>
  </r>
  <r>
    <x v="1691"/>
    <x v="19"/>
    <d v="1899-12-30T10:24:16"/>
    <d v="1899-12-30T10:35:21"/>
    <n v="1"/>
    <x v="0"/>
  </r>
  <r>
    <x v="1554"/>
    <x v="19"/>
    <d v="1899-12-30T10:27:09"/>
    <d v="1899-12-30T10:42:04"/>
    <n v="2"/>
    <x v="0"/>
  </r>
  <r>
    <x v="1692"/>
    <x v="19"/>
    <d v="1899-12-30T10:33:15"/>
    <d v="1899-12-30T10:44:05"/>
    <n v="1"/>
    <x v="0"/>
  </r>
  <r>
    <x v="1693"/>
    <x v="19"/>
    <d v="1899-12-30T10:40:40"/>
    <d v="1899-12-30T10:41:56"/>
    <n v="1"/>
    <x v="0"/>
  </r>
  <r>
    <x v="1694"/>
    <x v="19"/>
    <d v="1899-12-30T10:42:19"/>
    <d v="1899-12-30T10:51:39"/>
    <n v="1"/>
    <x v="1"/>
  </r>
  <r>
    <x v="1695"/>
    <x v="19"/>
    <d v="1899-12-30T10:48:53"/>
    <d v="1899-12-30T10:57:43"/>
    <n v="1"/>
    <x v="2"/>
  </r>
  <r>
    <x v="1696"/>
    <x v="19"/>
    <d v="1899-12-30T10:55:52"/>
    <d v="1899-12-30T11:06:08"/>
    <n v="1"/>
    <x v="0"/>
  </r>
  <r>
    <x v="1697"/>
    <x v="19"/>
    <d v="1899-12-30T10:58:54"/>
    <d v="1899-12-30T11:04:26"/>
    <n v="1"/>
    <x v="0"/>
  </r>
  <r>
    <x v="777"/>
    <x v="19"/>
    <d v="1899-12-30T11:06:17"/>
    <d v="1899-12-30T11:11:20"/>
    <n v="2"/>
    <x v="1"/>
  </r>
  <r>
    <x v="1698"/>
    <x v="19"/>
    <d v="1899-12-30T11:08:10"/>
    <d v="1899-12-30T11:10:15"/>
    <n v="1"/>
    <x v="1"/>
  </r>
  <r>
    <x v="1699"/>
    <x v="19"/>
    <d v="1899-12-30T11:13:24"/>
    <d v="1899-12-30T11:21:59"/>
    <n v="1"/>
    <x v="0"/>
  </r>
  <r>
    <x v="1700"/>
    <x v="19"/>
    <d v="1899-12-30T11:18:24"/>
    <d v="1899-12-30T11:31:27"/>
    <n v="1"/>
    <x v="0"/>
  </r>
  <r>
    <x v="1701"/>
    <x v="19"/>
    <d v="1899-12-30T11:23:21"/>
    <d v="1899-12-30T11:24:54"/>
    <n v="1"/>
    <x v="0"/>
  </r>
  <r>
    <x v="1702"/>
    <x v="19"/>
    <d v="1899-12-30T11:27:22"/>
    <d v="1899-12-30T11:31:15"/>
    <n v="1"/>
    <x v="0"/>
  </r>
  <r>
    <x v="1703"/>
    <x v="19"/>
    <d v="1899-12-30T11:28:46"/>
    <d v="1899-12-30T11:42:18"/>
    <n v="1"/>
    <x v="0"/>
  </r>
  <r>
    <x v="54"/>
    <x v="19"/>
    <d v="1899-12-30T11:30:10"/>
    <d v="1899-12-30T11:33:54"/>
    <n v="2"/>
    <x v="1"/>
  </r>
  <r>
    <x v="899"/>
    <x v="19"/>
    <d v="1899-12-30T11:31:49"/>
    <d v="1899-12-30T11:37:17"/>
    <n v="2"/>
    <x v="0"/>
  </r>
  <r>
    <x v="1704"/>
    <x v="19"/>
    <d v="1899-12-30T11:33:28"/>
    <d v="1899-12-30T11:42:45"/>
    <n v="1"/>
    <x v="0"/>
  </r>
  <r>
    <x v="1705"/>
    <x v="19"/>
    <d v="1899-12-30T11:36:24"/>
    <d v="1899-12-30T11:45:33"/>
    <n v="2"/>
    <x v="0"/>
  </r>
  <r>
    <x v="1706"/>
    <x v="19"/>
    <d v="1899-12-30T11:39:59"/>
    <d v="1899-12-30T11:43:27"/>
    <n v="1"/>
    <x v="2"/>
  </r>
  <r>
    <x v="1707"/>
    <x v="19"/>
    <d v="1899-12-30T11:46:18"/>
    <d v="1899-12-30T11:55:28"/>
    <n v="1"/>
    <x v="0"/>
  </r>
  <r>
    <x v="1708"/>
    <x v="19"/>
    <d v="1899-12-30T11:50:00"/>
    <d v="1899-12-30T12:06:16"/>
    <n v="1"/>
    <x v="0"/>
  </r>
  <r>
    <x v="1709"/>
    <x v="19"/>
    <d v="1899-12-30T11:51:23"/>
    <d v="1899-12-30T11:55:26"/>
    <n v="1"/>
    <x v="0"/>
  </r>
  <r>
    <x v="1710"/>
    <x v="19"/>
    <d v="1899-12-30T11:53:35"/>
    <d v="1899-12-30T11:55:13"/>
    <n v="1"/>
    <x v="1"/>
  </r>
  <r>
    <x v="1711"/>
    <x v="19"/>
    <d v="1899-12-30T11:57:58"/>
    <d v="1899-12-30T12:12:50"/>
    <n v="1"/>
    <x v="1"/>
  </r>
  <r>
    <x v="1712"/>
    <x v="19"/>
    <d v="1899-12-30T12:03:00"/>
    <d v="1899-12-30T12:15:51"/>
    <n v="1"/>
    <x v="2"/>
  </r>
  <r>
    <x v="1713"/>
    <x v="19"/>
    <d v="1899-12-30T12:05:37"/>
    <d v="1899-12-30T12:08:55"/>
    <n v="1"/>
    <x v="0"/>
  </r>
  <r>
    <x v="1714"/>
    <x v="19"/>
    <d v="1899-12-30T12:11:53"/>
    <d v="1899-12-30T12:24:16"/>
    <n v="1"/>
    <x v="0"/>
  </r>
  <r>
    <x v="1715"/>
    <x v="19"/>
    <d v="1899-12-30T12:14:09"/>
    <d v="1899-12-30T12:22:08"/>
    <n v="1"/>
    <x v="1"/>
  </r>
  <r>
    <x v="1716"/>
    <x v="19"/>
    <d v="1899-12-30T12:19:59"/>
    <d v="1899-12-30T12:30:11"/>
    <n v="1"/>
    <x v="0"/>
  </r>
  <r>
    <x v="1717"/>
    <x v="19"/>
    <d v="1899-12-30T12:21:31"/>
    <d v="1899-12-30T12:35:43"/>
    <n v="1"/>
    <x v="1"/>
  </r>
  <r>
    <x v="1718"/>
    <x v="19"/>
    <d v="1899-12-30T12:24:55"/>
    <d v="1899-12-30T12:26:37"/>
    <n v="1"/>
    <x v="0"/>
  </r>
  <r>
    <x v="1719"/>
    <x v="19"/>
    <d v="1899-12-30T12:27:29"/>
    <d v="1899-12-30T12:27:47"/>
    <n v="1"/>
    <x v="0"/>
  </r>
  <r>
    <x v="395"/>
    <x v="19"/>
    <d v="1899-12-30T12:35:32"/>
    <d v="1899-12-30T12:45:46"/>
    <n v="2"/>
    <x v="1"/>
  </r>
  <r>
    <x v="1720"/>
    <x v="19"/>
    <d v="1899-12-30T12:37:29"/>
    <d v="1899-12-30T12:47:35"/>
    <n v="1"/>
    <x v="1"/>
  </r>
  <r>
    <x v="1721"/>
    <x v="19"/>
    <d v="1899-12-30T12:40:31"/>
    <d v="1899-12-30T12:43:46"/>
    <n v="1"/>
    <x v="0"/>
  </r>
  <r>
    <x v="1722"/>
    <x v="19"/>
    <d v="1899-12-30T12:47:40"/>
    <d v="1899-12-30T12:55:45"/>
    <n v="1"/>
    <x v="0"/>
  </r>
  <r>
    <x v="1723"/>
    <x v="19"/>
    <d v="1899-12-30T12:51:00"/>
    <d v="1899-12-30T12:52:48"/>
    <n v="1"/>
    <x v="0"/>
  </r>
  <r>
    <x v="1724"/>
    <x v="19"/>
    <d v="1899-12-30T12:54:20"/>
    <d v="1899-12-30T13:06:39"/>
    <n v="1"/>
    <x v="0"/>
  </r>
  <r>
    <x v="1725"/>
    <x v="19"/>
    <d v="1899-12-30T13:00:47"/>
    <d v="1899-12-30T13:11:15"/>
    <n v="1"/>
    <x v="0"/>
  </r>
  <r>
    <x v="1726"/>
    <x v="19"/>
    <d v="1899-12-30T13:06:14"/>
    <d v="1899-12-30T13:08:32"/>
    <n v="1"/>
    <x v="0"/>
  </r>
  <r>
    <x v="1727"/>
    <x v="19"/>
    <d v="1899-12-30T13:10:38"/>
    <d v="1899-12-30T13:16:57"/>
    <n v="1"/>
    <x v="1"/>
  </r>
  <r>
    <x v="1728"/>
    <x v="19"/>
    <d v="1899-12-30T13:16:49"/>
    <d v="1899-12-30T13:31:17"/>
    <n v="1"/>
    <x v="0"/>
  </r>
  <r>
    <x v="1729"/>
    <x v="19"/>
    <d v="1899-12-30T13:23:37"/>
    <d v="1899-12-30T13:25:18"/>
    <n v="1"/>
    <x v="0"/>
  </r>
  <r>
    <x v="1730"/>
    <x v="19"/>
    <d v="1899-12-30T13:28:44"/>
    <d v="1899-12-30T13:39:01"/>
    <n v="1"/>
    <x v="0"/>
  </r>
  <r>
    <x v="1731"/>
    <x v="19"/>
    <d v="1899-12-30T13:36:06"/>
    <d v="1899-12-30T13:51:15"/>
    <n v="1"/>
    <x v="1"/>
  </r>
  <r>
    <x v="1732"/>
    <x v="19"/>
    <d v="1899-12-30T13:38:14"/>
    <d v="1899-12-30T13:51:24"/>
    <n v="1"/>
    <x v="0"/>
  </r>
  <r>
    <x v="752"/>
    <x v="19"/>
    <d v="1899-12-30T13:41:32"/>
    <d v="1899-12-30T13:55:55"/>
    <n v="2"/>
    <x v="0"/>
  </r>
  <r>
    <x v="1733"/>
    <x v="19"/>
    <d v="1899-12-30T13:42:55"/>
    <d v="1899-12-30T13:50:03"/>
    <n v="1"/>
    <x v="0"/>
  </r>
  <r>
    <x v="1734"/>
    <x v="19"/>
    <d v="1899-12-30T13:43:29"/>
    <d v="1899-12-30T13:46:16"/>
    <n v="1"/>
    <x v="0"/>
  </r>
  <r>
    <x v="1735"/>
    <x v="19"/>
    <d v="1899-12-30T13:49:52"/>
    <d v="1899-12-30T14:04:15"/>
    <n v="1"/>
    <x v="0"/>
  </r>
  <r>
    <x v="1736"/>
    <x v="19"/>
    <d v="1899-12-30T13:52:50"/>
    <d v="1899-12-30T14:04:29"/>
    <n v="1"/>
    <x v="0"/>
  </r>
  <r>
    <x v="1737"/>
    <x v="19"/>
    <d v="1899-12-30T13:59:58"/>
    <d v="1899-12-30T14:02:58"/>
    <n v="1"/>
    <x v="0"/>
  </r>
  <r>
    <x v="1738"/>
    <x v="19"/>
    <d v="1899-12-30T14:00:17"/>
    <d v="1899-12-30T14:08:53"/>
    <n v="1"/>
    <x v="1"/>
  </r>
  <r>
    <x v="1739"/>
    <x v="19"/>
    <d v="1899-12-30T14:08:03"/>
    <d v="1899-12-30T14:15:06"/>
    <n v="1"/>
    <x v="0"/>
  </r>
  <r>
    <x v="215"/>
    <x v="19"/>
    <d v="1899-12-30T14:10:07"/>
    <d v="1899-12-30T14:22:59"/>
    <n v="2"/>
    <x v="0"/>
  </r>
  <r>
    <x v="184"/>
    <x v="19"/>
    <d v="1899-12-30T14:15:56"/>
    <d v="1899-12-30T14:24:42"/>
    <n v="2"/>
    <x v="2"/>
  </r>
  <r>
    <x v="1740"/>
    <x v="19"/>
    <d v="1899-12-30T14:20:57"/>
    <d v="1899-12-30T14:32:18"/>
    <n v="1"/>
    <x v="1"/>
  </r>
  <r>
    <x v="714"/>
    <x v="19"/>
    <d v="1899-12-30T14:28:39"/>
    <d v="1899-12-30T14:33:03"/>
    <n v="2"/>
    <x v="0"/>
  </r>
  <r>
    <x v="1741"/>
    <x v="19"/>
    <d v="1899-12-30T14:34:44"/>
    <d v="1899-12-30T14:38:39"/>
    <n v="2"/>
    <x v="0"/>
  </r>
  <r>
    <x v="1742"/>
    <x v="19"/>
    <d v="1899-12-30T14:43:03"/>
    <d v="1899-12-30T14:55:01"/>
    <n v="1"/>
    <x v="0"/>
  </r>
  <r>
    <x v="1743"/>
    <x v="19"/>
    <d v="1899-12-30T14:46:37"/>
    <d v="1899-12-30T14:58:59"/>
    <n v="1"/>
    <x v="2"/>
  </r>
  <r>
    <x v="1744"/>
    <x v="19"/>
    <d v="1899-12-30T14:52:16"/>
    <d v="1899-12-30T14:58:33"/>
    <n v="1"/>
    <x v="2"/>
  </r>
  <r>
    <x v="1745"/>
    <x v="19"/>
    <d v="1899-12-30T14:55:45"/>
    <d v="1899-12-30T14:59:09"/>
    <n v="1"/>
    <x v="0"/>
  </r>
  <r>
    <x v="1746"/>
    <x v="19"/>
    <d v="1899-12-30T15:00:02"/>
    <d v="1899-12-30T15:15:28"/>
    <n v="1"/>
    <x v="1"/>
  </r>
  <r>
    <x v="1747"/>
    <x v="20"/>
    <d v="1899-12-30T08:01:15"/>
    <d v="1899-12-30T08:11:54"/>
    <n v="1"/>
    <x v="0"/>
  </r>
  <r>
    <x v="1748"/>
    <x v="20"/>
    <d v="1899-12-30T08:08:35"/>
    <d v="1899-12-30T08:14:38"/>
    <n v="1"/>
    <x v="1"/>
  </r>
  <r>
    <x v="1749"/>
    <x v="20"/>
    <d v="1899-12-30T08:15:03"/>
    <d v="1899-12-30T08:19:21"/>
    <n v="1"/>
    <x v="0"/>
  </r>
  <r>
    <x v="1750"/>
    <x v="20"/>
    <d v="1899-12-30T08:18:23"/>
    <d v="1899-12-30T08:25:42"/>
    <n v="1"/>
    <x v="0"/>
  </r>
  <r>
    <x v="1751"/>
    <x v="20"/>
    <d v="1899-12-30T08:26:25"/>
    <d v="1899-12-30T08:31:45"/>
    <n v="1"/>
    <x v="0"/>
  </r>
  <r>
    <x v="1359"/>
    <x v="20"/>
    <d v="1899-12-30T08:28:48"/>
    <d v="1899-12-30T08:36:10"/>
    <n v="3"/>
    <x v="0"/>
  </r>
  <r>
    <x v="1752"/>
    <x v="20"/>
    <d v="1899-12-30T08:35:26"/>
    <d v="1899-12-30T08:46:38"/>
    <n v="1"/>
    <x v="0"/>
  </r>
  <r>
    <x v="1290"/>
    <x v="20"/>
    <d v="1899-12-30T08:38:04"/>
    <d v="1899-12-30T08:51:07"/>
    <n v="3"/>
    <x v="0"/>
  </r>
  <r>
    <x v="1753"/>
    <x v="20"/>
    <d v="1899-12-30T08:44:05"/>
    <d v="1899-12-30T08:58:11"/>
    <n v="1"/>
    <x v="0"/>
  </r>
  <r>
    <x v="1754"/>
    <x v="20"/>
    <d v="1899-12-30T08:46:21"/>
    <d v="1899-12-30T08:52:22"/>
    <n v="1"/>
    <x v="0"/>
  </r>
  <r>
    <x v="1755"/>
    <x v="20"/>
    <d v="1899-12-30T08:49:35"/>
    <d v="1899-12-30T09:01:13"/>
    <n v="1"/>
    <x v="0"/>
  </r>
  <r>
    <x v="1756"/>
    <x v="20"/>
    <d v="1899-12-30T08:55:15"/>
    <d v="1899-12-30T09:11:36"/>
    <n v="1"/>
    <x v="0"/>
  </r>
  <r>
    <x v="1757"/>
    <x v="20"/>
    <d v="1899-12-30T08:56:15"/>
    <d v="1899-12-30T09:02:36"/>
    <n v="1"/>
    <x v="2"/>
  </r>
  <r>
    <x v="1758"/>
    <x v="20"/>
    <d v="1899-12-30T09:03:05"/>
    <d v="1899-12-30T09:08:55"/>
    <n v="1"/>
    <x v="0"/>
  </r>
  <r>
    <x v="1759"/>
    <x v="20"/>
    <d v="1899-12-30T09:09:05"/>
    <d v="1899-12-30T09:11:14"/>
    <n v="1"/>
    <x v="0"/>
  </r>
  <r>
    <x v="1760"/>
    <x v="20"/>
    <d v="1899-12-30T09:09:09"/>
    <d v="1899-12-30T09:10:14"/>
    <n v="1"/>
    <x v="1"/>
  </r>
  <r>
    <x v="1761"/>
    <x v="20"/>
    <d v="1899-12-30T09:16:26"/>
    <d v="1899-12-30T09:29:31"/>
    <n v="1"/>
    <x v="1"/>
  </r>
  <r>
    <x v="1762"/>
    <x v="20"/>
    <d v="1899-12-30T09:20:33"/>
    <d v="1899-12-30T09:31:59"/>
    <n v="1"/>
    <x v="1"/>
  </r>
  <r>
    <x v="1359"/>
    <x v="20"/>
    <d v="1899-12-30T09:21:56"/>
    <d v="1899-12-30T09:32:23"/>
    <n v="3"/>
    <x v="0"/>
  </r>
  <r>
    <x v="748"/>
    <x v="20"/>
    <d v="1899-12-30T09:26:32"/>
    <d v="1899-12-30T09:38:37"/>
    <n v="3"/>
    <x v="0"/>
  </r>
  <r>
    <x v="1763"/>
    <x v="20"/>
    <d v="1899-12-30T09:32:38"/>
    <d v="1899-12-30T09:35:23"/>
    <n v="1"/>
    <x v="0"/>
  </r>
  <r>
    <x v="1764"/>
    <x v="20"/>
    <d v="1899-12-30T09:34:15"/>
    <d v="1899-12-30T09:36:36"/>
    <n v="1"/>
    <x v="1"/>
  </r>
  <r>
    <x v="1765"/>
    <x v="20"/>
    <d v="1899-12-30T09:40:31"/>
    <d v="1899-12-30T09:47:08"/>
    <n v="1"/>
    <x v="2"/>
  </r>
  <r>
    <x v="1766"/>
    <x v="20"/>
    <d v="1899-12-30T09:40:44"/>
    <d v="1899-12-30T09:56:14"/>
    <n v="1"/>
    <x v="2"/>
  </r>
  <r>
    <x v="577"/>
    <x v="20"/>
    <d v="1899-12-30T09:43:10"/>
    <d v="1899-12-30T09:52:49"/>
    <n v="2"/>
    <x v="0"/>
  </r>
  <r>
    <x v="1767"/>
    <x v="20"/>
    <d v="1899-12-30T09:46:27"/>
    <d v="1899-12-30T10:02:12"/>
    <n v="1"/>
    <x v="0"/>
  </r>
  <r>
    <x v="363"/>
    <x v="20"/>
    <d v="1899-12-30T09:47:20"/>
    <d v="1899-12-30T09:48:11"/>
    <n v="2"/>
    <x v="0"/>
  </r>
  <r>
    <x v="1768"/>
    <x v="20"/>
    <d v="1899-12-30T09:55:13"/>
    <d v="1899-12-30T10:10:27"/>
    <n v="1"/>
    <x v="1"/>
  </r>
  <r>
    <x v="1769"/>
    <x v="20"/>
    <d v="1899-12-30T09:55:16"/>
    <d v="1899-12-30T10:01:06"/>
    <n v="1"/>
    <x v="0"/>
  </r>
  <r>
    <x v="1770"/>
    <x v="20"/>
    <d v="1899-12-30T09:57:56"/>
    <d v="1899-12-30T10:09:27"/>
    <n v="1"/>
    <x v="2"/>
  </r>
  <r>
    <x v="1771"/>
    <x v="20"/>
    <d v="1899-12-30T10:02:31"/>
    <d v="1899-12-30T10:14:33"/>
    <n v="1"/>
    <x v="0"/>
  </r>
  <r>
    <x v="1772"/>
    <x v="20"/>
    <d v="1899-12-30T10:02:59"/>
    <d v="1899-12-30T10:12:02"/>
    <n v="1"/>
    <x v="1"/>
  </r>
  <r>
    <x v="1773"/>
    <x v="20"/>
    <d v="1899-12-30T10:04:07"/>
    <d v="1899-12-30T10:06:19"/>
    <n v="1"/>
    <x v="1"/>
  </r>
  <r>
    <x v="125"/>
    <x v="20"/>
    <d v="1899-12-30T10:06:24"/>
    <d v="1899-12-30T10:11:10"/>
    <n v="2"/>
    <x v="1"/>
  </r>
  <r>
    <x v="1774"/>
    <x v="20"/>
    <d v="1899-12-30T10:08:22"/>
    <d v="1899-12-30T10:14:43"/>
    <n v="1"/>
    <x v="0"/>
  </r>
  <r>
    <x v="1775"/>
    <x v="20"/>
    <d v="1899-12-30T10:13:15"/>
    <d v="1899-12-30T10:15:03"/>
    <n v="1"/>
    <x v="1"/>
  </r>
  <r>
    <x v="1776"/>
    <x v="20"/>
    <d v="1899-12-30T10:21:32"/>
    <d v="1899-12-30T10:35:49"/>
    <n v="1"/>
    <x v="0"/>
  </r>
  <r>
    <x v="1777"/>
    <x v="20"/>
    <d v="1899-12-30T10:28:45"/>
    <d v="1899-12-30T10:33:30"/>
    <n v="1"/>
    <x v="2"/>
  </r>
  <r>
    <x v="1778"/>
    <x v="20"/>
    <d v="1899-12-30T10:29:05"/>
    <d v="1899-12-30T10:39:16"/>
    <n v="1"/>
    <x v="0"/>
  </r>
  <r>
    <x v="1779"/>
    <x v="20"/>
    <d v="1899-12-30T10:37:06"/>
    <d v="1899-12-30T10:53:02"/>
    <n v="1"/>
    <x v="0"/>
  </r>
  <r>
    <x v="1780"/>
    <x v="20"/>
    <d v="1899-12-30T10:45:09"/>
    <d v="1899-12-30T11:00:51"/>
    <n v="1"/>
    <x v="0"/>
  </r>
  <r>
    <x v="1781"/>
    <x v="20"/>
    <d v="1899-12-30T10:51:30"/>
    <d v="1899-12-30T10:51:58"/>
    <n v="1"/>
    <x v="0"/>
  </r>
  <r>
    <x v="1782"/>
    <x v="20"/>
    <d v="1899-12-30T10:53:45"/>
    <d v="1899-12-30T11:08:03"/>
    <n v="1"/>
    <x v="0"/>
  </r>
  <r>
    <x v="1005"/>
    <x v="20"/>
    <d v="1899-12-30T10:58:24"/>
    <d v="1899-12-30T11:01:07"/>
    <n v="2"/>
    <x v="0"/>
  </r>
  <r>
    <x v="1783"/>
    <x v="20"/>
    <d v="1899-12-30T11:00:11"/>
    <d v="1899-12-30T11:15:22"/>
    <n v="1"/>
    <x v="0"/>
  </r>
  <r>
    <x v="387"/>
    <x v="20"/>
    <d v="1899-12-30T11:01:37"/>
    <d v="1899-12-30T11:09:58"/>
    <n v="2"/>
    <x v="1"/>
  </r>
  <r>
    <x v="863"/>
    <x v="20"/>
    <d v="1899-12-30T11:04:07"/>
    <d v="1899-12-30T11:20:27"/>
    <n v="3"/>
    <x v="0"/>
  </r>
  <r>
    <x v="1784"/>
    <x v="20"/>
    <d v="1899-12-30T11:06:53"/>
    <d v="1899-12-30T11:08:05"/>
    <n v="1"/>
    <x v="0"/>
  </r>
  <r>
    <x v="1785"/>
    <x v="20"/>
    <d v="1899-12-30T11:13:58"/>
    <d v="1899-12-30T11:22:54"/>
    <n v="1"/>
    <x v="0"/>
  </r>
  <r>
    <x v="1786"/>
    <x v="20"/>
    <d v="1899-12-30T11:16:37"/>
    <d v="1899-12-30T11:26:22"/>
    <n v="1"/>
    <x v="1"/>
  </r>
  <r>
    <x v="1213"/>
    <x v="20"/>
    <d v="1899-12-30T11:19:05"/>
    <d v="1899-12-30T11:23:35"/>
    <n v="2"/>
    <x v="1"/>
  </r>
  <r>
    <x v="1787"/>
    <x v="20"/>
    <d v="1899-12-30T11:21:20"/>
    <d v="1899-12-30T11:26:04"/>
    <n v="1"/>
    <x v="0"/>
  </r>
  <r>
    <x v="1788"/>
    <x v="20"/>
    <d v="1899-12-30T11:21:21"/>
    <d v="1899-12-30T11:26:42"/>
    <n v="1"/>
    <x v="0"/>
  </r>
  <r>
    <x v="1789"/>
    <x v="20"/>
    <d v="1899-12-30T11:21:50"/>
    <d v="1899-12-30T11:29:30"/>
    <n v="1"/>
    <x v="0"/>
  </r>
  <r>
    <x v="792"/>
    <x v="20"/>
    <d v="1899-12-30T11:21:57"/>
    <d v="1899-12-30T11:24:56"/>
    <n v="2"/>
    <x v="0"/>
  </r>
  <r>
    <x v="863"/>
    <x v="20"/>
    <d v="1899-12-30T11:22:05"/>
    <d v="1899-12-30T11:31:30"/>
    <n v="3"/>
    <x v="0"/>
  </r>
  <r>
    <x v="1474"/>
    <x v="20"/>
    <d v="1899-12-30T11:29:04"/>
    <d v="1899-12-30T11:38:39"/>
    <n v="2"/>
    <x v="0"/>
  </r>
  <r>
    <x v="1790"/>
    <x v="20"/>
    <d v="1899-12-30T11:31:58"/>
    <d v="1899-12-30T11:43:08"/>
    <n v="1"/>
    <x v="1"/>
  </r>
  <r>
    <x v="1791"/>
    <x v="20"/>
    <d v="1899-12-30T11:33:14"/>
    <d v="1899-12-30T11:46:31"/>
    <n v="1"/>
    <x v="0"/>
  </r>
  <r>
    <x v="1792"/>
    <x v="20"/>
    <d v="1899-12-30T11:33:43"/>
    <d v="1899-12-30T11:41:02"/>
    <n v="1"/>
    <x v="0"/>
  </r>
  <r>
    <x v="1705"/>
    <x v="20"/>
    <d v="1899-12-30T11:37:19"/>
    <d v="1899-12-30T11:43:47"/>
    <n v="2"/>
    <x v="0"/>
  </r>
  <r>
    <x v="1793"/>
    <x v="20"/>
    <d v="1899-12-30T11:40:21"/>
    <d v="1899-12-30T11:45:58"/>
    <n v="1"/>
    <x v="0"/>
  </r>
  <r>
    <x v="1794"/>
    <x v="20"/>
    <d v="1899-12-30T11:44:04"/>
    <d v="1899-12-30T11:56:56"/>
    <n v="1"/>
    <x v="0"/>
  </r>
  <r>
    <x v="1795"/>
    <x v="20"/>
    <d v="1899-12-30T11:51:30"/>
    <d v="1899-12-30T12:07:31"/>
    <n v="1"/>
    <x v="1"/>
  </r>
  <r>
    <x v="1796"/>
    <x v="20"/>
    <d v="1899-12-30T11:57:50"/>
    <d v="1899-12-30T12:13:20"/>
    <n v="1"/>
    <x v="0"/>
  </r>
  <r>
    <x v="1797"/>
    <x v="20"/>
    <d v="1899-12-30T11:58:37"/>
    <d v="1899-12-30T12:15:15"/>
    <n v="1"/>
    <x v="0"/>
  </r>
  <r>
    <x v="1026"/>
    <x v="20"/>
    <d v="1899-12-30T12:00:57"/>
    <d v="1899-12-30T12:12:56"/>
    <n v="3"/>
    <x v="0"/>
  </r>
  <r>
    <x v="1798"/>
    <x v="20"/>
    <d v="1899-12-30T12:05:54"/>
    <d v="1899-12-30T12:13:59"/>
    <n v="1"/>
    <x v="0"/>
  </r>
  <r>
    <x v="813"/>
    <x v="20"/>
    <d v="1899-12-30T12:05:55"/>
    <d v="1899-12-30T12:07:46"/>
    <n v="2"/>
    <x v="1"/>
  </r>
  <r>
    <x v="1799"/>
    <x v="20"/>
    <d v="1899-12-30T12:14:07"/>
    <d v="1899-12-30T12:16:11"/>
    <n v="1"/>
    <x v="0"/>
  </r>
  <r>
    <x v="1800"/>
    <x v="20"/>
    <d v="1899-12-30T12:19:10"/>
    <d v="1899-12-30T12:21:28"/>
    <n v="1"/>
    <x v="0"/>
  </r>
  <r>
    <x v="1801"/>
    <x v="20"/>
    <d v="1899-12-30T12:26:05"/>
    <d v="1899-12-30T12:28:18"/>
    <n v="1"/>
    <x v="0"/>
  </r>
  <r>
    <x v="1802"/>
    <x v="20"/>
    <d v="1899-12-30T12:31:44"/>
    <d v="1899-12-30T12:45:32"/>
    <n v="1"/>
    <x v="0"/>
  </r>
  <r>
    <x v="1803"/>
    <x v="20"/>
    <d v="1899-12-30T12:32:14"/>
    <d v="1899-12-30T12:39:36"/>
    <n v="1"/>
    <x v="0"/>
  </r>
  <r>
    <x v="1804"/>
    <x v="20"/>
    <d v="1899-12-30T12:34:11"/>
    <d v="1899-12-30T12:35:01"/>
    <n v="1"/>
    <x v="0"/>
  </r>
  <r>
    <x v="1805"/>
    <x v="20"/>
    <d v="1899-12-30T12:36:14"/>
    <d v="1899-12-30T12:40:41"/>
    <n v="1"/>
    <x v="1"/>
  </r>
  <r>
    <x v="1806"/>
    <x v="20"/>
    <d v="1899-12-30T12:43:22"/>
    <d v="1899-12-30T12:49:22"/>
    <n v="1"/>
    <x v="0"/>
  </r>
  <r>
    <x v="1807"/>
    <x v="20"/>
    <d v="1899-12-30T12:46:10"/>
    <d v="1899-12-30T12:48:55"/>
    <n v="1"/>
    <x v="1"/>
  </r>
  <r>
    <x v="1808"/>
    <x v="20"/>
    <d v="1899-12-30T12:49:42"/>
    <d v="1899-12-30T12:58:52"/>
    <n v="1"/>
    <x v="0"/>
  </r>
  <r>
    <x v="1809"/>
    <x v="20"/>
    <d v="1899-12-30T12:52:10"/>
    <d v="1899-12-30T13:03:21"/>
    <n v="1"/>
    <x v="0"/>
  </r>
  <r>
    <x v="1810"/>
    <x v="20"/>
    <d v="1899-12-30T12:54:17"/>
    <d v="1899-12-30T12:59:14"/>
    <n v="1"/>
    <x v="0"/>
  </r>
  <r>
    <x v="28"/>
    <x v="20"/>
    <d v="1899-12-30T12:57:03"/>
    <d v="1899-12-30T13:10:08"/>
    <n v="4"/>
    <x v="0"/>
  </r>
  <r>
    <x v="1369"/>
    <x v="20"/>
    <d v="1899-12-30T12:59:52"/>
    <d v="1899-12-30T13:00:55"/>
    <n v="2"/>
    <x v="0"/>
  </r>
  <r>
    <x v="1811"/>
    <x v="20"/>
    <d v="1899-12-30T13:07:15"/>
    <d v="1899-12-30T13:18:21"/>
    <n v="1"/>
    <x v="0"/>
  </r>
  <r>
    <x v="1812"/>
    <x v="20"/>
    <d v="1899-12-30T13:12:55"/>
    <d v="1899-12-30T13:18:30"/>
    <n v="1"/>
    <x v="0"/>
  </r>
  <r>
    <x v="1813"/>
    <x v="20"/>
    <d v="1899-12-30T13:14:38"/>
    <d v="1899-12-30T13:23:10"/>
    <n v="1"/>
    <x v="1"/>
  </r>
  <r>
    <x v="1814"/>
    <x v="20"/>
    <d v="1899-12-30T13:22:20"/>
    <d v="1899-12-30T13:26:24"/>
    <n v="1"/>
    <x v="2"/>
  </r>
  <r>
    <x v="561"/>
    <x v="20"/>
    <d v="1899-12-30T13:28:07"/>
    <d v="1899-12-30T13:29:35"/>
    <n v="3"/>
    <x v="1"/>
  </r>
  <r>
    <x v="1815"/>
    <x v="20"/>
    <d v="1899-12-30T13:32:55"/>
    <d v="1899-12-30T13:44:26"/>
    <n v="1"/>
    <x v="0"/>
  </r>
  <r>
    <x v="1816"/>
    <x v="20"/>
    <d v="1899-12-30T13:34:47"/>
    <d v="1899-12-30T13:45:20"/>
    <n v="1"/>
    <x v="0"/>
  </r>
  <r>
    <x v="1817"/>
    <x v="20"/>
    <d v="1899-12-30T13:39:36"/>
    <d v="1899-12-30T13:53:04"/>
    <n v="1"/>
    <x v="2"/>
  </r>
  <r>
    <x v="1818"/>
    <x v="20"/>
    <d v="1899-12-30T13:44:40"/>
    <d v="1899-12-30T13:57:39"/>
    <n v="1"/>
    <x v="0"/>
  </r>
  <r>
    <x v="1256"/>
    <x v="20"/>
    <d v="1899-12-30T13:51:28"/>
    <d v="1899-12-30T14:08:06"/>
    <n v="2"/>
    <x v="0"/>
  </r>
  <r>
    <x v="1819"/>
    <x v="20"/>
    <d v="1899-12-30T13:52:39"/>
    <d v="1899-12-30T13:55:07"/>
    <n v="1"/>
    <x v="1"/>
  </r>
  <r>
    <x v="1820"/>
    <x v="20"/>
    <d v="1899-12-30T13:53:24"/>
    <d v="1899-12-30T13:59:38"/>
    <n v="1"/>
    <x v="0"/>
  </r>
  <r>
    <x v="1821"/>
    <x v="20"/>
    <d v="1899-12-30T13:54:31"/>
    <d v="1899-12-30T13:56:30"/>
    <n v="1"/>
    <x v="0"/>
  </r>
  <r>
    <x v="1450"/>
    <x v="20"/>
    <d v="1899-12-30T13:57:33"/>
    <d v="1899-12-30T14:05:36"/>
    <n v="2"/>
    <x v="0"/>
  </r>
  <r>
    <x v="1822"/>
    <x v="20"/>
    <d v="1899-12-30T13:59:20"/>
    <d v="1899-12-30T14:00:12"/>
    <n v="1"/>
    <x v="0"/>
  </r>
  <r>
    <x v="161"/>
    <x v="20"/>
    <d v="1899-12-30T14:06:30"/>
    <d v="1899-12-30T14:08:45"/>
    <n v="2"/>
    <x v="0"/>
  </r>
  <r>
    <x v="1823"/>
    <x v="20"/>
    <d v="1899-12-30T14:10:21"/>
    <d v="1899-12-30T14:19:43"/>
    <n v="1"/>
    <x v="1"/>
  </r>
  <r>
    <x v="1824"/>
    <x v="20"/>
    <d v="1899-12-30T14:13:47"/>
    <d v="1899-12-30T14:28:39"/>
    <n v="1"/>
    <x v="0"/>
  </r>
  <r>
    <x v="1825"/>
    <x v="20"/>
    <d v="1899-12-30T14:17:48"/>
    <d v="1899-12-30T14:29:22"/>
    <n v="1"/>
    <x v="0"/>
  </r>
  <r>
    <x v="1826"/>
    <x v="20"/>
    <d v="1899-12-30T14:20:12"/>
    <d v="1899-12-30T14:24:40"/>
    <n v="1"/>
    <x v="0"/>
  </r>
  <r>
    <x v="1827"/>
    <x v="20"/>
    <d v="1899-12-30T14:26:51"/>
    <d v="1899-12-30T14:36:20"/>
    <n v="1"/>
    <x v="0"/>
  </r>
  <r>
    <x v="1455"/>
    <x v="20"/>
    <d v="1899-12-30T14:29:01"/>
    <d v="1899-12-30T14:43:40"/>
    <n v="2"/>
    <x v="0"/>
  </r>
  <r>
    <x v="1828"/>
    <x v="20"/>
    <d v="1899-12-30T14:31:29"/>
    <d v="1899-12-30T14:41:35"/>
    <n v="1"/>
    <x v="0"/>
  </r>
  <r>
    <x v="1829"/>
    <x v="20"/>
    <d v="1899-12-30T14:35:53"/>
    <d v="1899-12-30T14:39:06"/>
    <n v="1"/>
    <x v="0"/>
  </r>
  <r>
    <x v="1830"/>
    <x v="20"/>
    <d v="1899-12-30T14:40:42"/>
    <d v="1899-12-30T14:44:39"/>
    <n v="1"/>
    <x v="0"/>
  </r>
  <r>
    <x v="1831"/>
    <x v="20"/>
    <d v="1899-12-30T14:43:08"/>
    <d v="1899-12-30T14:50:20"/>
    <n v="1"/>
    <x v="2"/>
  </r>
  <r>
    <x v="1832"/>
    <x v="20"/>
    <d v="1899-12-30T14:45:57"/>
    <d v="1899-12-30T14:59:02"/>
    <n v="1"/>
    <x v="1"/>
  </r>
  <r>
    <x v="1833"/>
    <x v="20"/>
    <d v="1899-12-30T14:50:14"/>
    <d v="1899-12-30T15:02:58"/>
    <n v="1"/>
    <x v="0"/>
  </r>
  <r>
    <x v="1741"/>
    <x v="20"/>
    <d v="1899-12-30T14:57:07"/>
    <d v="1899-12-30T14:57:17"/>
    <n v="2"/>
    <x v="0"/>
  </r>
  <r>
    <x v="1547"/>
    <x v="20"/>
    <d v="1899-12-30T15:02:47"/>
    <d v="1899-12-30T15:04:52"/>
    <n v="1"/>
    <x v="0"/>
  </r>
  <r>
    <x v="1834"/>
    <x v="21"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BDAA7-9B51-4BCA-8CA1-02CFEB91D5DD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 rowHeaderCaption="Data">
  <location ref="A3:D26" firstHeaderRow="1" firstDataRow="2" firstDataCol="1"/>
  <pivotFields count="6">
    <pivotField dataField="1" showAll="0">
      <items count="1836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h="1" x="1834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2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Liczba z nr" fld="0" subtotal="countNums" baseField="1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C5A5FC2-DE41-4FA6-AB8D-9AE36431CF78}" autoFormatId="16" applyNumberFormats="0" applyBorderFormats="0" applyFontFormats="0" applyPatternFormats="0" applyAlignmentFormats="0" applyWidthHeightFormats="0">
  <queryTableRefresh nextId="13" unboundColumnsRight="7">
    <queryTableFields count="11">
      <queryTableField id="1" name="nr" tableColumnId="1"/>
      <queryTableField id="2" name="data" tableColumnId="2"/>
      <queryTableField id="3" name="rozpoczecie" tableColumnId="3"/>
      <queryTableField id="4" name="zakonczenie" tableColumnId="4"/>
      <queryTableField id="5" dataBound="0" tableColumnId="5"/>
      <queryTableField id="6" dataBound="0" tableColumnId="6"/>
      <queryTableField id="8" dataBound="0" tableColumnId="8"/>
      <queryTableField id="9" dataBound="0" tableColumnId="9"/>
      <queryTableField id="10" dataBound="0" tableColumnId="10"/>
      <queryTableField id="11" dataBound="0" tableColumnId="7"/>
      <queryTableField id="12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5ACD5C-1387-4064-B8F9-D8856DDAC209}" name="telefony" displayName="telefony" ref="A1:K2149" tableType="queryTable" totalsRowShown="0">
  <autoFilter ref="A1:K2149" xr:uid="{205ACD5C-1387-4064-B8F9-D8856DDAC209}"/>
  <tableColumns count="11">
    <tableColumn id="1" xr3:uid="{DA2B2F13-411E-47EB-8274-4661B0CDD0F4}" uniqueName="1" name="nr" queryTableFieldId="1"/>
    <tableColumn id="2" xr3:uid="{754453FC-D86F-4DF9-A215-D430E0074E02}" uniqueName="2" name="data" queryTableFieldId="2" dataDxfId="9"/>
    <tableColumn id="3" xr3:uid="{22B87CBF-8C82-4DE9-A1CA-7D81359158FC}" uniqueName="3" name="rozpoczecie" queryTableFieldId="3" dataDxfId="8"/>
    <tableColumn id="4" xr3:uid="{E2C134F3-66F0-4FD5-8EB4-CC7B506B20EA}" uniqueName="4" name="zakonczenie" queryTableFieldId="4" dataDxfId="7"/>
    <tableColumn id="5" xr3:uid="{0A1DE8C1-0036-44B8-82C3-BA72F3E87261}" uniqueName="5" name="Wykonane połączenia" queryTableFieldId="5" dataDxfId="6">
      <calculatedColumnFormula>COUNTIF($A$2:$A$2148,telefony[[#This Row],[nr]])</calculatedColumnFormula>
    </tableColumn>
    <tableColumn id="6" xr3:uid="{3500067A-4EBD-4D70-B1E1-29B4C16B1EF6}" uniqueName="6" name="Rodzaj telefonu" queryTableFieldId="6" dataDxfId="5">
      <calculatedColumnFormula>IF(LEN(telefony[[#This Row],[nr]])=7,"Stacjonarny",IF(LEN(telefony[[#This Row],[nr]])=8,"Komórkowy","Zagraniczny"))</calculatedColumnFormula>
    </tableColumn>
    <tableColumn id="8" xr3:uid="{264F9BA3-6A49-4A49-AEFD-9106BDDD1122}" uniqueName="8" name="Czas trwania połączenia" queryTableFieldId="8" dataDxfId="2">
      <calculatedColumnFormula>telefony[[#This Row],[zakonczenie]]-telefony[[#This Row],[rozpoczecie]]</calculatedColumnFormula>
    </tableColumn>
    <tableColumn id="9" xr3:uid="{F9C41F07-0B56-4101-9654-AB39F4B7E6EB}" uniqueName="9" name="Czas połączenia w minutach" queryTableFieldId="9" dataDxfId="4">
      <calculatedColumnFormula>MINUTE(telefony[[#This Row],[Czas trwania połączenia]])</calculatedColumnFormula>
    </tableColumn>
    <tableColumn id="10" xr3:uid="{4360CDD6-100B-49CB-8D84-1FB24EF3A844}" uniqueName="10" name="Początek numeru" queryTableFieldId="10" dataDxfId="3">
      <calculatedColumnFormula>LEFT(telefony[[#This Row],[nr]],2)</calculatedColumnFormula>
    </tableColumn>
    <tableColumn id="7" xr3:uid="{A52E54F5-CB82-49D5-AED9-1D12E6F0C5E2}" uniqueName="7" name="Czy 12" queryTableFieldId="11" dataDxfId="1">
      <calculatedColumnFormula>IF(AND(telefony[[#This Row],[Rodzaj telefonu]]="Stacjonarny",telefony[[#This Row],[Początek numeru]]="12"),1,0)</calculatedColumnFormula>
    </tableColumn>
    <tableColumn id="11" xr3:uid="{AD17B9D3-6509-424D-AD83-1FECA5850077}" uniqueName="11" name="Czy 13" queryTableFieldId="12" dataDxfId="0">
      <calculatedColumnFormula>IF(telefony[[#This Row],[Czy 12]]=1,telefony[[#This Row],[zakonczenie]]-telefony[[#This Row],[rozpoczecie]],0)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F5C4-1975-486D-A52C-DAD56A599AF6}">
  <dimension ref="A1:U2149"/>
  <sheetViews>
    <sheetView tabSelected="1" workbookViewId="0">
      <selection activeCell="M10" sqref="M10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3.7109375" bestFit="1" customWidth="1"/>
    <col min="4" max="4" width="14.140625" bestFit="1" customWidth="1"/>
    <col min="5" max="5" width="23" bestFit="1" customWidth="1"/>
    <col min="6" max="6" width="17.42578125" bestFit="1" customWidth="1"/>
    <col min="7" max="7" width="24.5703125" style="11" bestFit="1" customWidth="1"/>
    <col min="8" max="8" width="28.28515625" bestFit="1" customWidth="1"/>
    <col min="9" max="9" width="18.7109375" style="10" bestFit="1" customWidth="1"/>
    <col min="11" max="11" width="9.140625" style="7"/>
    <col min="13" max="13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s="11" t="s">
        <v>13</v>
      </c>
      <c r="H1" t="s">
        <v>14</v>
      </c>
      <c r="I1" s="10" t="s">
        <v>15</v>
      </c>
      <c r="J1" t="s">
        <v>16</v>
      </c>
      <c r="K1" s="7" t="s">
        <v>17</v>
      </c>
    </row>
    <row r="2" spans="1:21" x14ac:dyDescent="0.25">
      <c r="A2">
        <v>3539762</v>
      </c>
      <c r="B2" s="1">
        <v>42919</v>
      </c>
      <c r="C2" s="2">
        <v>0.33673611111111112</v>
      </c>
      <c r="D2" s="2">
        <v>0.34821759259259261</v>
      </c>
      <c r="E2">
        <f>COUNTIF($A$2:$A$2148,telefony[[#This Row],[nr]])</f>
        <v>3</v>
      </c>
      <c r="F2" t="str">
        <f>IF(LEN(telefony[[#This Row],[nr]])=7,"Stacjonarny",IF(LEN(telefony[[#This Row],[nr]])=8,"Komórkowy","Zagraniczny"))</f>
        <v>Stacjonarny</v>
      </c>
      <c r="G2" s="11">
        <f>telefony[[#This Row],[zakonczenie]]-telefony[[#This Row],[rozpoczecie]]</f>
        <v>1.1481481481481481E-2</v>
      </c>
      <c r="H2">
        <f>MINUTE(telefony[[#This Row],[Czas trwania połączenia]])</f>
        <v>16</v>
      </c>
      <c r="I2" s="10" t="str">
        <f>LEFT(telefony[[#This Row],[nr]],2)</f>
        <v>35</v>
      </c>
      <c r="J2" s="9">
        <f>IF(AND(telefony[[#This Row],[Rodzaj telefonu]]="Stacjonarny",telefony[[#This Row],[Początek numeru]]="12"),1,0)</f>
        <v>0</v>
      </c>
      <c r="K2" s="7">
        <f>IF(telefony[[#This Row],[Czy 12]]=1,telefony[[#This Row],[zakonczenie]]-telefony[[#This Row],[rozpoczecie]],0)</f>
        <v>0</v>
      </c>
      <c r="M2" s="3" t="s">
        <v>18</v>
      </c>
    </row>
    <row r="3" spans="1:21" x14ac:dyDescent="0.25">
      <c r="A3">
        <v>4546455</v>
      </c>
      <c r="B3" s="1">
        <v>42919</v>
      </c>
      <c r="C3" s="2">
        <v>0.34037037037037038</v>
      </c>
      <c r="D3" s="2">
        <v>0.34983796296296299</v>
      </c>
      <c r="E3">
        <f>COUNTIF($A$2:$A$2148,telefony[[#This Row],[nr]])</f>
        <v>8</v>
      </c>
      <c r="F3" t="str">
        <f>IF(LEN(telefony[[#This Row],[nr]])=7,"Stacjonarny",IF(LEN(telefony[[#This Row],[nr]])=8,"Komórkowy","Zagraniczny"))</f>
        <v>Stacjonarny</v>
      </c>
      <c r="G3" s="11">
        <f>telefony[[#This Row],[zakonczenie]]-telefony[[#This Row],[rozpoczecie]]</f>
        <v>9.4675925925926108E-3</v>
      </c>
      <c r="H3">
        <f>MINUTE(telefony[[#This Row],[Czas trwania połączenia]])</f>
        <v>13</v>
      </c>
      <c r="I3" s="10" t="str">
        <f>LEFT(telefony[[#This Row],[nr]],2)</f>
        <v>45</v>
      </c>
      <c r="J3" s="9">
        <f>IF(AND(telefony[[#This Row],[Rodzaj telefonu]]="Stacjonarny",telefony[[#This Row],[Początek numeru]]="12"),1,0)</f>
        <v>0</v>
      </c>
      <c r="K3" s="7">
        <f>IF(telefony[[#This Row],[Czy 12]]=1,telefony[[#This Row],[zakonczenie]]-telefony[[#This Row],[rozpoczecie]],0)</f>
        <v>0</v>
      </c>
      <c r="M3" s="3">
        <f>SUM(J2:J2149)</f>
        <v>21</v>
      </c>
    </row>
    <row r="4" spans="1:21" x14ac:dyDescent="0.25">
      <c r="A4">
        <v>4546455</v>
      </c>
      <c r="B4" s="1">
        <v>42919</v>
      </c>
      <c r="C4" s="2">
        <v>0.34042824074074074</v>
      </c>
      <c r="D4" s="2">
        <v>0.35046296296296298</v>
      </c>
      <c r="E4">
        <f>COUNTIF($A$2:$A$2148,telefony[[#This Row],[nr]])</f>
        <v>8</v>
      </c>
      <c r="F4" t="str">
        <f>IF(LEN(telefony[[#This Row],[nr]])=7,"Stacjonarny",IF(LEN(telefony[[#This Row],[nr]])=8,"Komórkowy","Zagraniczny"))</f>
        <v>Stacjonarny</v>
      </c>
      <c r="G4" s="11">
        <f>telefony[[#This Row],[zakonczenie]]-telefony[[#This Row],[rozpoczecie]]</f>
        <v>1.0034722222222237E-2</v>
      </c>
      <c r="H4">
        <f>MINUTE(telefony[[#This Row],[Czas trwania połączenia]])</f>
        <v>14</v>
      </c>
      <c r="I4" s="10" t="str">
        <f>LEFT(telefony[[#This Row],[nr]],2)</f>
        <v>45</v>
      </c>
      <c r="J4" s="9">
        <f>IF(AND(telefony[[#This Row],[Rodzaj telefonu]]="Stacjonarny",telefony[[#This Row],[Początek numeru]]="12"),1,0)</f>
        <v>0</v>
      </c>
      <c r="K4" s="7">
        <f>IF(telefony[[#This Row],[Czy 12]]=1,telefony[[#This Row],[zakonczenie]]-telefony[[#This Row],[rozpoczecie]],0)</f>
        <v>0</v>
      </c>
      <c r="M4" s="12">
        <f>SUM(K2:K2149)</f>
        <v>0.13293981481481454</v>
      </c>
    </row>
    <row r="5" spans="1:21" x14ac:dyDescent="0.25">
      <c r="A5">
        <v>6900303</v>
      </c>
      <c r="B5" s="1">
        <v>42919</v>
      </c>
      <c r="C5" s="2">
        <v>0.34362268518518518</v>
      </c>
      <c r="D5" s="2">
        <v>0.3482986111111111</v>
      </c>
      <c r="E5">
        <f>COUNTIF($A$2:$A$2148,telefony[[#This Row],[nr]])</f>
        <v>1</v>
      </c>
      <c r="F5" t="str">
        <f>IF(LEN(telefony[[#This Row],[nr]])=7,"Stacjonarny",IF(LEN(telefony[[#This Row],[nr]])=8,"Komórkowy","Zagraniczny"))</f>
        <v>Stacjonarny</v>
      </c>
      <c r="G5" s="11">
        <f>telefony[[#This Row],[zakonczenie]]-telefony[[#This Row],[rozpoczecie]]</f>
        <v>4.6759259259259167E-3</v>
      </c>
      <c r="H5">
        <f>MINUTE(telefony[[#This Row],[Czas trwania połączenia]])</f>
        <v>6</v>
      </c>
      <c r="I5" s="10" t="str">
        <f>LEFT(telefony[[#This Row],[nr]],2)</f>
        <v>69</v>
      </c>
      <c r="J5" s="9">
        <f>IF(AND(telefony[[#This Row],[Rodzaj telefonu]]="Stacjonarny",telefony[[#This Row],[Początek numeru]]="12"),1,0)</f>
        <v>0</v>
      </c>
      <c r="K5" s="7">
        <f>IF(telefony[[#This Row],[Czy 12]]=1,telefony[[#This Row],[zakonczenie]]-telefony[[#This Row],[rozpoczecie]],0)</f>
        <v>0</v>
      </c>
      <c r="M5" s="3">
        <f>ROUNDUP(HOUR(M4)*60+MINUTE(M4)+SECOND(M4)/60,0)</f>
        <v>192</v>
      </c>
      <c r="T5" s="8" t="s">
        <v>5</v>
      </c>
      <c r="U5" s="8"/>
    </row>
    <row r="6" spans="1:21" x14ac:dyDescent="0.25">
      <c r="A6">
        <v>4250194</v>
      </c>
      <c r="B6" s="1">
        <v>42919</v>
      </c>
      <c r="C6" s="2">
        <v>0.34399305555555554</v>
      </c>
      <c r="D6" s="2">
        <v>0.34872685185185187</v>
      </c>
      <c r="E6">
        <f>COUNTIF($A$2:$A$2148,telefony[[#This Row],[nr]])</f>
        <v>2</v>
      </c>
      <c r="F6" t="str">
        <f>IF(LEN(telefony[[#This Row],[nr]])=7,"Stacjonarny",IF(LEN(telefony[[#This Row],[nr]])=8,"Komórkowy","Zagraniczny"))</f>
        <v>Stacjonarny</v>
      </c>
      <c r="G6" s="11">
        <f>telefony[[#This Row],[zakonczenie]]-telefony[[#This Row],[rozpoczecie]]</f>
        <v>4.7337962962963331E-3</v>
      </c>
      <c r="H6">
        <f>MINUTE(telefony[[#This Row],[Czas trwania połączenia]])</f>
        <v>6</v>
      </c>
      <c r="I6" s="10" t="str">
        <f>LEFT(telefony[[#This Row],[nr]],2)</f>
        <v>42</v>
      </c>
      <c r="J6" s="9">
        <f>IF(AND(telefony[[#This Row],[Rodzaj telefonu]]="Stacjonarny",telefony[[#This Row],[Początek numeru]]="12"),1,0)</f>
        <v>0</v>
      </c>
      <c r="K6" s="7">
        <f>IF(telefony[[#This Row],[Czy 12]]=1,telefony[[#This Row],[zakonczenie]]-telefony[[#This Row],[rozpoczecie]],0)</f>
        <v>0</v>
      </c>
      <c r="T6" s="3">
        <v>4546455</v>
      </c>
      <c r="U6" s="3">
        <f>COUNTIF($A$2:$A$2148,T6)</f>
        <v>8</v>
      </c>
    </row>
    <row r="7" spans="1:21" x14ac:dyDescent="0.25">
      <c r="A7">
        <v>54586484</v>
      </c>
      <c r="B7" s="1">
        <v>42919</v>
      </c>
      <c r="C7" s="2">
        <v>0.3460185185185185</v>
      </c>
      <c r="D7" s="2">
        <v>0.34969907407407408</v>
      </c>
      <c r="E7">
        <f>COUNTIF($A$2:$A$2148,telefony[[#This Row],[nr]])</f>
        <v>3</v>
      </c>
      <c r="F7" t="str">
        <f>IF(LEN(telefony[[#This Row],[nr]])=7,"Stacjonarny",IF(LEN(telefony[[#This Row],[nr]])=8,"Komórkowy","Zagraniczny"))</f>
        <v>Komórkowy</v>
      </c>
      <c r="G7" s="11">
        <f>telefony[[#This Row],[zakonczenie]]-telefony[[#This Row],[rozpoczecie]]</f>
        <v>3.6805555555555758E-3</v>
      </c>
      <c r="H7">
        <f>MINUTE(telefony[[#This Row],[Czas trwania połączenia]])</f>
        <v>5</v>
      </c>
      <c r="I7" s="10" t="str">
        <f>LEFT(telefony[[#This Row],[nr]],2)</f>
        <v>54</v>
      </c>
      <c r="J7" s="9">
        <f>IF(AND(telefony[[#This Row],[Rodzaj telefonu]]="Stacjonarny",telefony[[#This Row],[Początek numeru]]="12"),1,0)</f>
        <v>0</v>
      </c>
      <c r="K7" s="7">
        <f>IF(telefony[[#This Row],[Czy 12]]=1,telefony[[#This Row],[zakonczenie]]-telefony[[#This Row],[rozpoczecie]],0)</f>
        <v>0</v>
      </c>
      <c r="T7" s="3">
        <v>3505978</v>
      </c>
      <c r="U7" s="3">
        <f t="shared" ref="U7:U8" si="0">COUNTIF($A$2:$A$2148,T7)</f>
        <v>7</v>
      </c>
    </row>
    <row r="8" spans="1:21" x14ac:dyDescent="0.25">
      <c r="A8">
        <v>26204415</v>
      </c>
      <c r="B8" s="1">
        <v>42919</v>
      </c>
      <c r="C8" s="2">
        <v>0.34880787037037037</v>
      </c>
      <c r="D8" s="2">
        <v>0.35023148148148148</v>
      </c>
      <c r="E8">
        <f>COUNTIF($A$2:$A$2148,telefony[[#This Row],[nr]])</f>
        <v>3</v>
      </c>
      <c r="F8" t="str">
        <f>IF(LEN(telefony[[#This Row],[nr]])=7,"Stacjonarny",IF(LEN(telefony[[#This Row],[nr]])=8,"Komórkowy","Zagraniczny"))</f>
        <v>Komórkowy</v>
      </c>
      <c r="G8" s="11">
        <f>telefony[[#This Row],[zakonczenie]]-telefony[[#This Row],[rozpoczecie]]</f>
        <v>1.4236111111111116E-3</v>
      </c>
      <c r="H8">
        <f>MINUTE(telefony[[#This Row],[Czas trwania połączenia]])</f>
        <v>2</v>
      </c>
      <c r="I8" s="10" t="str">
        <f>LEFT(telefony[[#This Row],[nr]],2)</f>
        <v>26</v>
      </c>
      <c r="J8" s="9">
        <f>IF(AND(telefony[[#This Row],[Rodzaj telefonu]]="Stacjonarny",telefony[[#This Row],[Początek numeru]]="12"),1,0)</f>
        <v>0</v>
      </c>
      <c r="K8" s="7">
        <f>IF(telefony[[#This Row],[Czy 12]]=1,telefony[[#This Row],[zakonczenie]]-telefony[[#This Row],[rozpoczecie]],0)</f>
        <v>0</v>
      </c>
      <c r="T8" s="3">
        <v>4657345</v>
      </c>
      <c r="U8" s="3">
        <f t="shared" si="0"/>
        <v>6</v>
      </c>
    </row>
    <row r="9" spans="1:21" x14ac:dyDescent="0.25">
      <c r="A9">
        <v>8596929</v>
      </c>
      <c r="B9" s="1">
        <v>42919</v>
      </c>
      <c r="C9" s="2">
        <v>0.35322916666666665</v>
      </c>
      <c r="D9" s="2">
        <v>0.35968749999999999</v>
      </c>
      <c r="E9">
        <f>COUNTIF($A$2:$A$2148,telefony[[#This Row],[nr]])</f>
        <v>1</v>
      </c>
      <c r="F9" t="str">
        <f>IF(LEN(telefony[[#This Row],[nr]])=7,"Stacjonarny",IF(LEN(telefony[[#This Row],[nr]])=8,"Komórkowy","Zagraniczny"))</f>
        <v>Stacjonarny</v>
      </c>
      <c r="G9" s="11">
        <f>telefony[[#This Row],[zakonczenie]]-telefony[[#This Row],[rozpoczecie]]</f>
        <v>6.4583333333333437E-3</v>
      </c>
      <c r="H9">
        <f>MINUTE(telefony[[#This Row],[Czas trwania połączenia]])</f>
        <v>9</v>
      </c>
      <c r="I9" s="10" t="str">
        <f>LEFT(telefony[[#This Row],[nr]],2)</f>
        <v>85</v>
      </c>
      <c r="J9" s="9">
        <f>IF(AND(telefony[[#This Row],[Rodzaj telefonu]]="Stacjonarny",telefony[[#This Row],[Początek numeru]]="12"),1,0)</f>
        <v>0</v>
      </c>
      <c r="K9" s="7">
        <f>IF(telefony[[#This Row],[Czy 12]]=1,telefony[[#This Row],[zakonczenie]]-telefony[[#This Row],[rozpoczecie]],0)</f>
        <v>0</v>
      </c>
    </row>
    <row r="10" spans="1:21" x14ac:dyDescent="0.25">
      <c r="A10">
        <v>4546455</v>
      </c>
      <c r="B10" s="1">
        <v>42919</v>
      </c>
      <c r="C10" s="2">
        <v>0.35723379629629631</v>
      </c>
      <c r="D10" s="2">
        <v>0.36699074074074073</v>
      </c>
      <c r="E10">
        <f>COUNTIF($A$2:$A$2148,telefony[[#This Row],[nr]])</f>
        <v>8</v>
      </c>
      <c r="F10" t="str">
        <f>IF(LEN(telefony[[#This Row],[nr]])=7,"Stacjonarny",IF(LEN(telefony[[#This Row],[nr]])=8,"Komórkowy","Zagraniczny"))</f>
        <v>Stacjonarny</v>
      </c>
      <c r="G10" s="11">
        <f>telefony[[#This Row],[zakonczenie]]-telefony[[#This Row],[rozpoczecie]]</f>
        <v>9.7569444444444153E-3</v>
      </c>
      <c r="H10">
        <f>MINUTE(telefony[[#This Row],[Czas trwania połączenia]])</f>
        <v>14</v>
      </c>
      <c r="I10" s="10" t="str">
        <f>LEFT(telefony[[#This Row],[nr]],2)</f>
        <v>45</v>
      </c>
      <c r="J10" s="9">
        <f>IF(AND(telefony[[#This Row],[Rodzaj telefonu]]="Stacjonarny",telefony[[#This Row],[Początek numeru]]="12"),1,0)</f>
        <v>0</v>
      </c>
      <c r="K10" s="7">
        <f>IF(telefony[[#This Row],[Czy 12]]=1,telefony[[#This Row],[zakonczenie]]-telefony[[#This Row],[rozpoczecie]],0)</f>
        <v>0</v>
      </c>
    </row>
    <row r="11" spans="1:21" x14ac:dyDescent="0.25">
      <c r="A11">
        <v>44937926</v>
      </c>
      <c r="B11" s="1">
        <v>42919</v>
      </c>
      <c r="C11" s="2">
        <v>0.36178240740740741</v>
      </c>
      <c r="D11" s="2">
        <v>0.37260416666666668</v>
      </c>
      <c r="E11">
        <f>COUNTIF($A$2:$A$2148,telefony[[#This Row],[nr]])</f>
        <v>1</v>
      </c>
      <c r="F11" t="str">
        <f>IF(LEN(telefony[[#This Row],[nr]])=7,"Stacjonarny",IF(LEN(telefony[[#This Row],[nr]])=8,"Komórkowy","Zagraniczny"))</f>
        <v>Komórkowy</v>
      </c>
      <c r="G11" s="11">
        <f>telefony[[#This Row],[zakonczenie]]-telefony[[#This Row],[rozpoczecie]]</f>
        <v>1.0821759259259267E-2</v>
      </c>
      <c r="H11">
        <f>MINUTE(telefony[[#This Row],[Czas trwania połączenia]])</f>
        <v>15</v>
      </c>
      <c r="I11" s="10" t="str">
        <f>LEFT(telefony[[#This Row],[nr]],2)</f>
        <v>44</v>
      </c>
      <c r="J11" s="9">
        <f>IF(AND(telefony[[#This Row],[Rodzaj telefonu]]="Stacjonarny",telefony[[#This Row],[Początek numeru]]="12"),1,0)</f>
        <v>0</v>
      </c>
      <c r="K11" s="7">
        <f>IF(telefony[[#This Row],[Czy 12]]=1,telefony[[#This Row],[zakonczenie]]-telefony[[#This Row],[rozpoczecie]],0)</f>
        <v>0</v>
      </c>
    </row>
    <row r="12" spans="1:21" x14ac:dyDescent="0.25">
      <c r="A12">
        <v>5816822</v>
      </c>
      <c r="B12" s="1">
        <v>42919</v>
      </c>
      <c r="C12" s="2">
        <v>0.36702546296296296</v>
      </c>
      <c r="D12" s="2">
        <v>0.37568287037037035</v>
      </c>
      <c r="E12">
        <f>COUNTIF($A$2:$A$2148,telefony[[#This Row],[nr]])</f>
        <v>3</v>
      </c>
      <c r="F12" t="str">
        <f>IF(LEN(telefony[[#This Row],[nr]])=7,"Stacjonarny",IF(LEN(telefony[[#This Row],[nr]])=8,"Komórkowy","Zagraniczny"))</f>
        <v>Stacjonarny</v>
      </c>
      <c r="G12" s="11">
        <f>telefony[[#This Row],[zakonczenie]]-telefony[[#This Row],[rozpoczecie]]</f>
        <v>8.6574074074073915E-3</v>
      </c>
      <c r="H12">
        <f>MINUTE(telefony[[#This Row],[Czas trwania połączenia]])</f>
        <v>12</v>
      </c>
      <c r="I12" s="10" t="str">
        <f>LEFT(telefony[[#This Row],[nr]],2)</f>
        <v>58</v>
      </c>
      <c r="J12" s="9">
        <f>IF(AND(telefony[[#This Row],[Rodzaj telefonu]]="Stacjonarny",telefony[[#This Row],[Początek numeru]]="12"),1,0)</f>
        <v>0</v>
      </c>
      <c r="K12" s="7">
        <f>IF(telefony[[#This Row],[Czy 12]]=1,telefony[[#This Row],[zakonczenie]]-telefony[[#This Row],[rozpoczecie]],0)</f>
        <v>0</v>
      </c>
    </row>
    <row r="13" spans="1:21" x14ac:dyDescent="0.25">
      <c r="A13">
        <v>96191858</v>
      </c>
      <c r="B13" s="1">
        <v>42919</v>
      </c>
      <c r="C13" s="2">
        <v>0.36861111111111111</v>
      </c>
      <c r="D13" s="2">
        <v>0.37554398148148149</v>
      </c>
      <c r="E13">
        <f>COUNTIF($A$2:$A$2148,telefony[[#This Row],[nr]])</f>
        <v>3</v>
      </c>
      <c r="F13" t="str">
        <f>IF(LEN(telefony[[#This Row],[nr]])=7,"Stacjonarny",IF(LEN(telefony[[#This Row],[nr]])=8,"Komórkowy","Zagraniczny"))</f>
        <v>Komórkowy</v>
      </c>
      <c r="G13" s="11">
        <f>telefony[[#This Row],[zakonczenie]]-telefony[[#This Row],[rozpoczecie]]</f>
        <v>6.9328703703703809E-3</v>
      </c>
      <c r="H13">
        <f>MINUTE(telefony[[#This Row],[Czas trwania połączenia]])</f>
        <v>9</v>
      </c>
      <c r="I13" s="10" t="str">
        <f>LEFT(telefony[[#This Row],[nr]],2)</f>
        <v>96</v>
      </c>
      <c r="J13" s="9">
        <f>IF(AND(telefony[[#This Row],[Rodzaj telefonu]]="Stacjonarny",telefony[[#This Row],[Początek numeru]]="12"),1,0)</f>
        <v>0</v>
      </c>
      <c r="K13" s="7">
        <f>IF(telefony[[#This Row],[Czy 12]]=1,telefony[[#This Row],[zakonczenie]]-telefony[[#This Row],[rozpoczecie]],0)</f>
        <v>0</v>
      </c>
    </row>
    <row r="14" spans="1:21" x14ac:dyDescent="0.25">
      <c r="A14">
        <v>47261256</v>
      </c>
      <c r="B14" s="1">
        <v>42919</v>
      </c>
      <c r="C14" s="2">
        <v>0.37017361111111113</v>
      </c>
      <c r="D14" s="2">
        <v>0.37328703703703703</v>
      </c>
      <c r="E14">
        <f>COUNTIF($A$2:$A$2148,telefony[[#This Row],[nr]])</f>
        <v>1</v>
      </c>
      <c r="F14" t="str">
        <f>IF(LEN(telefony[[#This Row],[nr]])=7,"Stacjonarny",IF(LEN(telefony[[#This Row],[nr]])=8,"Komórkowy","Zagraniczny"))</f>
        <v>Komórkowy</v>
      </c>
      <c r="G14" s="11">
        <f>telefony[[#This Row],[zakonczenie]]-telefony[[#This Row],[rozpoczecie]]</f>
        <v>3.1134259259258945E-3</v>
      </c>
      <c r="H14">
        <f>MINUTE(telefony[[#This Row],[Czas trwania połączenia]])</f>
        <v>4</v>
      </c>
      <c r="I14" s="10" t="str">
        <f>LEFT(telefony[[#This Row],[nr]],2)</f>
        <v>47</v>
      </c>
      <c r="J14" s="9">
        <f>IF(AND(telefony[[#This Row],[Rodzaj telefonu]]="Stacjonarny",telefony[[#This Row],[Początek numeru]]="12"),1,0)</f>
        <v>0</v>
      </c>
      <c r="K14" s="7">
        <f>IF(telefony[[#This Row],[Czy 12]]=1,telefony[[#This Row],[zakonczenie]]-telefony[[#This Row],[rozpoczecie]],0)</f>
        <v>0</v>
      </c>
    </row>
    <row r="15" spans="1:21" x14ac:dyDescent="0.25">
      <c r="A15">
        <v>26204415</v>
      </c>
      <c r="B15" s="1">
        <v>42919</v>
      </c>
      <c r="C15" s="2">
        <v>0.37516203703703704</v>
      </c>
      <c r="D15" s="2">
        <v>0.38424768518518521</v>
      </c>
      <c r="E15">
        <f>COUNTIF($A$2:$A$2148,telefony[[#This Row],[nr]])</f>
        <v>3</v>
      </c>
      <c r="F15" t="str">
        <f>IF(LEN(telefony[[#This Row],[nr]])=7,"Stacjonarny",IF(LEN(telefony[[#This Row],[nr]])=8,"Komórkowy","Zagraniczny"))</f>
        <v>Komórkowy</v>
      </c>
      <c r="G15" s="11">
        <f>telefony[[#This Row],[zakonczenie]]-telefony[[#This Row],[rozpoczecie]]</f>
        <v>9.0856481481481621E-3</v>
      </c>
      <c r="H15">
        <f>MINUTE(telefony[[#This Row],[Czas trwania połączenia]])</f>
        <v>13</v>
      </c>
      <c r="I15" s="10" t="str">
        <f>LEFT(telefony[[#This Row],[nr]],2)</f>
        <v>26</v>
      </c>
      <c r="J15" s="9">
        <f>IF(AND(telefony[[#This Row],[Rodzaj telefonu]]="Stacjonarny",telefony[[#This Row],[Początek numeru]]="12"),1,0)</f>
        <v>0</v>
      </c>
      <c r="K15" s="7">
        <f>IF(telefony[[#This Row],[Czy 12]]=1,telefony[[#This Row],[zakonczenie]]-telefony[[#This Row],[rozpoczecie]],0)</f>
        <v>0</v>
      </c>
    </row>
    <row r="16" spans="1:21" x14ac:dyDescent="0.25">
      <c r="A16">
        <v>22747425</v>
      </c>
      <c r="B16" s="1">
        <v>42919</v>
      </c>
      <c r="C16" s="2">
        <v>0.37719907407407405</v>
      </c>
      <c r="D16" s="2">
        <v>0.38513888888888886</v>
      </c>
      <c r="E16">
        <f>COUNTIF($A$2:$A$2148,telefony[[#This Row],[nr]])</f>
        <v>2</v>
      </c>
      <c r="F16" t="str">
        <f>IF(LEN(telefony[[#This Row],[nr]])=7,"Stacjonarny",IF(LEN(telefony[[#This Row],[nr]])=8,"Komórkowy","Zagraniczny"))</f>
        <v>Komórkowy</v>
      </c>
      <c r="G16" s="11">
        <f>telefony[[#This Row],[zakonczenie]]-telefony[[#This Row],[rozpoczecie]]</f>
        <v>7.9398148148148162E-3</v>
      </c>
      <c r="H16">
        <f>MINUTE(telefony[[#This Row],[Czas trwania połączenia]])</f>
        <v>11</v>
      </c>
      <c r="I16" s="10" t="str">
        <f>LEFT(telefony[[#This Row],[nr]],2)</f>
        <v>22</v>
      </c>
      <c r="J16" s="9">
        <f>IF(AND(telefony[[#This Row],[Rodzaj telefonu]]="Stacjonarny",telefony[[#This Row],[Początek numeru]]="12"),1,0)</f>
        <v>0</v>
      </c>
      <c r="K16" s="7">
        <f>IF(telefony[[#This Row],[Czy 12]]=1,telefony[[#This Row],[zakonczenie]]-telefony[[#This Row],[rozpoczecie]],0)</f>
        <v>0</v>
      </c>
    </row>
    <row r="17" spans="1:11" x14ac:dyDescent="0.25">
      <c r="A17">
        <v>96191858</v>
      </c>
      <c r="B17" s="1">
        <v>42919</v>
      </c>
      <c r="C17" s="2">
        <v>0.37987268518518519</v>
      </c>
      <c r="D17" s="2">
        <v>0.38802083333333331</v>
      </c>
      <c r="E17">
        <f>COUNTIF($A$2:$A$2148,telefony[[#This Row],[nr]])</f>
        <v>3</v>
      </c>
      <c r="F17" t="str">
        <f>IF(LEN(telefony[[#This Row],[nr]])=7,"Stacjonarny",IF(LEN(telefony[[#This Row],[nr]])=8,"Komórkowy","Zagraniczny"))</f>
        <v>Komórkowy</v>
      </c>
      <c r="G17" s="11">
        <f>telefony[[#This Row],[zakonczenie]]-telefony[[#This Row],[rozpoczecie]]</f>
        <v>8.1481481481481266E-3</v>
      </c>
      <c r="H17">
        <f>MINUTE(telefony[[#This Row],[Czas trwania połączenia]])</f>
        <v>11</v>
      </c>
      <c r="I17" s="10" t="str">
        <f>LEFT(telefony[[#This Row],[nr]],2)</f>
        <v>96</v>
      </c>
      <c r="J17" s="9">
        <f>IF(AND(telefony[[#This Row],[Rodzaj telefonu]]="Stacjonarny",telefony[[#This Row],[Początek numeru]]="12"),1,0)</f>
        <v>0</v>
      </c>
      <c r="K17" s="7">
        <f>IF(telefony[[#This Row],[Czy 12]]=1,telefony[[#This Row],[zakonczenie]]-telefony[[#This Row],[rozpoczecie]],0)</f>
        <v>0</v>
      </c>
    </row>
    <row r="18" spans="1:11" x14ac:dyDescent="0.25">
      <c r="A18">
        <v>5816822</v>
      </c>
      <c r="B18" s="1">
        <v>42919</v>
      </c>
      <c r="C18" s="2">
        <v>0.38123842592592594</v>
      </c>
      <c r="D18" s="2">
        <v>0.38390046296296299</v>
      </c>
      <c r="E18">
        <f>COUNTIF($A$2:$A$2148,telefony[[#This Row],[nr]])</f>
        <v>3</v>
      </c>
      <c r="F18" t="str">
        <f>IF(LEN(telefony[[#This Row],[nr]])=7,"Stacjonarny",IF(LEN(telefony[[#This Row],[nr]])=8,"Komórkowy","Zagraniczny"))</f>
        <v>Stacjonarny</v>
      </c>
      <c r="G18" s="11">
        <f>telefony[[#This Row],[zakonczenie]]-telefony[[#This Row],[rozpoczecie]]</f>
        <v>2.6620370370370461E-3</v>
      </c>
      <c r="H18">
        <f>MINUTE(telefony[[#This Row],[Czas trwania połączenia]])</f>
        <v>3</v>
      </c>
      <c r="I18" s="10" t="str">
        <f>LEFT(telefony[[#This Row],[nr]],2)</f>
        <v>58</v>
      </c>
      <c r="J18" s="9">
        <f>IF(AND(telefony[[#This Row],[Rodzaj telefonu]]="Stacjonarny",telefony[[#This Row],[Początek numeru]]="12"),1,0)</f>
        <v>0</v>
      </c>
      <c r="K18" s="7">
        <f>IF(telefony[[#This Row],[Czy 12]]=1,telefony[[#This Row],[zakonczenie]]-telefony[[#This Row],[rozpoczecie]],0)</f>
        <v>0</v>
      </c>
    </row>
    <row r="19" spans="1:11" x14ac:dyDescent="0.25">
      <c r="A19">
        <v>3352943</v>
      </c>
      <c r="B19" s="1">
        <v>42919</v>
      </c>
      <c r="C19" s="2">
        <v>0.38701388888888888</v>
      </c>
      <c r="D19" s="2">
        <v>0.3943402777777778</v>
      </c>
      <c r="E19">
        <f>COUNTIF($A$2:$A$2148,telefony[[#This Row],[nr]])</f>
        <v>1</v>
      </c>
      <c r="F19" t="str">
        <f>IF(LEN(telefony[[#This Row],[nr]])=7,"Stacjonarny",IF(LEN(telefony[[#This Row],[nr]])=8,"Komórkowy","Zagraniczny"))</f>
        <v>Stacjonarny</v>
      </c>
      <c r="G19" s="11">
        <f>telefony[[#This Row],[zakonczenie]]-telefony[[#This Row],[rozpoczecie]]</f>
        <v>7.3263888888889239E-3</v>
      </c>
      <c r="H19">
        <f>MINUTE(telefony[[#This Row],[Czas trwania połączenia]])</f>
        <v>10</v>
      </c>
      <c r="I19" s="10" t="str">
        <f>LEFT(telefony[[#This Row],[nr]],2)</f>
        <v>33</v>
      </c>
      <c r="J19" s="9">
        <f>IF(AND(telefony[[#This Row],[Rodzaj telefonu]]="Stacjonarny",telefony[[#This Row],[Początek numeru]]="12"),1,0)</f>
        <v>0</v>
      </c>
      <c r="K19" s="7">
        <f>IF(telefony[[#This Row],[Czy 12]]=1,telefony[[#This Row],[zakonczenie]]-telefony[[#This Row],[rozpoczecie]],0)</f>
        <v>0</v>
      </c>
    </row>
    <row r="20" spans="1:11" x14ac:dyDescent="0.25">
      <c r="A20">
        <v>35634368</v>
      </c>
      <c r="B20" s="1">
        <v>42919</v>
      </c>
      <c r="C20" s="2">
        <v>0.39181712962962961</v>
      </c>
      <c r="D20" s="2">
        <v>0.40334490740740742</v>
      </c>
      <c r="E20">
        <f>COUNTIF($A$2:$A$2148,telefony[[#This Row],[nr]])</f>
        <v>1</v>
      </c>
      <c r="F20" t="str">
        <f>IF(LEN(telefony[[#This Row],[nr]])=7,"Stacjonarny",IF(LEN(telefony[[#This Row],[nr]])=8,"Komórkowy","Zagraniczny"))</f>
        <v>Komórkowy</v>
      </c>
      <c r="G20" s="11">
        <f>telefony[[#This Row],[zakonczenie]]-telefony[[#This Row],[rozpoczecie]]</f>
        <v>1.1527777777777803E-2</v>
      </c>
      <c r="H20">
        <f>MINUTE(telefony[[#This Row],[Czas trwania połączenia]])</f>
        <v>16</v>
      </c>
      <c r="I20" s="10" t="str">
        <f>LEFT(telefony[[#This Row],[nr]],2)</f>
        <v>35</v>
      </c>
      <c r="J20" s="9">
        <f>IF(AND(telefony[[#This Row],[Rodzaj telefonu]]="Stacjonarny",telefony[[#This Row],[Początek numeru]]="12"),1,0)</f>
        <v>0</v>
      </c>
      <c r="K20" s="7">
        <f>IF(telefony[[#This Row],[Czy 12]]=1,telefony[[#This Row],[zakonczenie]]-telefony[[#This Row],[rozpoczecie]],0)</f>
        <v>0</v>
      </c>
    </row>
    <row r="21" spans="1:11" x14ac:dyDescent="0.25">
      <c r="A21">
        <v>8313390</v>
      </c>
      <c r="B21" s="1">
        <v>42919</v>
      </c>
      <c r="C21" s="2">
        <v>0.39571759259259259</v>
      </c>
      <c r="D21" s="2">
        <v>0.39844907407407409</v>
      </c>
      <c r="E21">
        <f>COUNTIF($A$2:$A$2148,telefony[[#This Row],[nr]])</f>
        <v>2</v>
      </c>
      <c r="F21" t="str">
        <f>IF(LEN(telefony[[#This Row],[nr]])=7,"Stacjonarny",IF(LEN(telefony[[#This Row],[nr]])=8,"Komórkowy","Zagraniczny"))</f>
        <v>Stacjonarny</v>
      </c>
      <c r="G21" s="11">
        <f>telefony[[#This Row],[zakonczenie]]-telefony[[#This Row],[rozpoczecie]]</f>
        <v>2.7314814814815014E-3</v>
      </c>
      <c r="H21">
        <f>MINUTE(telefony[[#This Row],[Czas trwania połączenia]])</f>
        <v>3</v>
      </c>
      <c r="I21" s="10" t="str">
        <f>LEFT(telefony[[#This Row],[nr]],2)</f>
        <v>83</v>
      </c>
      <c r="J21" s="9">
        <f>IF(AND(telefony[[#This Row],[Rodzaj telefonu]]="Stacjonarny",telefony[[#This Row],[Początek numeru]]="12"),1,0)</f>
        <v>0</v>
      </c>
      <c r="K21" s="7">
        <f>IF(telefony[[#This Row],[Czy 12]]=1,telefony[[#This Row],[zakonczenie]]-telefony[[#This Row],[rozpoczecie]],0)</f>
        <v>0</v>
      </c>
    </row>
    <row r="22" spans="1:11" x14ac:dyDescent="0.25">
      <c r="A22">
        <v>3954712</v>
      </c>
      <c r="B22" s="1">
        <v>42919</v>
      </c>
      <c r="C22" s="2">
        <v>0.39876157407407409</v>
      </c>
      <c r="D22" s="2">
        <v>0.40207175925925925</v>
      </c>
      <c r="E22">
        <f>COUNTIF($A$2:$A$2148,telefony[[#This Row],[nr]])</f>
        <v>1</v>
      </c>
      <c r="F22" t="str">
        <f>IF(LEN(telefony[[#This Row],[nr]])=7,"Stacjonarny",IF(LEN(telefony[[#This Row],[nr]])=8,"Komórkowy","Zagraniczny"))</f>
        <v>Stacjonarny</v>
      </c>
      <c r="G22" s="11">
        <f>telefony[[#This Row],[zakonczenie]]-telefony[[#This Row],[rozpoczecie]]</f>
        <v>3.310185185185166E-3</v>
      </c>
      <c r="H22">
        <f>MINUTE(telefony[[#This Row],[Czas trwania połączenia]])</f>
        <v>4</v>
      </c>
      <c r="I22" s="10" t="str">
        <f>LEFT(telefony[[#This Row],[nr]],2)</f>
        <v>39</v>
      </c>
      <c r="J22" s="9">
        <f>IF(AND(telefony[[#This Row],[Rodzaj telefonu]]="Stacjonarny",telefony[[#This Row],[Początek numeru]]="12"),1,0)</f>
        <v>0</v>
      </c>
      <c r="K22" s="7">
        <f>IF(telefony[[#This Row],[Czy 12]]=1,telefony[[#This Row],[zakonczenie]]-telefony[[#This Row],[rozpoczecie]],0)</f>
        <v>0</v>
      </c>
    </row>
    <row r="23" spans="1:11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  <c r="E23">
        <f>COUNTIF($A$2:$A$2148,telefony[[#This Row],[nr]])</f>
        <v>5</v>
      </c>
      <c r="F23" t="str">
        <f>IF(LEN(telefony[[#This Row],[nr]])=7,"Stacjonarny",IF(LEN(telefony[[#This Row],[nr]])=8,"Komórkowy","Zagraniczny"))</f>
        <v>Zagraniczny</v>
      </c>
      <c r="G23" s="11">
        <f>telefony[[#This Row],[zakonczenie]]-telefony[[#This Row],[rozpoczecie]]</f>
        <v>1.1307870370370399E-2</v>
      </c>
      <c r="H23">
        <f>MINUTE(telefony[[#This Row],[Czas trwania połączenia]])</f>
        <v>16</v>
      </c>
      <c r="I23" s="10" t="str">
        <f>LEFT(telefony[[#This Row],[nr]],2)</f>
        <v>21</v>
      </c>
      <c r="J23" s="9">
        <f>IF(AND(telefony[[#This Row],[Rodzaj telefonu]]="Stacjonarny",telefony[[#This Row],[Początek numeru]]="12"),1,0)</f>
        <v>0</v>
      </c>
      <c r="K23" s="7">
        <f>IF(telefony[[#This Row],[Czy 12]]=1,telefony[[#This Row],[zakonczenie]]-telefony[[#This Row],[rozpoczecie]],0)</f>
        <v>0</v>
      </c>
    </row>
    <row r="24" spans="1:11" x14ac:dyDescent="0.25">
      <c r="A24">
        <v>1787732</v>
      </c>
      <c r="B24" s="1">
        <v>42919</v>
      </c>
      <c r="C24" s="2">
        <v>0.4052546296296296</v>
      </c>
      <c r="D24" s="2">
        <v>0.41048611111111111</v>
      </c>
      <c r="E24">
        <f>COUNTIF($A$2:$A$2148,telefony[[#This Row],[nr]])</f>
        <v>2</v>
      </c>
      <c r="F24" t="str">
        <f>IF(LEN(telefony[[#This Row],[nr]])=7,"Stacjonarny",IF(LEN(telefony[[#This Row],[nr]])=8,"Komórkowy","Zagraniczny"))</f>
        <v>Stacjonarny</v>
      </c>
      <c r="G24" s="11">
        <f>telefony[[#This Row],[zakonczenie]]-telefony[[#This Row],[rozpoczecie]]</f>
        <v>5.2314814814815036E-3</v>
      </c>
      <c r="H24">
        <f>MINUTE(telefony[[#This Row],[Czas trwania połączenia]])</f>
        <v>7</v>
      </c>
      <c r="I24" s="10" t="str">
        <f>LEFT(telefony[[#This Row],[nr]],2)</f>
        <v>17</v>
      </c>
      <c r="J24" s="9">
        <f>IF(AND(telefony[[#This Row],[Rodzaj telefonu]]="Stacjonarny",telefony[[#This Row],[Początek numeru]]="12"),1,0)</f>
        <v>0</v>
      </c>
      <c r="K24" s="7">
        <f>IF(telefony[[#This Row],[Czy 12]]=1,telefony[[#This Row],[zakonczenie]]-telefony[[#This Row],[rozpoczecie]],0)</f>
        <v>0</v>
      </c>
    </row>
    <row r="25" spans="1:11" x14ac:dyDescent="0.25">
      <c r="A25">
        <v>7834807</v>
      </c>
      <c r="B25" s="1">
        <v>42919</v>
      </c>
      <c r="C25" s="2">
        <v>0.40980324074074076</v>
      </c>
      <c r="D25" s="2">
        <v>0.41035879629629629</v>
      </c>
      <c r="E25">
        <f>COUNTIF($A$2:$A$2148,telefony[[#This Row],[nr]])</f>
        <v>1</v>
      </c>
      <c r="F25" t="str">
        <f>IF(LEN(telefony[[#This Row],[nr]])=7,"Stacjonarny",IF(LEN(telefony[[#This Row],[nr]])=8,"Komórkowy","Zagraniczny"))</f>
        <v>Stacjonarny</v>
      </c>
      <c r="G25" s="11">
        <f>telefony[[#This Row],[zakonczenie]]-telefony[[#This Row],[rozpoczecie]]</f>
        <v>5.5555555555553138E-4</v>
      </c>
      <c r="H25">
        <f>MINUTE(telefony[[#This Row],[Czas trwania połączenia]])</f>
        <v>0</v>
      </c>
      <c r="I25" s="10" t="str">
        <f>LEFT(telefony[[#This Row],[nr]],2)</f>
        <v>78</v>
      </c>
      <c r="J25" s="9">
        <f>IF(AND(telefony[[#This Row],[Rodzaj telefonu]]="Stacjonarny",telefony[[#This Row],[Początek numeru]]="12"),1,0)</f>
        <v>0</v>
      </c>
      <c r="K25" s="7">
        <f>IF(telefony[[#This Row],[Czy 12]]=1,telefony[[#This Row],[zakonczenie]]-telefony[[#This Row],[rozpoczecie]],0)</f>
        <v>0</v>
      </c>
    </row>
    <row r="26" spans="1:11" x14ac:dyDescent="0.25">
      <c r="A26">
        <v>33320202</v>
      </c>
      <c r="B26" s="1">
        <v>42919</v>
      </c>
      <c r="C26" s="2">
        <v>0.41506944444444444</v>
      </c>
      <c r="D26" s="2">
        <v>0.42621527777777779</v>
      </c>
      <c r="E26">
        <f>COUNTIF($A$2:$A$2148,telefony[[#This Row],[nr]])</f>
        <v>1</v>
      </c>
      <c r="F26" t="str">
        <f>IF(LEN(telefony[[#This Row],[nr]])=7,"Stacjonarny",IF(LEN(telefony[[#This Row],[nr]])=8,"Komórkowy","Zagraniczny"))</f>
        <v>Komórkowy</v>
      </c>
      <c r="G26" s="11">
        <f>telefony[[#This Row],[zakonczenie]]-telefony[[#This Row],[rozpoczecie]]</f>
        <v>1.1145833333333355E-2</v>
      </c>
      <c r="H26">
        <f>MINUTE(telefony[[#This Row],[Czas trwania połączenia]])</f>
        <v>16</v>
      </c>
      <c r="I26" s="10" t="str">
        <f>LEFT(telefony[[#This Row],[nr]],2)</f>
        <v>33</v>
      </c>
      <c r="J26" s="9">
        <f>IF(AND(telefony[[#This Row],[Rodzaj telefonu]]="Stacjonarny",telefony[[#This Row],[Początek numeru]]="12"),1,0)</f>
        <v>0</v>
      </c>
      <c r="K26" s="7">
        <f>IF(telefony[[#This Row],[Czy 12]]=1,telefony[[#This Row],[zakonczenie]]-telefony[[#This Row],[rozpoczecie]],0)</f>
        <v>0</v>
      </c>
    </row>
    <row r="27" spans="1:11" x14ac:dyDescent="0.25">
      <c r="A27">
        <v>1488369</v>
      </c>
      <c r="B27" s="1">
        <v>42919</v>
      </c>
      <c r="C27" s="2">
        <v>0.41612268518518519</v>
      </c>
      <c r="D27" s="2">
        <v>0.41756944444444444</v>
      </c>
      <c r="E27">
        <f>COUNTIF($A$2:$A$2148,telefony[[#This Row],[nr]])</f>
        <v>3</v>
      </c>
      <c r="F27" t="str">
        <f>IF(LEN(telefony[[#This Row],[nr]])=7,"Stacjonarny",IF(LEN(telefony[[#This Row],[nr]])=8,"Komórkowy","Zagraniczny"))</f>
        <v>Stacjonarny</v>
      </c>
      <c r="G27" s="11">
        <f>telefony[[#This Row],[zakonczenie]]-telefony[[#This Row],[rozpoczecie]]</f>
        <v>1.4467592592592449E-3</v>
      </c>
      <c r="H27">
        <f>MINUTE(telefony[[#This Row],[Czas trwania połączenia]])</f>
        <v>2</v>
      </c>
      <c r="I27" s="10" t="str">
        <f>LEFT(telefony[[#This Row],[nr]],2)</f>
        <v>14</v>
      </c>
      <c r="J27" s="9">
        <f>IF(AND(telefony[[#This Row],[Rodzaj telefonu]]="Stacjonarny",telefony[[#This Row],[Początek numeru]]="12"),1,0)</f>
        <v>0</v>
      </c>
      <c r="K27" s="7">
        <f>IF(telefony[[#This Row],[Czy 12]]=1,telefony[[#This Row],[zakonczenie]]-telefony[[#This Row],[rozpoczecie]],0)</f>
        <v>0</v>
      </c>
    </row>
    <row r="28" spans="1:11" x14ac:dyDescent="0.25">
      <c r="A28">
        <v>2631285</v>
      </c>
      <c r="B28" s="1">
        <v>42919</v>
      </c>
      <c r="C28" s="2">
        <v>0.4176273148148148</v>
      </c>
      <c r="D28" s="2">
        <v>0.42375000000000002</v>
      </c>
      <c r="E28">
        <f>COUNTIF($A$2:$A$2148,telefony[[#This Row],[nr]])</f>
        <v>1</v>
      </c>
      <c r="F28" t="str">
        <f>IF(LEN(telefony[[#This Row],[nr]])=7,"Stacjonarny",IF(LEN(telefony[[#This Row],[nr]])=8,"Komórkowy","Zagraniczny"))</f>
        <v>Stacjonarny</v>
      </c>
      <c r="G28" s="11">
        <f>telefony[[#This Row],[zakonczenie]]-telefony[[#This Row],[rozpoczecie]]</f>
        <v>6.1226851851852171E-3</v>
      </c>
      <c r="H28">
        <f>MINUTE(telefony[[#This Row],[Czas trwania połączenia]])</f>
        <v>8</v>
      </c>
      <c r="I28" s="10" t="str">
        <f>LEFT(telefony[[#This Row],[nr]],2)</f>
        <v>26</v>
      </c>
      <c r="J28" s="9">
        <f>IF(AND(telefony[[#This Row],[Rodzaj telefonu]]="Stacjonarny",telefony[[#This Row],[Początek numeru]]="12"),1,0)</f>
        <v>0</v>
      </c>
      <c r="K28" s="7">
        <f>IF(telefony[[#This Row],[Czy 12]]=1,telefony[[#This Row],[zakonczenie]]-telefony[[#This Row],[rozpoczecie]],0)</f>
        <v>0</v>
      </c>
    </row>
    <row r="29" spans="1:11" x14ac:dyDescent="0.25">
      <c r="A29">
        <v>7415603</v>
      </c>
      <c r="B29" s="1">
        <v>42919</v>
      </c>
      <c r="C29" s="2">
        <v>0.42078703703703701</v>
      </c>
      <c r="D29" s="2">
        <v>0.43216435185185187</v>
      </c>
      <c r="E29">
        <f>COUNTIF($A$2:$A$2148,telefony[[#This Row],[nr]])</f>
        <v>3</v>
      </c>
      <c r="F29" t="str">
        <f>IF(LEN(telefony[[#This Row],[nr]])=7,"Stacjonarny",IF(LEN(telefony[[#This Row],[nr]])=8,"Komórkowy","Zagraniczny"))</f>
        <v>Stacjonarny</v>
      </c>
      <c r="G29" s="11">
        <f>telefony[[#This Row],[zakonczenie]]-telefony[[#This Row],[rozpoczecie]]</f>
        <v>1.1377314814814854E-2</v>
      </c>
      <c r="H29">
        <f>MINUTE(telefony[[#This Row],[Czas trwania połączenia]])</f>
        <v>16</v>
      </c>
      <c r="I29" s="10" t="str">
        <f>LEFT(telefony[[#This Row],[nr]],2)</f>
        <v>74</v>
      </c>
      <c r="J29" s="9">
        <f>IF(AND(telefony[[#This Row],[Rodzaj telefonu]]="Stacjonarny",telefony[[#This Row],[Początek numeru]]="12"),1,0)</f>
        <v>0</v>
      </c>
      <c r="K29" s="7">
        <f>IF(telefony[[#This Row],[Czy 12]]=1,telefony[[#This Row],[zakonczenie]]-telefony[[#This Row],[rozpoczecie]],0)</f>
        <v>0</v>
      </c>
    </row>
    <row r="30" spans="1:11" x14ac:dyDescent="0.25">
      <c r="A30">
        <v>96375379</v>
      </c>
      <c r="B30" s="1">
        <v>42919</v>
      </c>
      <c r="C30" s="2">
        <v>0.42447916666666669</v>
      </c>
      <c r="D30" s="2">
        <v>0.42660879629629628</v>
      </c>
      <c r="E30">
        <f>COUNTIF($A$2:$A$2148,telefony[[#This Row],[nr]])</f>
        <v>4</v>
      </c>
      <c r="F30" t="str">
        <f>IF(LEN(telefony[[#This Row],[nr]])=7,"Stacjonarny",IF(LEN(telefony[[#This Row],[nr]])=8,"Komórkowy","Zagraniczny"))</f>
        <v>Komórkowy</v>
      </c>
      <c r="G30" s="11">
        <f>telefony[[#This Row],[zakonczenie]]-telefony[[#This Row],[rozpoczecie]]</f>
        <v>2.1296296296295925E-3</v>
      </c>
      <c r="H30">
        <f>MINUTE(telefony[[#This Row],[Czas trwania połączenia]])</f>
        <v>3</v>
      </c>
      <c r="I30" s="10" t="str">
        <f>LEFT(telefony[[#This Row],[nr]],2)</f>
        <v>96</v>
      </c>
      <c r="J30" s="9">
        <f>IF(AND(telefony[[#This Row],[Rodzaj telefonu]]="Stacjonarny",telefony[[#This Row],[Początek numeru]]="12"),1,0)</f>
        <v>0</v>
      </c>
      <c r="K30" s="7">
        <f>IF(telefony[[#This Row],[Czy 12]]=1,telefony[[#This Row],[zakonczenie]]-telefony[[#This Row],[rozpoczecie]],0)</f>
        <v>0</v>
      </c>
    </row>
    <row r="31" spans="1:11" x14ac:dyDescent="0.25">
      <c r="A31">
        <v>6976431</v>
      </c>
      <c r="B31" s="1">
        <v>42919</v>
      </c>
      <c r="C31" s="2">
        <v>0.4281712962962963</v>
      </c>
      <c r="D31" s="2">
        <v>0.43692129629629628</v>
      </c>
      <c r="E31">
        <f>COUNTIF($A$2:$A$2148,telefony[[#This Row],[nr]])</f>
        <v>1</v>
      </c>
      <c r="F31" t="str">
        <f>IF(LEN(telefony[[#This Row],[nr]])=7,"Stacjonarny",IF(LEN(telefony[[#This Row],[nr]])=8,"Komórkowy","Zagraniczny"))</f>
        <v>Stacjonarny</v>
      </c>
      <c r="G31" s="11">
        <f>telefony[[#This Row],[zakonczenie]]-telefony[[#This Row],[rozpoczecie]]</f>
        <v>8.74999999999998E-3</v>
      </c>
      <c r="H31">
        <f>MINUTE(telefony[[#This Row],[Czas trwania połączenia]])</f>
        <v>12</v>
      </c>
      <c r="I31" s="10" t="str">
        <f>LEFT(telefony[[#This Row],[nr]],2)</f>
        <v>69</v>
      </c>
      <c r="J31" s="9">
        <f>IF(AND(telefony[[#This Row],[Rodzaj telefonu]]="Stacjonarny",telefony[[#This Row],[Początek numeru]]="12"),1,0)</f>
        <v>0</v>
      </c>
      <c r="K31" s="7">
        <f>IF(telefony[[#This Row],[Czy 12]]=1,telefony[[#This Row],[zakonczenie]]-telefony[[#This Row],[rozpoczecie]],0)</f>
        <v>0</v>
      </c>
    </row>
    <row r="32" spans="1:11" x14ac:dyDescent="0.25">
      <c r="A32">
        <v>4093292</v>
      </c>
      <c r="B32" s="1">
        <v>42919</v>
      </c>
      <c r="C32" s="2">
        <v>0.43038194444444444</v>
      </c>
      <c r="D32" s="2">
        <v>0.43494212962962964</v>
      </c>
      <c r="E32">
        <f>COUNTIF($A$2:$A$2148,telefony[[#This Row],[nr]])</f>
        <v>1</v>
      </c>
      <c r="F32" t="str">
        <f>IF(LEN(telefony[[#This Row],[nr]])=7,"Stacjonarny",IF(LEN(telefony[[#This Row],[nr]])=8,"Komórkowy","Zagraniczny"))</f>
        <v>Stacjonarny</v>
      </c>
      <c r="G32" s="11">
        <f>telefony[[#This Row],[zakonczenie]]-telefony[[#This Row],[rozpoczecie]]</f>
        <v>4.5601851851851949E-3</v>
      </c>
      <c r="H32">
        <f>MINUTE(telefony[[#This Row],[Czas trwania połączenia]])</f>
        <v>6</v>
      </c>
      <c r="I32" s="10" t="str">
        <f>LEFT(telefony[[#This Row],[nr]],2)</f>
        <v>40</v>
      </c>
      <c r="J32" s="9">
        <f>IF(AND(telefony[[#This Row],[Rodzaj telefonu]]="Stacjonarny",telefony[[#This Row],[Początek numeru]]="12"),1,0)</f>
        <v>0</v>
      </c>
      <c r="K32" s="7">
        <f>IF(telefony[[#This Row],[Czy 12]]=1,telefony[[#This Row],[zakonczenie]]-telefony[[#This Row],[rozpoczecie]],0)</f>
        <v>0</v>
      </c>
    </row>
    <row r="33" spans="1:11" x14ac:dyDescent="0.25">
      <c r="A33">
        <v>6312575</v>
      </c>
      <c r="B33" s="1">
        <v>42919</v>
      </c>
      <c r="C33" s="2">
        <v>0.4309837962962963</v>
      </c>
      <c r="D33" s="2">
        <v>0.43748842592592591</v>
      </c>
      <c r="E33">
        <f>COUNTIF($A$2:$A$2148,telefony[[#This Row],[nr]])</f>
        <v>2</v>
      </c>
      <c r="F33" t="str">
        <f>IF(LEN(telefony[[#This Row],[nr]])=7,"Stacjonarny",IF(LEN(telefony[[#This Row],[nr]])=8,"Komórkowy","Zagraniczny"))</f>
        <v>Stacjonarny</v>
      </c>
      <c r="G33" s="11">
        <f>telefony[[#This Row],[zakonczenie]]-telefony[[#This Row],[rozpoczecie]]</f>
        <v>6.5046296296296102E-3</v>
      </c>
      <c r="H33">
        <f>MINUTE(telefony[[#This Row],[Czas trwania połączenia]])</f>
        <v>9</v>
      </c>
      <c r="I33" s="10" t="str">
        <f>LEFT(telefony[[#This Row],[nr]],2)</f>
        <v>63</v>
      </c>
      <c r="J33" s="9">
        <f>IF(AND(telefony[[#This Row],[Rodzaj telefonu]]="Stacjonarny",telefony[[#This Row],[Początek numeru]]="12"),1,0)</f>
        <v>0</v>
      </c>
      <c r="K33" s="7">
        <f>IF(telefony[[#This Row],[Czy 12]]=1,telefony[[#This Row],[zakonczenie]]-telefony[[#This Row],[rozpoczecie]],0)</f>
        <v>0</v>
      </c>
    </row>
    <row r="34" spans="1:11" x14ac:dyDescent="0.25">
      <c r="A34">
        <v>38535407</v>
      </c>
      <c r="B34" s="1">
        <v>42919</v>
      </c>
      <c r="C34" s="2">
        <v>0.43593749999999998</v>
      </c>
      <c r="D34" s="2">
        <v>0.44417824074074075</v>
      </c>
      <c r="E34">
        <f>COUNTIF($A$2:$A$2148,telefony[[#This Row],[nr]])</f>
        <v>3</v>
      </c>
      <c r="F34" t="str">
        <f>IF(LEN(telefony[[#This Row],[nr]])=7,"Stacjonarny",IF(LEN(telefony[[#This Row],[nr]])=8,"Komórkowy","Zagraniczny"))</f>
        <v>Komórkowy</v>
      </c>
      <c r="G34" s="11">
        <f>telefony[[#This Row],[zakonczenie]]-telefony[[#This Row],[rozpoczecie]]</f>
        <v>8.2407407407407707E-3</v>
      </c>
      <c r="H34">
        <f>MINUTE(telefony[[#This Row],[Czas trwania połączenia]])</f>
        <v>11</v>
      </c>
      <c r="I34" s="10" t="str">
        <f>LEFT(telefony[[#This Row],[nr]],2)</f>
        <v>38</v>
      </c>
      <c r="J34" s="9">
        <f>IF(AND(telefony[[#This Row],[Rodzaj telefonu]]="Stacjonarny",telefony[[#This Row],[Początek numeru]]="12"),1,0)</f>
        <v>0</v>
      </c>
      <c r="K34" s="7">
        <f>IF(telefony[[#This Row],[Czy 12]]=1,telefony[[#This Row],[zakonczenie]]-telefony[[#This Row],[rozpoczecie]],0)</f>
        <v>0</v>
      </c>
    </row>
    <row r="35" spans="1:11" x14ac:dyDescent="0.25">
      <c r="A35">
        <v>38535407</v>
      </c>
      <c r="B35" s="1">
        <v>42919</v>
      </c>
      <c r="C35" s="2">
        <v>0.43824074074074076</v>
      </c>
      <c r="D35" s="2">
        <v>0.43913194444444442</v>
      </c>
      <c r="E35">
        <f>COUNTIF($A$2:$A$2148,telefony[[#This Row],[nr]])</f>
        <v>3</v>
      </c>
      <c r="F35" t="str">
        <f>IF(LEN(telefony[[#This Row],[nr]])=7,"Stacjonarny",IF(LEN(telefony[[#This Row],[nr]])=8,"Komórkowy","Zagraniczny"))</f>
        <v>Komórkowy</v>
      </c>
      <c r="G35" s="11">
        <f>telefony[[#This Row],[zakonczenie]]-telefony[[#This Row],[rozpoczecie]]</f>
        <v>8.9120370370365798E-4</v>
      </c>
      <c r="H35">
        <f>MINUTE(telefony[[#This Row],[Czas trwania połączenia]])</f>
        <v>1</v>
      </c>
      <c r="I35" s="10" t="str">
        <f>LEFT(telefony[[#This Row],[nr]],2)</f>
        <v>38</v>
      </c>
      <c r="J35" s="9">
        <f>IF(AND(telefony[[#This Row],[Rodzaj telefonu]]="Stacjonarny",telefony[[#This Row],[Początek numeru]]="12"),1,0)</f>
        <v>0</v>
      </c>
      <c r="K35" s="7">
        <f>IF(telefony[[#This Row],[Czy 12]]=1,telefony[[#This Row],[zakonczenie]]-telefony[[#This Row],[rozpoczecie]],0)</f>
        <v>0</v>
      </c>
    </row>
    <row r="36" spans="1:11" x14ac:dyDescent="0.25">
      <c r="A36">
        <v>9413315</v>
      </c>
      <c r="B36" s="1">
        <v>42919</v>
      </c>
      <c r="C36" s="2">
        <v>0.44313657407407409</v>
      </c>
      <c r="D36" s="2">
        <v>0.45300925925925928</v>
      </c>
      <c r="E36">
        <f>COUNTIF($A$2:$A$2148,telefony[[#This Row],[nr]])</f>
        <v>4</v>
      </c>
      <c r="F36" t="str">
        <f>IF(LEN(telefony[[#This Row],[nr]])=7,"Stacjonarny",IF(LEN(telefony[[#This Row],[nr]])=8,"Komórkowy","Zagraniczny"))</f>
        <v>Stacjonarny</v>
      </c>
      <c r="G36" s="11">
        <f>telefony[[#This Row],[zakonczenie]]-telefony[[#This Row],[rozpoczecie]]</f>
        <v>9.8726851851851927E-3</v>
      </c>
      <c r="H36">
        <f>MINUTE(telefony[[#This Row],[Czas trwania połączenia]])</f>
        <v>14</v>
      </c>
      <c r="I36" s="10" t="str">
        <f>LEFT(telefony[[#This Row],[nr]],2)</f>
        <v>94</v>
      </c>
      <c r="J36" s="9">
        <f>IF(AND(telefony[[#This Row],[Rodzaj telefonu]]="Stacjonarny",telefony[[#This Row],[Początek numeru]]="12"),1,0)</f>
        <v>0</v>
      </c>
      <c r="K36" s="7">
        <f>IF(telefony[[#This Row],[Czy 12]]=1,telefony[[#This Row],[zakonczenie]]-telefony[[#This Row],[rozpoczecie]],0)</f>
        <v>0</v>
      </c>
    </row>
    <row r="37" spans="1:11" x14ac:dyDescent="0.25">
      <c r="A37">
        <v>8514016</v>
      </c>
      <c r="B37" s="1">
        <v>42919</v>
      </c>
      <c r="C37" s="2">
        <v>0.44778935185185187</v>
      </c>
      <c r="D37" s="2">
        <v>0.44998842592592592</v>
      </c>
      <c r="E37">
        <f>COUNTIF($A$2:$A$2148,telefony[[#This Row],[nr]])</f>
        <v>1</v>
      </c>
      <c r="F37" t="str">
        <f>IF(LEN(telefony[[#This Row],[nr]])=7,"Stacjonarny",IF(LEN(telefony[[#This Row],[nr]])=8,"Komórkowy","Zagraniczny"))</f>
        <v>Stacjonarny</v>
      </c>
      <c r="G37" s="11">
        <f>telefony[[#This Row],[zakonczenie]]-telefony[[#This Row],[rozpoczecie]]</f>
        <v>2.1990740740740478E-3</v>
      </c>
      <c r="H37">
        <f>MINUTE(telefony[[#This Row],[Czas trwania połączenia]])</f>
        <v>3</v>
      </c>
      <c r="I37" s="10" t="str">
        <f>LEFT(telefony[[#This Row],[nr]],2)</f>
        <v>85</v>
      </c>
      <c r="J37" s="9">
        <f>IF(AND(telefony[[#This Row],[Rodzaj telefonu]]="Stacjonarny",telefony[[#This Row],[Początek numeru]]="12"),1,0)</f>
        <v>0</v>
      </c>
      <c r="K37" s="7">
        <f>IF(telefony[[#This Row],[Czy 12]]=1,telefony[[#This Row],[zakonczenie]]-telefony[[#This Row],[rozpoczecie]],0)</f>
        <v>0</v>
      </c>
    </row>
    <row r="38" spans="1:11" x14ac:dyDescent="0.25">
      <c r="A38">
        <v>40965486</v>
      </c>
      <c r="B38" s="1">
        <v>42919</v>
      </c>
      <c r="C38" s="2">
        <v>0.44945601851851852</v>
      </c>
      <c r="D38" s="2">
        <v>0.46011574074074074</v>
      </c>
      <c r="E38">
        <f>COUNTIF($A$2:$A$2148,telefony[[#This Row],[nr]])</f>
        <v>1</v>
      </c>
      <c r="F38" t="str">
        <f>IF(LEN(telefony[[#This Row],[nr]])=7,"Stacjonarny",IF(LEN(telefony[[#This Row],[nr]])=8,"Komórkowy","Zagraniczny"))</f>
        <v>Komórkowy</v>
      </c>
      <c r="G38" s="11">
        <f>telefony[[#This Row],[zakonczenie]]-telefony[[#This Row],[rozpoczecie]]</f>
        <v>1.0659722222222223E-2</v>
      </c>
      <c r="H38">
        <f>MINUTE(telefony[[#This Row],[Czas trwania połączenia]])</f>
        <v>15</v>
      </c>
      <c r="I38" s="10" t="str">
        <f>LEFT(telefony[[#This Row],[nr]],2)</f>
        <v>40</v>
      </c>
      <c r="J38" s="9">
        <f>IF(AND(telefony[[#This Row],[Rodzaj telefonu]]="Stacjonarny",telefony[[#This Row],[Początek numeru]]="12"),1,0)</f>
        <v>0</v>
      </c>
      <c r="K38" s="7">
        <f>IF(telefony[[#This Row],[Czy 12]]=1,telefony[[#This Row],[zakonczenie]]-telefony[[#This Row],[rozpoczecie]],0)</f>
        <v>0</v>
      </c>
    </row>
    <row r="39" spans="1:11" x14ac:dyDescent="0.25">
      <c r="A39">
        <v>4546455</v>
      </c>
      <c r="B39" s="1">
        <v>42919</v>
      </c>
      <c r="C39" s="2">
        <v>0.45270833333333332</v>
      </c>
      <c r="D39" s="2">
        <v>0.45620370370370372</v>
      </c>
      <c r="E39">
        <f>COUNTIF($A$2:$A$2148,telefony[[#This Row],[nr]])</f>
        <v>8</v>
      </c>
      <c r="F39" t="str">
        <f>IF(LEN(telefony[[#This Row],[nr]])=7,"Stacjonarny",IF(LEN(telefony[[#This Row],[nr]])=8,"Komórkowy","Zagraniczny"))</f>
        <v>Stacjonarny</v>
      </c>
      <c r="G39" s="11">
        <f>telefony[[#This Row],[zakonczenie]]-telefony[[#This Row],[rozpoczecie]]</f>
        <v>3.4953703703703987E-3</v>
      </c>
      <c r="H39">
        <f>MINUTE(telefony[[#This Row],[Czas trwania połączenia]])</f>
        <v>5</v>
      </c>
      <c r="I39" s="10" t="str">
        <f>LEFT(telefony[[#This Row],[nr]],2)</f>
        <v>45</v>
      </c>
      <c r="J39" s="9">
        <f>IF(AND(telefony[[#This Row],[Rodzaj telefonu]]="Stacjonarny",telefony[[#This Row],[Początek numeru]]="12"),1,0)</f>
        <v>0</v>
      </c>
      <c r="K39" s="7">
        <f>IF(telefony[[#This Row],[Czy 12]]=1,telefony[[#This Row],[zakonczenie]]-telefony[[#This Row],[rozpoczecie]],0)</f>
        <v>0</v>
      </c>
    </row>
    <row r="40" spans="1:11" x14ac:dyDescent="0.25">
      <c r="A40">
        <v>1435049</v>
      </c>
      <c r="B40" s="1">
        <v>42919</v>
      </c>
      <c r="C40" s="2">
        <v>0.45494212962962965</v>
      </c>
      <c r="D40" s="2">
        <v>0.45567129629629627</v>
      </c>
      <c r="E40">
        <f>COUNTIF($A$2:$A$2148,telefony[[#This Row],[nr]])</f>
        <v>1</v>
      </c>
      <c r="F40" t="str">
        <f>IF(LEN(telefony[[#This Row],[nr]])=7,"Stacjonarny",IF(LEN(telefony[[#This Row],[nr]])=8,"Komórkowy","Zagraniczny"))</f>
        <v>Stacjonarny</v>
      </c>
      <c r="G40" s="11">
        <f>telefony[[#This Row],[zakonczenie]]-telefony[[#This Row],[rozpoczecie]]</f>
        <v>7.2916666666661412E-4</v>
      </c>
      <c r="H40">
        <f>MINUTE(telefony[[#This Row],[Czas trwania połączenia]])</f>
        <v>1</v>
      </c>
      <c r="I40" s="10" t="str">
        <f>LEFT(telefony[[#This Row],[nr]],2)</f>
        <v>14</v>
      </c>
      <c r="J40" s="9">
        <f>IF(AND(telefony[[#This Row],[Rodzaj telefonu]]="Stacjonarny",telefony[[#This Row],[Początek numeru]]="12"),1,0)</f>
        <v>0</v>
      </c>
      <c r="K40" s="7">
        <f>IF(telefony[[#This Row],[Czy 12]]=1,telefony[[#This Row],[zakonczenie]]-telefony[[#This Row],[rozpoczecie]],0)</f>
        <v>0</v>
      </c>
    </row>
    <row r="41" spans="1:11" x14ac:dyDescent="0.25">
      <c r="A41">
        <v>85598139</v>
      </c>
      <c r="B41" s="1">
        <v>42919</v>
      </c>
      <c r="C41" s="2">
        <v>0.45608796296296295</v>
      </c>
      <c r="D41" s="2">
        <v>0.46314814814814814</v>
      </c>
      <c r="E41">
        <f>COUNTIF($A$2:$A$2148,telefony[[#This Row],[nr]])</f>
        <v>1</v>
      </c>
      <c r="F41" t="str">
        <f>IF(LEN(telefony[[#This Row],[nr]])=7,"Stacjonarny",IF(LEN(telefony[[#This Row],[nr]])=8,"Komórkowy","Zagraniczny"))</f>
        <v>Komórkowy</v>
      </c>
      <c r="G41" s="11">
        <f>telefony[[#This Row],[zakonczenie]]-telefony[[#This Row],[rozpoczecie]]</f>
        <v>7.0601851851851971E-3</v>
      </c>
      <c r="H41">
        <f>MINUTE(telefony[[#This Row],[Czas trwania połączenia]])</f>
        <v>10</v>
      </c>
      <c r="I41" s="10" t="str">
        <f>LEFT(telefony[[#This Row],[nr]],2)</f>
        <v>85</v>
      </c>
      <c r="J41" s="9">
        <f>IF(AND(telefony[[#This Row],[Rodzaj telefonu]]="Stacjonarny",telefony[[#This Row],[Początek numeru]]="12"),1,0)</f>
        <v>0</v>
      </c>
      <c r="K41" s="7">
        <f>IF(telefony[[#This Row],[Czy 12]]=1,telefony[[#This Row],[zakonczenie]]-telefony[[#This Row],[rozpoczecie]],0)</f>
        <v>0</v>
      </c>
    </row>
    <row r="42" spans="1:11" x14ac:dyDescent="0.25">
      <c r="A42">
        <v>1787732</v>
      </c>
      <c r="B42" s="1">
        <v>42919</v>
      </c>
      <c r="C42" s="2">
        <v>0.46151620370370372</v>
      </c>
      <c r="D42" s="2">
        <v>0.46546296296296297</v>
      </c>
      <c r="E42">
        <f>COUNTIF($A$2:$A$2148,telefony[[#This Row],[nr]])</f>
        <v>2</v>
      </c>
      <c r="F42" t="str">
        <f>IF(LEN(telefony[[#This Row],[nr]])=7,"Stacjonarny",IF(LEN(telefony[[#This Row],[nr]])=8,"Komórkowy","Zagraniczny"))</f>
        <v>Stacjonarny</v>
      </c>
      <c r="G42" s="11">
        <f>telefony[[#This Row],[zakonczenie]]-telefony[[#This Row],[rozpoczecie]]</f>
        <v>3.9467592592592471E-3</v>
      </c>
      <c r="H42">
        <f>MINUTE(telefony[[#This Row],[Czas trwania połączenia]])</f>
        <v>5</v>
      </c>
      <c r="I42" s="10" t="str">
        <f>LEFT(telefony[[#This Row],[nr]],2)</f>
        <v>17</v>
      </c>
      <c r="J42" s="9">
        <f>IF(AND(telefony[[#This Row],[Rodzaj telefonu]]="Stacjonarny",telefony[[#This Row],[Początek numeru]]="12"),1,0)</f>
        <v>0</v>
      </c>
      <c r="K42" s="7">
        <f>IF(telefony[[#This Row],[Czy 12]]=1,telefony[[#This Row],[zakonczenie]]-telefony[[#This Row],[rozpoczecie]],0)</f>
        <v>0</v>
      </c>
    </row>
    <row r="43" spans="1:11" x14ac:dyDescent="0.25">
      <c r="A43">
        <v>1926053</v>
      </c>
      <c r="B43" s="1">
        <v>42919</v>
      </c>
      <c r="C43" s="2">
        <v>0.46155092592592595</v>
      </c>
      <c r="D43" s="2">
        <v>0.46766203703703701</v>
      </c>
      <c r="E43">
        <f>COUNTIF($A$2:$A$2148,telefony[[#This Row],[nr]])</f>
        <v>2</v>
      </c>
      <c r="F43" t="str">
        <f>IF(LEN(telefony[[#This Row],[nr]])=7,"Stacjonarny",IF(LEN(telefony[[#This Row],[nr]])=8,"Komórkowy","Zagraniczny"))</f>
        <v>Stacjonarny</v>
      </c>
      <c r="G43" s="11">
        <f>telefony[[#This Row],[zakonczenie]]-telefony[[#This Row],[rozpoczecie]]</f>
        <v>6.1111111111110672E-3</v>
      </c>
      <c r="H43">
        <f>MINUTE(telefony[[#This Row],[Czas trwania połączenia]])</f>
        <v>8</v>
      </c>
      <c r="I43" s="10" t="str">
        <f>LEFT(telefony[[#This Row],[nr]],2)</f>
        <v>19</v>
      </c>
      <c r="J43" s="9">
        <f>IF(AND(telefony[[#This Row],[Rodzaj telefonu]]="Stacjonarny",telefony[[#This Row],[Początek numeru]]="12"),1,0)</f>
        <v>0</v>
      </c>
      <c r="K43" s="7">
        <f>IF(telefony[[#This Row],[Czy 12]]=1,telefony[[#This Row],[zakonczenie]]-telefony[[#This Row],[rozpoczecie]],0)</f>
        <v>0</v>
      </c>
    </row>
    <row r="44" spans="1:11" x14ac:dyDescent="0.25">
      <c r="A44">
        <v>82949156</v>
      </c>
      <c r="B44" s="1">
        <v>42919</v>
      </c>
      <c r="C44" s="2">
        <v>0.46224537037037039</v>
      </c>
      <c r="D44" s="2">
        <v>0.46390046296296295</v>
      </c>
      <c r="E44">
        <f>COUNTIF($A$2:$A$2148,telefony[[#This Row],[nr]])</f>
        <v>1</v>
      </c>
      <c r="F44" t="str">
        <f>IF(LEN(telefony[[#This Row],[nr]])=7,"Stacjonarny",IF(LEN(telefony[[#This Row],[nr]])=8,"Komórkowy","Zagraniczny"))</f>
        <v>Komórkowy</v>
      </c>
      <c r="G44" s="11">
        <f>telefony[[#This Row],[zakonczenie]]-telefony[[#This Row],[rozpoczecie]]</f>
        <v>1.6550925925925553E-3</v>
      </c>
      <c r="H44">
        <f>MINUTE(telefony[[#This Row],[Czas trwania połączenia]])</f>
        <v>2</v>
      </c>
      <c r="I44" s="10" t="str">
        <f>LEFT(telefony[[#This Row],[nr]],2)</f>
        <v>82</v>
      </c>
      <c r="J44" s="9">
        <f>IF(AND(telefony[[#This Row],[Rodzaj telefonu]]="Stacjonarny",telefony[[#This Row],[Początek numeru]]="12"),1,0)</f>
        <v>0</v>
      </c>
      <c r="K44" s="7">
        <f>IF(telefony[[#This Row],[Czy 12]]=1,telefony[[#This Row],[zakonczenie]]-telefony[[#This Row],[rozpoczecie]],0)</f>
        <v>0</v>
      </c>
    </row>
    <row r="45" spans="1:11" x14ac:dyDescent="0.25">
      <c r="A45">
        <v>73690742</v>
      </c>
      <c r="B45" s="1">
        <v>42919</v>
      </c>
      <c r="C45" s="2">
        <v>0.46766203703703701</v>
      </c>
      <c r="D45" s="2">
        <v>0.4767939814814815</v>
      </c>
      <c r="E45">
        <f>COUNTIF($A$2:$A$2148,telefony[[#This Row],[nr]])</f>
        <v>2</v>
      </c>
      <c r="F45" t="str">
        <f>IF(LEN(telefony[[#This Row],[nr]])=7,"Stacjonarny",IF(LEN(telefony[[#This Row],[nr]])=8,"Komórkowy","Zagraniczny"))</f>
        <v>Komórkowy</v>
      </c>
      <c r="G45" s="11">
        <f>telefony[[#This Row],[zakonczenie]]-telefony[[#This Row],[rozpoczecie]]</f>
        <v>9.1319444444444842E-3</v>
      </c>
      <c r="H45">
        <f>MINUTE(telefony[[#This Row],[Czas trwania połączenia]])</f>
        <v>13</v>
      </c>
      <c r="I45" s="10" t="str">
        <f>LEFT(telefony[[#This Row],[nr]],2)</f>
        <v>73</v>
      </c>
      <c r="J45" s="9">
        <f>IF(AND(telefony[[#This Row],[Rodzaj telefonu]]="Stacjonarny",telefony[[#This Row],[Początek numeru]]="12"),1,0)</f>
        <v>0</v>
      </c>
      <c r="K45" s="7">
        <f>IF(telefony[[#This Row],[Czy 12]]=1,telefony[[#This Row],[zakonczenie]]-telefony[[#This Row],[rozpoczecie]],0)</f>
        <v>0</v>
      </c>
    </row>
    <row r="46" spans="1:11" x14ac:dyDescent="0.25">
      <c r="A46">
        <v>5107477025</v>
      </c>
      <c r="B46" s="1">
        <v>42919</v>
      </c>
      <c r="C46" s="2">
        <v>0.47125</v>
      </c>
      <c r="D46" s="2">
        <v>0.47871527777777778</v>
      </c>
      <c r="E46">
        <f>COUNTIF($A$2:$A$2148,telefony[[#This Row],[nr]])</f>
        <v>3</v>
      </c>
      <c r="F46" t="str">
        <f>IF(LEN(telefony[[#This Row],[nr]])=7,"Stacjonarny",IF(LEN(telefony[[#This Row],[nr]])=8,"Komórkowy","Zagraniczny"))</f>
        <v>Zagraniczny</v>
      </c>
      <c r="G46" s="11">
        <f>telefony[[#This Row],[zakonczenie]]-telefony[[#This Row],[rozpoczecie]]</f>
        <v>7.465277777777779E-3</v>
      </c>
      <c r="H46">
        <f>MINUTE(telefony[[#This Row],[Czas trwania połączenia]])</f>
        <v>10</v>
      </c>
      <c r="I46" s="10" t="str">
        <f>LEFT(telefony[[#This Row],[nr]],2)</f>
        <v>51</v>
      </c>
      <c r="J46" s="9">
        <f>IF(AND(telefony[[#This Row],[Rodzaj telefonu]]="Stacjonarny",telefony[[#This Row],[Początek numeru]]="12"),1,0)</f>
        <v>0</v>
      </c>
      <c r="K46" s="7">
        <f>IF(telefony[[#This Row],[Czy 12]]=1,telefony[[#This Row],[zakonczenie]]-telefony[[#This Row],[rozpoczecie]],0)</f>
        <v>0</v>
      </c>
    </row>
    <row r="47" spans="1:11" x14ac:dyDescent="0.25">
      <c r="A47">
        <v>4787793</v>
      </c>
      <c r="B47" s="1">
        <v>42919</v>
      </c>
      <c r="C47" s="2">
        <v>0.47584490740740742</v>
      </c>
      <c r="D47" s="2">
        <v>0.48518518518518516</v>
      </c>
      <c r="E47">
        <f>COUNTIF($A$2:$A$2148,telefony[[#This Row],[nr]])</f>
        <v>1</v>
      </c>
      <c r="F47" t="str">
        <f>IF(LEN(telefony[[#This Row],[nr]])=7,"Stacjonarny",IF(LEN(telefony[[#This Row],[nr]])=8,"Komórkowy","Zagraniczny"))</f>
        <v>Stacjonarny</v>
      </c>
      <c r="G47" s="11">
        <f>telefony[[#This Row],[zakonczenie]]-telefony[[#This Row],[rozpoczecie]]</f>
        <v>9.340277777777739E-3</v>
      </c>
      <c r="H47">
        <f>MINUTE(telefony[[#This Row],[Czas trwania połączenia]])</f>
        <v>13</v>
      </c>
      <c r="I47" s="10" t="str">
        <f>LEFT(telefony[[#This Row],[nr]],2)</f>
        <v>47</v>
      </c>
      <c r="J47" s="9">
        <f>IF(AND(telefony[[#This Row],[Rodzaj telefonu]]="Stacjonarny",telefony[[#This Row],[Początek numeru]]="12"),1,0)</f>
        <v>0</v>
      </c>
      <c r="K47" s="7">
        <f>IF(telefony[[#This Row],[Czy 12]]=1,telefony[[#This Row],[zakonczenie]]-telefony[[#This Row],[rozpoczecie]],0)</f>
        <v>0</v>
      </c>
    </row>
    <row r="48" spans="1:11" x14ac:dyDescent="0.25">
      <c r="A48">
        <v>79381100</v>
      </c>
      <c r="B48" s="1">
        <v>42919</v>
      </c>
      <c r="C48" s="2">
        <v>0.48078703703703701</v>
      </c>
      <c r="D48" s="2">
        <v>0.48550925925925925</v>
      </c>
      <c r="E48">
        <f>COUNTIF($A$2:$A$2148,telefony[[#This Row],[nr]])</f>
        <v>2</v>
      </c>
      <c r="F48" t="str">
        <f>IF(LEN(telefony[[#This Row],[nr]])=7,"Stacjonarny",IF(LEN(telefony[[#This Row],[nr]])=8,"Komórkowy","Zagraniczny"))</f>
        <v>Komórkowy</v>
      </c>
      <c r="G48" s="11">
        <f>telefony[[#This Row],[zakonczenie]]-telefony[[#This Row],[rozpoczecie]]</f>
        <v>4.7222222222222388E-3</v>
      </c>
      <c r="H48">
        <f>MINUTE(telefony[[#This Row],[Czas trwania połączenia]])</f>
        <v>6</v>
      </c>
      <c r="I48" s="10" t="str">
        <f>LEFT(telefony[[#This Row],[nr]],2)</f>
        <v>79</v>
      </c>
      <c r="J48" s="9">
        <f>IF(AND(telefony[[#This Row],[Rodzaj telefonu]]="Stacjonarny",telefony[[#This Row],[Początek numeru]]="12"),1,0)</f>
        <v>0</v>
      </c>
      <c r="K48" s="7">
        <f>IF(telefony[[#This Row],[Czy 12]]=1,telefony[[#This Row],[zakonczenie]]-telefony[[#This Row],[rozpoczecie]],0)</f>
        <v>0</v>
      </c>
    </row>
    <row r="49" spans="1:11" x14ac:dyDescent="0.25">
      <c r="A49">
        <v>4146159</v>
      </c>
      <c r="B49" s="1">
        <v>42919</v>
      </c>
      <c r="C49" s="2">
        <v>0.48123842592592592</v>
      </c>
      <c r="D49" s="2">
        <v>0.49261574074074072</v>
      </c>
      <c r="E49">
        <f>COUNTIF($A$2:$A$2148,telefony[[#This Row],[nr]])</f>
        <v>1</v>
      </c>
      <c r="F49" t="str">
        <f>IF(LEN(telefony[[#This Row],[nr]])=7,"Stacjonarny",IF(LEN(telefony[[#This Row],[nr]])=8,"Komórkowy","Zagraniczny"))</f>
        <v>Stacjonarny</v>
      </c>
      <c r="G49" s="11">
        <f>telefony[[#This Row],[zakonczenie]]-telefony[[#This Row],[rozpoczecie]]</f>
        <v>1.1377314814814798E-2</v>
      </c>
      <c r="H49">
        <f>MINUTE(telefony[[#This Row],[Czas trwania połączenia]])</f>
        <v>16</v>
      </c>
      <c r="I49" s="10" t="str">
        <f>LEFT(telefony[[#This Row],[nr]],2)</f>
        <v>41</v>
      </c>
      <c r="J49" s="9">
        <f>IF(AND(telefony[[#This Row],[Rodzaj telefonu]]="Stacjonarny",telefony[[#This Row],[Początek numeru]]="12"),1,0)</f>
        <v>0</v>
      </c>
      <c r="K49" s="7">
        <f>IF(telefony[[#This Row],[Czy 12]]=1,telefony[[#This Row],[zakonczenie]]-telefony[[#This Row],[rozpoczecie]],0)</f>
        <v>0</v>
      </c>
    </row>
    <row r="50" spans="1:11" x14ac:dyDescent="0.25">
      <c r="A50">
        <v>13484133</v>
      </c>
      <c r="B50" s="1">
        <v>42919</v>
      </c>
      <c r="C50" s="2">
        <v>0.48254629629629631</v>
      </c>
      <c r="D50" s="2">
        <v>0.48739583333333331</v>
      </c>
      <c r="E50">
        <f>COUNTIF($A$2:$A$2148,telefony[[#This Row],[nr]])</f>
        <v>4</v>
      </c>
      <c r="F50" t="str">
        <f>IF(LEN(telefony[[#This Row],[nr]])=7,"Stacjonarny",IF(LEN(telefony[[#This Row],[nr]])=8,"Komórkowy","Zagraniczny"))</f>
        <v>Komórkowy</v>
      </c>
      <c r="G50" s="11">
        <f>telefony[[#This Row],[zakonczenie]]-telefony[[#This Row],[rozpoczecie]]</f>
        <v>4.8495370370369995E-3</v>
      </c>
      <c r="H50">
        <f>MINUTE(telefony[[#This Row],[Czas trwania połączenia]])</f>
        <v>6</v>
      </c>
      <c r="I50" s="10" t="str">
        <f>LEFT(telefony[[#This Row],[nr]],2)</f>
        <v>13</v>
      </c>
      <c r="J50" s="9">
        <f>IF(AND(telefony[[#This Row],[Rodzaj telefonu]]="Stacjonarny",telefony[[#This Row],[Początek numeru]]="12"),1,0)</f>
        <v>0</v>
      </c>
      <c r="K50" s="7">
        <f>IF(telefony[[#This Row],[Czy 12]]=1,telefony[[#This Row],[zakonczenie]]-telefony[[#This Row],[rozpoczecie]],0)</f>
        <v>0</v>
      </c>
    </row>
    <row r="51" spans="1:11" x14ac:dyDescent="0.25">
      <c r="A51">
        <v>4657345</v>
      </c>
      <c r="B51" s="1">
        <v>42919</v>
      </c>
      <c r="C51" s="2">
        <v>0.48489583333333336</v>
      </c>
      <c r="D51" s="2">
        <v>0.48734953703703704</v>
      </c>
      <c r="E51">
        <f>COUNTIF($A$2:$A$2148,telefony[[#This Row],[nr]])</f>
        <v>6</v>
      </c>
      <c r="F51" t="str">
        <f>IF(LEN(telefony[[#This Row],[nr]])=7,"Stacjonarny",IF(LEN(telefony[[#This Row],[nr]])=8,"Komórkowy","Zagraniczny"))</f>
        <v>Stacjonarny</v>
      </c>
      <c r="G51" s="11">
        <f>telefony[[#This Row],[zakonczenie]]-telefony[[#This Row],[rozpoczecie]]</f>
        <v>2.4537037037036802E-3</v>
      </c>
      <c r="H51">
        <f>MINUTE(telefony[[#This Row],[Czas trwania połączenia]])</f>
        <v>3</v>
      </c>
      <c r="I51" s="10" t="str">
        <f>LEFT(telefony[[#This Row],[nr]],2)</f>
        <v>46</v>
      </c>
      <c r="J51" s="9">
        <f>IF(AND(telefony[[#This Row],[Rodzaj telefonu]]="Stacjonarny",telefony[[#This Row],[Początek numeru]]="12"),1,0)</f>
        <v>0</v>
      </c>
      <c r="K51" s="7">
        <f>IF(telefony[[#This Row],[Czy 12]]=1,telefony[[#This Row],[zakonczenie]]-telefony[[#This Row],[rozpoczecie]],0)</f>
        <v>0</v>
      </c>
    </row>
    <row r="52" spans="1:11" x14ac:dyDescent="0.25">
      <c r="A52">
        <v>3697935</v>
      </c>
      <c r="B52" s="1">
        <v>42919</v>
      </c>
      <c r="C52" s="2">
        <v>0.49054398148148148</v>
      </c>
      <c r="D52" s="2">
        <v>0.49251157407407409</v>
      </c>
      <c r="E52">
        <f>COUNTIF($A$2:$A$2148,telefony[[#This Row],[nr]])</f>
        <v>1</v>
      </c>
      <c r="F52" t="str">
        <f>IF(LEN(telefony[[#This Row],[nr]])=7,"Stacjonarny",IF(LEN(telefony[[#This Row],[nr]])=8,"Komórkowy","Zagraniczny"))</f>
        <v>Stacjonarny</v>
      </c>
      <c r="G52" s="11">
        <f>telefony[[#This Row],[zakonczenie]]-telefony[[#This Row],[rozpoczecie]]</f>
        <v>1.9675925925926041E-3</v>
      </c>
      <c r="H52">
        <f>MINUTE(telefony[[#This Row],[Czas trwania połączenia]])</f>
        <v>2</v>
      </c>
      <c r="I52" s="10" t="str">
        <f>LEFT(telefony[[#This Row],[nr]],2)</f>
        <v>36</v>
      </c>
      <c r="J52" s="9">
        <f>IF(AND(telefony[[#This Row],[Rodzaj telefonu]]="Stacjonarny",telefony[[#This Row],[Początek numeru]]="12"),1,0)</f>
        <v>0</v>
      </c>
      <c r="K52" s="7">
        <f>IF(telefony[[#This Row],[Czy 12]]=1,telefony[[#This Row],[zakonczenie]]-telefony[[#This Row],[rozpoczecie]],0)</f>
        <v>0</v>
      </c>
    </row>
    <row r="53" spans="1:11" x14ac:dyDescent="0.25">
      <c r="A53">
        <v>2668991</v>
      </c>
      <c r="B53" s="1">
        <v>42919</v>
      </c>
      <c r="C53" s="2">
        <v>0.49284722222222221</v>
      </c>
      <c r="D53" s="2">
        <v>0.50354166666666667</v>
      </c>
      <c r="E53">
        <f>COUNTIF($A$2:$A$2148,telefony[[#This Row],[nr]])</f>
        <v>2</v>
      </c>
      <c r="F53" t="str">
        <f>IF(LEN(telefony[[#This Row],[nr]])=7,"Stacjonarny",IF(LEN(telefony[[#This Row],[nr]])=8,"Komórkowy","Zagraniczny"))</f>
        <v>Stacjonarny</v>
      </c>
      <c r="G53" s="11">
        <f>telefony[[#This Row],[zakonczenie]]-telefony[[#This Row],[rozpoczecie]]</f>
        <v>1.0694444444444451E-2</v>
      </c>
      <c r="H53">
        <f>MINUTE(telefony[[#This Row],[Czas trwania połączenia]])</f>
        <v>15</v>
      </c>
      <c r="I53" s="10" t="str">
        <f>LEFT(telefony[[#This Row],[nr]],2)</f>
        <v>26</v>
      </c>
      <c r="J53" s="9">
        <f>IF(AND(telefony[[#This Row],[Rodzaj telefonu]]="Stacjonarny",telefony[[#This Row],[Początek numeru]]="12"),1,0)</f>
        <v>0</v>
      </c>
      <c r="K53" s="7">
        <f>IF(telefony[[#This Row],[Czy 12]]=1,telefony[[#This Row],[zakonczenie]]-telefony[[#This Row],[rozpoczecie]],0)</f>
        <v>0</v>
      </c>
    </row>
    <row r="54" spans="1:11" x14ac:dyDescent="0.25">
      <c r="A54">
        <v>3520189</v>
      </c>
      <c r="B54" s="1">
        <v>42919</v>
      </c>
      <c r="C54" s="2">
        <v>0.49862268518518521</v>
      </c>
      <c r="D54" s="2">
        <v>0.50287037037037041</v>
      </c>
      <c r="E54">
        <f>COUNTIF($A$2:$A$2148,telefony[[#This Row],[nr]])</f>
        <v>1</v>
      </c>
      <c r="F54" t="str">
        <f>IF(LEN(telefony[[#This Row],[nr]])=7,"Stacjonarny",IF(LEN(telefony[[#This Row],[nr]])=8,"Komórkowy","Zagraniczny"))</f>
        <v>Stacjonarny</v>
      </c>
      <c r="G54" s="11">
        <f>telefony[[#This Row],[zakonczenie]]-telefony[[#This Row],[rozpoczecie]]</f>
        <v>4.2476851851852016E-3</v>
      </c>
      <c r="H54">
        <f>MINUTE(telefony[[#This Row],[Czas trwania połączenia]])</f>
        <v>6</v>
      </c>
      <c r="I54" s="10" t="str">
        <f>LEFT(telefony[[#This Row],[nr]],2)</f>
        <v>35</v>
      </c>
      <c r="J54" s="9">
        <f>IF(AND(telefony[[#This Row],[Rodzaj telefonu]]="Stacjonarny",telefony[[#This Row],[Początek numeru]]="12"),1,0)</f>
        <v>0</v>
      </c>
      <c r="K54" s="7">
        <f>IF(telefony[[#This Row],[Czy 12]]=1,telefony[[#This Row],[zakonczenie]]-telefony[[#This Row],[rozpoczecie]],0)</f>
        <v>0</v>
      </c>
    </row>
    <row r="55" spans="1:11" x14ac:dyDescent="0.25">
      <c r="A55">
        <v>4546455</v>
      </c>
      <c r="B55" s="1">
        <v>42919</v>
      </c>
      <c r="C55" s="2">
        <v>0.50089120370370366</v>
      </c>
      <c r="D55" s="2">
        <v>0.50876157407407407</v>
      </c>
      <c r="E55">
        <f>COUNTIF($A$2:$A$2148,telefony[[#This Row],[nr]])</f>
        <v>8</v>
      </c>
      <c r="F55" t="str">
        <f>IF(LEN(telefony[[#This Row],[nr]])=7,"Stacjonarny",IF(LEN(telefony[[#This Row],[nr]])=8,"Komórkowy","Zagraniczny"))</f>
        <v>Stacjonarny</v>
      </c>
      <c r="G55" s="11">
        <f>telefony[[#This Row],[zakonczenie]]-telefony[[#This Row],[rozpoczecie]]</f>
        <v>7.8703703703704164E-3</v>
      </c>
      <c r="H55">
        <f>MINUTE(telefony[[#This Row],[Czas trwania połączenia]])</f>
        <v>11</v>
      </c>
      <c r="I55" s="10" t="str">
        <f>LEFT(telefony[[#This Row],[nr]],2)</f>
        <v>45</v>
      </c>
      <c r="J55" s="9">
        <f>IF(AND(telefony[[#This Row],[Rodzaj telefonu]]="Stacjonarny",telefony[[#This Row],[Początek numeru]]="12"),1,0)</f>
        <v>0</v>
      </c>
      <c r="K55" s="7">
        <f>IF(telefony[[#This Row],[Czy 12]]=1,telefony[[#This Row],[zakonczenie]]-telefony[[#This Row],[rozpoczecie]],0)</f>
        <v>0</v>
      </c>
    </row>
    <row r="56" spans="1:11" x14ac:dyDescent="0.25">
      <c r="A56">
        <v>3897347</v>
      </c>
      <c r="B56" s="1">
        <v>42919</v>
      </c>
      <c r="C56" s="2">
        <v>0.50549768518518523</v>
      </c>
      <c r="D56" s="2">
        <v>0.5100231481481482</v>
      </c>
      <c r="E56">
        <f>COUNTIF($A$2:$A$2148,telefony[[#This Row],[nr]])</f>
        <v>1</v>
      </c>
      <c r="F56" t="str">
        <f>IF(LEN(telefony[[#This Row],[nr]])=7,"Stacjonarny",IF(LEN(telefony[[#This Row],[nr]])=8,"Komórkowy","Zagraniczny"))</f>
        <v>Stacjonarny</v>
      </c>
      <c r="G56" s="11">
        <f>telefony[[#This Row],[zakonczenie]]-telefony[[#This Row],[rozpoczecie]]</f>
        <v>4.5254629629629672E-3</v>
      </c>
      <c r="H56">
        <f>MINUTE(telefony[[#This Row],[Czas trwania połączenia]])</f>
        <v>6</v>
      </c>
      <c r="I56" s="10" t="str">
        <f>LEFT(telefony[[#This Row],[nr]],2)</f>
        <v>38</v>
      </c>
      <c r="J56" s="9">
        <f>IF(AND(telefony[[#This Row],[Rodzaj telefonu]]="Stacjonarny",telefony[[#This Row],[Początek numeru]]="12"),1,0)</f>
        <v>0</v>
      </c>
      <c r="K56" s="7">
        <f>IF(telefony[[#This Row],[Czy 12]]=1,telefony[[#This Row],[zakonczenie]]-telefony[[#This Row],[rozpoczecie]],0)</f>
        <v>0</v>
      </c>
    </row>
    <row r="57" spans="1:11" x14ac:dyDescent="0.25">
      <c r="A57">
        <v>1867016</v>
      </c>
      <c r="B57" s="1">
        <v>42919</v>
      </c>
      <c r="C57" s="2">
        <v>0.50910879629629635</v>
      </c>
      <c r="D57" s="2">
        <v>0.50930555555555557</v>
      </c>
      <c r="E57">
        <f>COUNTIF($A$2:$A$2148,telefony[[#This Row],[nr]])</f>
        <v>1</v>
      </c>
      <c r="F57" t="str">
        <f>IF(LEN(telefony[[#This Row],[nr]])=7,"Stacjonarny",IF(LEN(telefony[[#This Row],[nr]])=8,"Komórkowy","Zagraniczny"))</f>
        <v>Stacjonarny</v>
      </c>
      <c r="G57" s="11">
        <f>telefony[[#This Row],[zakonczenie]]-telefony[[#This Row],[rozpoczecie]]</f>
        <v>1.96759259259216E-4</v>
      </c>
      <c r="H57">
        <f>MINUTE(telefony[[#This Row],[Czas trwania połączenia]])</f>
        <v>0</v>
      </c>
      <c r="I57" s="10" t="str">
        <f>LEFT(telefony[[#This Row],[nr]],2)</f>
        <v>18</v>
      </c>
      <c r="J57" s="9">
        <f>IF(AND(telefony[[#This Row],[Rodzaj telefonu]]="Stacjonarny",telefony[[#This Row],[Początek numeru]]="12"),1,0)</f>
        <v>0</v>
      </c>
      <c r="K57" s="7">
        <f>IF(telefony[[#This Row],[Czy 12]]=1,telefony[[#This Row],[zakonczenie]]-telefony[[#This Row],[rozpoczecie]],0)</f>
        <v>0</v>
      </c>
    </row>
    <row r="58" spans="1:11" x14ac:dyDescent="0.25">
      <c r="A58">
        <v>96949751</v>
      </c>
      <c r="B58" s="1">
        <v>42919</v>
      </c>
      <c r="C58" s="2">
        <v>0.51262731481481483</v>
      </c>
      <c r="D58" s="2">
        <v>0.5142592592592593</v>
      </c>
      <c r="E58">
        <f>COUNTIF($A$2:$A$2148,telefony[[#This Row],[nr]])</f>
        <v>2</v>
      </c>
      <c r="F58" t="str">
        <f>IF(LEN(telefony[[#This Row],[nr]])=7,"Stacjonarny",IF(LEN(telefony[[#This Row],[nr]])=8,"Komórkowy","Zagraniczny"))</f>
        <v>Komórkowy</v>
      </c>
      <c r="G58" s="11">
        <f>telefony[[#This Row],[zakonczenie]]-telefony[[#This Row],[rozpoczecie]]</f>
        <v>1.6319444444444775E-3</v>
      </c>
      <c r="H58">
        <f>MINUTE(telefony[[#This Row],[Czas trwania połączenia]])</f>
        <v>2</v>
      </c>
      <c r="I58" s="10" t="str">
        <f>LEFT(telefony[[#This Row],[nr]],2)</f>
        <v>96</v>
      </c>
      <c r="J58" s="9">
        <f>IF(AND(telefony[[#This Row],[Rodzaj telefonu]]="Stacjonarny",telefony[[#This Row],[Początek numeru]]="12"),1,0)</f>
        <v>0</v>
      </c>
      <c r="K58" s="7">
        <f>IF(telefony[[#This Row],[Czy 12]]=1,telefony[[#This Row],[zakonczenie]]-telefony[[#This Row],[rozpoczecie]],0)</f>
        <v>0</v>
      </c>
    </row>
    <row r="59" spans="1:11" x14ac:dyDescent="0.25">
      <c r="A59">
        <v>81613163</v>
      </c>
      <c r="B59" s="1">
        <v>42919</v>
      </c>
      <c r="C59" s="2">
        <v>0.5175925925925926</v>
      </c>
      <c r="D59" s="2">
        <v>0.52021990740740742</v>
      </c>
      <c r="E59">
        <f>COUNTIF($A$2:$A$2148,telefony[[#This Row],[nr]])</f>
        <v>2</v>
      </c>
      <c r="F59" t="str">
        <f>IF(LEN(telefony[[#This Row],[nr]])=7,"Stacjonarny",IF(LEN(telefony[[#This Row],[nr]])=8,"Komórkowy","Zagraniczny"))</f>
        <v>Komórkowy</v>
      </c>
      <c r="G59" s="11">
        <f>telefony[[#This Row],[zakonczenie]]-telefony[[#This Row],[rozpoczecie]]</f>
        <v>2.6273148148148184E-3</v>
      </c>
      <c r="H59">
        <f>MINUTE(telefony[[#This Row],[Czas trwania połączenia]])</f>
        <v>3</v>
      </c>
      <c r="I59" s="10" t="str">
        <f>LEFT(telefony[[#This Row],[nr]],2)</f>
        <v>81</v>
      </c>
      <c r="J59" s="9">
        <f>IF(AND(telefony[[#This Row],[Rodzaj telefonu]]="Stacjonarny",telefony[[#This Row],[Początek numeru]]="12"),1,0)</f>
        <v>0</v>
      </c>
      <c r="K59" s="7">
        <f>IF(telefony[[#This Row],[Czy 12]]=1,telefony[[#This Row],[zakonczenie]]-telefony[[#This Row],[rozpoczecie]],0)</f>
        <v>0</v>
      </c>
    </row>
    <row r="60" spans="1:11" x14ac:dyDescent="0.25">
      <c r="A60">
        <v>4250194</v>
      </c>
      <c r="B60" s="1">
        <v>42919</v>
      </c>
      <c r="C60" s="2">
        <v>0.52217592592592588</v>
      </c>
      <c r="D60" s="2">
        <v>0.52918981481481486</v>
      </c>
      <c r="E60">
        <f>COUNTIF($A$2:$A$2148,telefony[[#This Row],[nr]])</f>
        <v>2</v>
      </c>
      <c r="F60" t="str">
        <f>IF(LEN(telefony[[#This Row],[nr]])=7,"Stacjonarny",IF(LEN(telefony[[#This Row],[nr]])=8,"Komórkowy","Zagraniczny"))</f>
        <v>Stacjonarny</v>
      </c>
      <c r="G60" s="11">
        <f>telefony[[#This Row],[zakonczenie]]-telefony[[#This Row],[rozpoczecie]]</f>
        <v>7.0138888888889861E-3</v>
      </c>
      <c r="H60">
        <f>MINUTE(telefony[[#This Row],[Czas trwania połączenia]])</f>
        <v>10</v>
      </c>
      <c r="I60" s="10" t="str">
        <f>LEFT(telefony[[#This Row],[nr]],2)</f>
        <v>42</v>
      </c>
      <c r="J60" s="9">
        <f>IF(AND(telefony[[#This Row],[Rodzaj telefonu]]="Stacjonarny",telefony[[#This Row],[Początek numeru]]="12"),1,0)</f>
        <v>0</v>
      </c>
      <c r="K60" s="7">
        <f>IF(telefony[[#This Row],[Czy 12]]=1,telefony[[#This Row],[zakonczenie]]-telefony[[#This Row],[rozpoczecie]],0)</f>
        <v>0</v>
      </c>
    </row>
    <row r="61" spans="1:11" x14ac:dyDescent="0.25">
      <c r="A61">
        <v>6050344</v>
      </c>
      <c r="B61" s="1">
        <v>42919</v>
      </c>
      <c r="C61" s="2">
        <v>0.52444444444444449</v>
      </c>
      <c r="D61" s="2">
        <v>0.52681712962962968</v>
      </c>
      <c r="E61">
        <f>COUNTIF($A$2:$A$2148,telefony[[#This Row],[nr]])</f>
        <v>1</v>
      </c>
      <c r="F61" t="str">
        <f>IF(LEN(telefony[[#This Row],[nr]])=7,"Stacjonarny",IF(LEN(telefony[[#This Row],[nr]])=8,"Komórkowy","Zagraniczny"))</f>
        <v>Stacjonarny</v>
      </c>
      <c r="G61" s="11">
        <f>telefony[[#This Row],[zakonczenie]]-telefony[[#This Row],[rozpoczecie]]</f>
        <v>2.372685185185186E-3</v>
      </c>
      <c r="H61">
        <f>MINUTE(telefony[[#This Row],[Czas trwania połączenia]])</f>
        <v>3</v>
      </c>
      <c r="I61" s="10" t="str">
        <f>LEFT(telefony[[#This Row],[nr]],2)</f>
        <v>60</v>
      </c>
      <c r="J61" s="9">
        <f>IF(AND(telefony[[#This Row],[Rodzaj telefonu]]="Stacjonarny",telefony[[#This Row],[Początek numeru]]="12"),1,0)</f>
        <v>0</v>
      </c>
      <c r="K61" s="7">
        <f>IF(telefony[[#This Row],[Czy 12]]=1,telefony[[#This Row],[zakonczenie]]-telefony[[#This Row],[rozpoczecie]],0)</f>
        <v>0</v>
      </c>
    </row>
    <row r="62" spans="1:11" x14ac:dyDescent="0.25">
      <c r="A62">
        <v>4546455</v>
      </c>
      <c r="B62" s="1">
        <v>42919</v>
      </c>
      <c r="C62" s="2">
        <v>0.5258680555555556</v>
      </c>
      <c r="D62" s="2">
        <v>0.53531249999999997</v>
      </c>
      <c r="E62">
        <f>COUNTIF($A$2:$A$2148,telefony[[#This Row],[nr]])</f>
        <v>8</v>
      </c>
      <c r="F62" t="str">
        <f>IF(LEN(telefony[[#This Row],[nr]])=7,"Stacjonarny",IF(LEN(telefony[[#This Row],[nr]])=8,"Komórkowy","Zagraniczny"))</f>
        <v>Stacjonarny</v>
      </c>
      <c r="G62" s="11">
        <f>telefony[[#This Row],[zakonczenie]]-telefony[[#This Row],[rozpoczecie]]</f>
        <v>9.4444444444443665E-3</v>
      </c>
      <c r="H62">
        <f>MINUTE(telefony[[#This Row],[Czas trwania połączenia]])</f>
        <v>13</v>
      </c>
      <c r="I62" s="10" t="str">
        <f>LEFT(telefony[[#This Row],[nr]],2)</f>
        <v>45</v>
      </c>
      <c r="J62" s="9">
        <f>IF(AND(telefony[[#This Row],[Rodzaj telefonu]]="Stacjonarny",telefony[[#This Row],[Początek numeru]]="12"),1,0)</f>
        <v>0</v>
      </c>
      <c r="K62" s="7">
        <f>IF(telefony[[#This Row],[Czy 12]]=1,telefony[[#This Row],[zakonczenie]]-telefony[[#This Row],[rozpoczecie]],0)</f>
        <v>0</v>
      </c>
    </row>
    <row r="63" spans="1:11" x14ac:dyDescent="0.25">
      <c r="A63">
        <v>7727942</v>
      </c>
      <c r="B63" s="1">
        <v>42919</v>
      </c>
      <c r="C63" s="2">
        <v>0.53013888888888894</v>
      </c>
      <c r="D63" s="2">
        <v>0.53707175925925921</v>
      </c>
      <c r="E63">
        <f>COUNTIF($A$2:$A$2148,telefony[[#This Row],[nr]])</f>
        <v>2</v>
      </c>
      <c r="F63" t="str">
        <f>IF(LEN(telefony[[#This Row],[nr]])=7,"Stacjonarny",IF(LEN(telefony[[#This Row],[nr]])=8,"Komórkowy","Zagraniczny"))</f>
        <v>Stacjonarny</v>
      </c>
      <c r="G63" s="11">
        <f>telefony[[#This Row],[zakonczenie]]-telefony[[#This Row],[rozpoczecie]]</f>
        <v>6.9328703703702699E-3</v>
      </c>
      <c r="H63">
        <f>MINUTE(telefony[[#This Row],[Czas trwania połączenia]])</f>
        <v>9</v>
      </c>
      <c r="I63" s="10" t="str">
        <f>LEFT(telefony[[#This Row],[nr]],2)</f>
        <v>77</v>
      </c>
      <c r="J63" s="9">
        <f>IF(AND(telefony[[#This Row],[Rodzaj telefonu]]="Stacjonarny",telefony[[#This Row],[Początek numeru]]="12"),1,0)</f>
        <v>0</v>
      </c>
      <c r="K63" s="7">
        <f>IF(telefony[[#This Row],[Czy 12]]=1,telefony[[#This Row],[zakonczenie]]-telefony[[#This Row],[rozpoczecie]],0)</f>
        <v>0</v>
      </c>
    </row>
    <row r="64" spans="1:11" x14ac:dyDescent="0.25">
      <c r="A64">
        <v>8249721</v>
      </c>
      <c r="B64" s="1">
        <v>42919</v>
      </c>
      <c r="C64" s="2">
        <v>0.53486111111111112</v>
      </c>
      <c r="D64" s="2">
        <v>0.53756944444444443</v>
      </c>
      <c r="E64">
        <f>COUNTIF($A$2:$A$2148,telefony[[#This Row],[nr]])</f>
        <v>1</v>
      </c>
      <c r="F64" t="str">
        <f>IF(LEN(telefony[[#This Row],[nr]])=7,"Stacjonarny",IF(LEN(telefony[[#This Row],[nr]])=8,"Komórkowy","Zagraniczny"))</f>
        <v>Stacjonarny</v>
      </c>
      <c r="G64" s="11">
        <f>telefony[[#This Row],[zakonczenie]]-telefony[[#This Row],[rozpoczecie]]</f>
        <v>2.7083333333333126E-3</v>
      </c>
      <c r="H64">
        <f>MINUTE(telefony[[#This Row],[Czas trwania połączenia]])</f>
        <v>3</v>
      </c>
      <c r="I64" s="10" t="str">
        <f>LEFT(telefony[[#This Row],[nr]],2)</f>
        <v>82</v>
      </c>
      <c r="J64" s="9">
        <f>IF(AND(telefony[[#This Row],[Rodzaj telefonu]]="Stacjonarny",telefony[[#This Row],[Początek numeru]]="12"),1,0)</f>
        <v>0</v>
      </c>
      <c r="K64" s="7">
        <f>IF(telefony[[#This Row],[Czy 12]]=1,telefony[[#This Row],[zakonczenie]]-telefony[[#This Row],[rozpoczecie]],0)</f>
        <v>0</v>
      </c>
    </row>
    <row r="65" spans="1:11" x14ac:dyDescent="0.25">
      <c r="A65">
        <v>6894270</v>
      </c>
      <c r="B65" s="1">
        <v>42919</v>
      </c>
      <c r="C65" s="2">
        <v>0.53488425925925931</v>
      </c>
      <c r="D65" s="2">
        <v>0.53523148148148147</v>
      </c>
      <c r="E65">
        <f>COUNTIF($A$2:$A$2148,telefony[[#This Row],[nr]])</f>
        <v>1</v>
      </c>
      <c r="F65" t="str">
        <f>IF(LEN(telefony[[#This Row],[nr]])=7,"Stacjonarny",IF(LEN(telefony[[#This Row],[nr]])=8,"Komórkowy","Zagraniczny"))</f>
        <v>Stacjonarny</v>
      </c>
      <c r="G65" s="11">
        <f>telefony[[#This Row],[zakonczenie]]-telefony[[#This Row],[rozpoczecie]]</f>
        <v>3.4722222222216548E-4</v>
      </c>
      <c r="H65">
        <f>MINUTE(telefony[[#This Row],[Czas trwania połączenia]])</f>
        <v>0</v>
      </c>
      <c r="I65" s="10" t="str">
        <f>LEFT(telefony[[#This Row],[nr]],2)</f>
        <v>68</v>
      </c>
      <c r="J65" s="9">
        <f>IF(AND(telefony[[#This Row],[Rodzaj telefonu]]="Stacjonarny",telefony[[#This Row],[Początek numeru]]="12"),1,0)</f>
        <v>0</v>
      </c>
      <c r="K65" s="7">
        <f>IF(telefony[[#This Row],[Czy 12]]=1,telefony[[#This Row],[zakonczenie]]-telefony[[#This Row],[rozpoczecie]],0)</f>
        <v>0</v>
      </c>
    </row>
    <row r="66" spans="1:11" x14ac:dyDescent="0.25">
      <c r="A66">
        <v>3095218</v>
      </c>
      <c r="B66" s="1">
        <v>42919</v>
      </c>
      <c r="C66" s="2">
        <v>0.5358680555555555</v>
      </c>
      <c r="D66" s="2">
        <v>0.54329861111111111</v>
      </c>
      <c r="E66">
        <f>COUNTIF($A$2:$A$2148,telefony[[#This Row],[nr]])</f>
        <v>4</v>
      </c>
      <c r="F66" t="str">
        <f>IF(LEN(telefony[[#This Row],[nr]])=7,"Stacjonarny",IF(LEN(telefony[[#This Row],[nr]])=8,"Komórkowy","Zagraniczny"))</f>
        <v>Stacjonarny</v>
      </c>
      <c r="G66" s="11">
        <f>telefony[[#This Row],[zakonczenie]]-telefony[[#This Row],[rozpoczecie]]</f>
        <v>7.4305555555556069E-3</v>
      </c>
      <c r="H66">
        <f>MINUTE(telefony[[#This Row],[Czas trwania połączenia]])</f>
        <v>10</v>
      </c>
      <c r="I66" s="10" t="str">
        <f>LEFT(telefony[[#This Row],[nr]],2)</f>
        <v>30</v>
      </c>
      <c r="J66" s="9">
        <f>IF(AND(telefony[[#This Row],[Rodzaj telefonu]]="Stacjonarny",telefony[[#This Row],[Początek numeru]]="12"),1,0)</f>
        <v>0</v>
      </c>
      <c r="K66" s="7">
        <f>IF(telefony[[#This Row],[Czy 12]]=1,telefony[[#This Row],[zakonczenie]]-telefony[[#This Row],[rozpoczecie]],0)</f>
        <v>0</v>
      </c>
    </row>
    <row r="67" spans="1:11" x14ac:dyDescent="0.25">
      <c r="A67">
        <v>45081794</v>
      </c>
      <c r="B67" s="1">
        <v>42919</v>
      </c>
      <c r="C67" s="2">
        <v>0.54016203703703702</v>
      </c>
      <c r="D67" s="2">
        <v>0.54297453703703702</v>
      </c>
      <c r="E67">
        <f>COUNTIF($A$2:$A$2148,telefony[[#This Row],[nr]])</f>
        <v>2</v>
      </c>
      <c r="F67" t="str">
        <f>IF(LEN(telefony[[#This Row],[nr]])=7,"Stacjonarny",IF(LEN(telefony[[#This Row],[nr]])=8,"Komórkowy","Zagraniczny"))</f>
        <v>Komórkowy</v>
      </c>
      <c r="G67" s="11">
        <f>telefony[[#This Row],[zakonczenie]]-telefony[[#This Row],[rozpoczecie]]</f>
        <v>2.8124999999999956E-3</v>
      </c>
      <c r="H67">
        <f>MINUTE(telefony[[#This Row],[Czas trwania połączenia]])</f>
        <v>4</v>
      </c>
      <c r="I67" s="10" t="str">
        <f>LEFT(telefony[[#This Row],[nr]],2)</f>
        <v>45</v>
      </c>
      <c r="J67" s="9">
        <f>IF(AND(telefony[[#This Row],[Rodzaj telefonu]]="Stacjonarny",telefony[[#This Row],[Początek numeru]]="12"),1,0)</f>
        <v>0</v>
      </c>
      <c r="K67" s="7">
        <f>IF(telefony[[#This Row],[Czy 12]]=1,telefony[[#This Row],[zakonczenie]]-telefony[[#This Row],[rozpoczecie]],0)</f>
        <v>0</v>
      </c>
    </row>
    <row r="68" spans="1:11" x14ac:dyDescent="0.25">
      <c r="A68">
        <v>3533271</v>
      </c>
      <c r="B68" s="1">
        <v>42919</v>
      </c>
      <c r="C68" s="2">
        <v>0.54280092592592588</v>
      </c>
      <c r="D68" s="2">
        <v>0.54478009259259264</v>
      </c>
      <c r="E68">
        <f>COUNTIF($A$2:$A$2148,telefony[[#This Row],[nr]])</f>
        <v>1</v>
      </c>
      <c r="F68" t="str">
        <f>IF(LEN(telefony[[#This Row],[nr]])=7,"Stacjonarny",IF(LEN(telefony[[#This Row],[nr]])=8,"Komórkowy","Zagraniczny"))</f>
        <v>Stacjonarny</v>
      </c>
      <c r="G68" s="11">
        <f>telefony[[#This Row],[zakonczenie]]-telefony[[#This Row],[rozpoczecie]]</f>
        <v>1.979166666666754E-3</v>
      </c>
      <c r="H68">
        <f>MINUTE(telefony[[#This Row],[Czas trwania połączenia]])</f>
        <v>2</v>
      </c>
      <c r="I68" s="10" t="str">
        <f>LEFT(telefony[[#This Row],[nr]],2)</f>
        <v>35</v>
      </c>
      <c r="J68" s="9">
        <f>IF(AND(telefony[[#This Row],[Rodzaj telefonu]]="Stacjonarny",telefony[[#This Row],[Początek numeru]]="12"),1,0)</f>
        <v>0</v>
      </c>
      <c r="K68" s="7">
        <f>IF(telefony[[#This Row],[Czy 12]]=1,telefony[[#This Row],[zakonczenie]]-telefony[[#This Row],[rozpoczecie]],0)</f>
        <v>0</v>
      </c>
    </row>
    <row r="69" spans="1:11" x14ac:dyDescent="0.25">
      <c r="A69">
        <v>7415603</v>
      </c>
      <c r="B69" s="1">
        <v>42919</v>
      </c>
      <c r="C69" s="2">
        <v>0.54848379629629629</v>
      </c>
      <c r="D69" s="2">
        <v>0.5578819444444445</v>
      </c>
      <c r="E69">
        <f>COUNTIF($A$2:$A$2148,telefony[[#This Row],[nr]])</f>
        <v>3</v>
      </c>
      <c r="F69" t="str">
        <f>IF(LEN(telefony[[#This Row],[nr]])=7,"Stacjonarny",IF(LEN(telefony[[#This Row],[nr]])=8,"Komórkowy","Zagraniczny"))</f>
        <v>Stacjonarny</v>
      </c>
      <c r="G69" s="11">
        <f>telefony[[#This Row],[zakonczenie]]-telefony[[#This Row],[rozpoczecie]]</f>
        <v>9.398148148148211E-3</v>
      </c>
      <c r="H69">
        <f>MINUTE(telefony[[#This Row],[Czas trwania połączenia]])</f>
        <v>13</v>
      </c>
      <c r="I69" s="10" t="str">
        <f>LEFT(telefony[[#This Row],[nr]],2)</f>
        <v>74</v>
      </c>
      <c r="J69" s="9">
        <f>IF(AND(telefony[[#This Row],[Rodzaj telefonu]]="Stacjonarny",telefony[[#This Row],[Początek numeru]]="12"),1,0)</f>
        <v>0</v>
      </c>
      <c r="K69" s="7">
        <f>IF(telefony[[#This Row],[Czy 12]]=1,telefony[[#This Row],[zakonczenie]]-telefony[[#This Row],[rozpoczecie]],0)</f>
        <v>0</v>
      </c>
    </row>
    <row r="70" spans="1:11" x14ac:dyDescent="0.25">
      <c r="A70">
        <v>9088452</v>
      </c>
      <c r="B70" s="1">
        <v>42919</v>
      </c>
      <c r="C70" s="2">
        <v>0.55283564814814812</v>
      </c>
      <c r="D70" s="2">
        <v>0.55756944444444445</v>
      </c>
      <c r="E70">
        <f>COUNTIF($A$2:$A$2148,telefony[[#This Row],[nr]])</f>
        <v>2</v>
      </c>
      <c r="F70" t="str">
        <f>IF(LEN(telefony[[#This Row],[nr]])=7,"Stacjonarny",IF(LEN(telefony[[#This Row],[nr]])=8,"Komórkowy","Zagraniczny"))</f>
        <v>Stacjonarny</v>
      </c>
      <c r="G70" s="11">
        <f>telefony[[#This Row],[zakonczenie]]-telefony[[#This Row],[rozpoczecie]]</f>
        <v>4.7337962962963331E-3</v>
      </c>
      <c r="H70">
        <f>MINUTE(telefony[[#This Row],[Czas trwania połączenia]])</f>
        <v>6</v>
      </c>
      <c r="I70" s="10" t="str">
        <f>LEFT(telefony[[#This Row],[nr]],2)</f>
        <v>90</v>
      </c>
      <c r="J70" s="9">
        <f>IF(AND(telefony[[#This Row],[Rodzaj telefonu]]="Stacjonarny",telefony[[#This Row],[Początek numeru]]="12"),1,0)</f>
        <v>0</v>
      </c>
      <c r="K70" s="7">
        <f>IF(telefony[[#This Row],[Czy 12]]=1,telefony[[#This Row],[zakonczenie]]-telefony[[#This Row],[rozpoczecie]],0)</f>
        <v>0</v>
      </c>
    </row>
    <row r="71" spans="1:11" x14ac:dyDescent="0.25">
      <c r="A71">
        <v>3379401</v>
      </c>
      <c r="B71" s="1">
        <v>42919</v>
      </c>
      <c r="C71" s="2">
        <v>0.55576388888888884</v>
      </c>
      <c r="D71" s="2">
        <v>0.56342592592592589</v>
      </c>
      <c r="E71">
        <f>COUNTIF($A$2:$A$2148,telefony[[#This Row],[nr]])</f>
        <v>2</v>
      </c>
      <c r="F71" t="str">
        <f>IF(LEN(telefony[[#This Row],[nr]])=7,"Stacjonarny",IF(LEN(telefony[[#This Row],[nr]])=8,"Komórkowy","Zagraniczny"))</f>
        <v>Stacjonarny</v>
      </c>
      <c r="G71" s="11">
        <f>telefony[[#This Row],[zakonczenie]]-telefony[[#This Row],[rozpoczecie]]</f>
        <v>7.6620370370370505E-3</v>
      </c>
      <c r="H71">
        <f>MINUTE(telefony[[#This Row],[Czas trwania połączenia]])</f>
        <v>11</v>
      </c>
      <c r="I71" s="10" t="str">
        <f>LEFT(telefony[[#This Row],[nr]],2)</f>
        <v>33</v>
      </c>
      <c r="J71" s="9">
        <f>IF(AND(telefony[[#This Row],[Rodzaj telefonu]]="Stacjonarny",telefony[[#This Row],[Początek numeru]]="12"),1,0)</f>
        <v>0</v>
      </c>
      <c r="K71" s="7">
        <f>IF(telefony[[#This Row],[Czy 12]]=1,telefony[[#This Row],[zakonczenie]]-telefony[[#This Row],[rozpoczecie]],0)</f>
        <v>0</v>
      </c>
    </row>
    <row r="72" spans="1:11" x14ac:dyDescent="0.25">
      <c r="A72">
        <v>73350537</v>
      </c>
      <c r="B72" s="1">
        <v>42919</v>
      </c>
      <c r="C72" s="2">
        <v>0.55722222222222217</v>
      </c>
      <c r="D72" s="2">
        <v>0.55787037037037035</v>
      </c>
      <c r="E72">
        <f>COUNTIF($A$2:$A$2148,telefony[[#This Row],[nr]])</f>
        <v>2</v>
      </c>
      <c r="F72" t="str">
        <f>IF(LEN(telefony[[#This Row],[nr]])=7,"Stacjonarny",IF(LEN(telefony[[#This Row],[nr]])=8,"Komórkowy","Zagraniczny"))</f>
        <v>Komórkowy</v>
      </c>
      <c r="G72" s="11">
        <f>telefony[[#This Row],[zakonczenie]]-telefony[[#This Row],[rozpoczecie]]</f>
        <v>6.4814814814817545E-4</v>
      </c>
      <c r="H72">
        <f>MINUTE(telefony[[#This Row],[Czas trwania połączenia]])</f>
        <v>0</v>
      </c>
      <c r="I72" s="10" t="str">
        <f>LEFT(telefony[[#This Row],[nr]],2)</f>
        <v>73</v>
      </c>
      <c r="J72" s="9">
        <f>IF(AND(telefony[[#This Row],[Rodzaj telefonu]]="Stacjonarny",telefony[[#This Row],[Początek numeru]]="12"),1,0)</f>
        <v>0</v>
      </c>
      <c r="K72" s="7">
        <f>IF(telefony[[#This Row],[Czy 12]]=1,telefony[[#This Row],[zakonczenie]]-telefony[[#This Row],[rozpoczecie]],0)</f>
        <v>0</v>
      </c>
    </row>
    <row r="73" spans="1:11" x14ac:dyDescent="0.25">
      <c r="A73">
        <v>83707586</v>
      </c>
      <c r="B73" s="1">
        <v>42919</v>
      </c>
      <c r="C73" s="2">
        <v>0.55803240740740745</v>
      </c>
      <c r="D73" s="2">
        <v>0.56174768518518514</v>
      </c>
      <c r="E73">
        <f>COUNTIF($A$2:$A$2148,telefony[[#This Row],[nr]])</f>
        <v>1</v>
      </c>
      <c r="F73" t="str">
        <f>IF(LEN(telefony[[#This Row],[nr]])=7,"Stacjonarny",IF(LEN(telefony[[#This Row],[nr]])=8,"Komórkowy","Zagraniczny"))</f>
        <v>Komórkowy</v>
      </c>
      <c r="G73" s="11">
        <f>telefony[[#This Row],[zakonczenie]]-telefony[[#This Row],[rozpoczecie]]</f>
        <v>3.7152777777776924E-3</v>
      </c>
      <c r="H73">
        <f>MINUTE(telefony[[#This Row],[Czas trwania połączenia]])</f>
        <v>5</v>
      </c>
      <c r="I73" s="10" t="str">
        <f>LEFT(telefony[[#This Row],[nr]],2)</f>
        <v>83</v>
      </c>
      <c r="J73" s="9">
        <f>IF(AND(telefony[[#This Row],[Rodzaj telefonu]]="Stacjonarny",telefony[[#This Row],[Początek numeru]]="12"),1,0)</f>
        <v>0</v>
      </c>
      <c r="K73" s="7">
        <f>IF(telefony[[#This Row],[Czy 12]]=1,telefony[[#This Row],[zakonczenie]]-telefony[[#This Row],[rozpoczecie]],0)</f>
        <v>0</v>
      </c>
    </row>
    <row r="74" spans="1:11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  <c r="E74">
        <f>COUNTIF($A$2:$A$2148,telefony[[#This Row],[nr]])</f>
        <v>3</v>
      </c>
      <c r="F74" t="str">
        <f>IF(LEN(telefony[[#This Row],[nr]])=7,"Stacjonarny",IF(LEN(telefony[[#This Row],[nr]])=8,"Komórkowy","Zagraniczny"))</f>
        <v>Zagraniczny</v>
      </c>
      <c r="G74" s="11">
        <f>telefony[[#This Row],[zakonczenie]]-telefony[[#This Row],[rozpoczecie]]</f>
        <v>8.5648148148148584E-3</v>
      </c>
      <c r="H74">
        <f>MINUTE(telefony[[#This Row],[Czas trwania połączenia]])</f>
        <v>12</v>
      </c>
      <c r="I74" s="10" t="str">
        <f>LEFT(telefony[[#This Row],[nr]],2)</f>
        <v>51</v>
      </c>
      <c r="J74" s="9">
        <f>IF(AND(telefony[[#This Row],[Rodzaj telefonu]]="Stacjonarny",telefony[[#This Row],[Początek numeru]]="12"),1,0)</f>
        <v>0</v>
      </c>
      <c r="K74" s="7">
        <f>IF(telefony[[#This Row],[Czy 12]]=1,telefony[[#This Row],[zakonczenie]]-telefony[[#This Row],[rozpoczecie]],0)</f>
        <v>0</v>
      </c>
    </row>
    <row r="75" spans="1:11" x14ac:dyDescent="0.25">
      <c r="A75">
        <v>1480206</v>
      </c>
      <c r="B75" s="1">
        <v>42919</v>
      </c>
      <c r="C75" s="2">
        <v>0.5645486111111111</v>
      </c>
      <c r="D75" s="2">
        <v>0.56458333333333333</v>
      </c>
      <c r="E75">
        <f>COUNTIF($A$2:$A$2148,telefony[[#This Row],[nr]])</f>
        <v>1</v>
      </c>
      <c r="F75" t="str">
        <f>IF(LEN(telefony[[#This Row],[nr]])=7,"Stacjonarny",IF(LEN(telefony[[#This Row],[nr]])=8,"Komórkowy","Zagraniczny"))</f>
        <v>Stacjonarny</v>
      </c>
      <c r="G75" s="11">
        <f>telefony[[#This Row],[zakonczenie]]-telefony[[#This Row],[rozpoczecie]]</f>
        <v>3.472222222222765E-5</v>
      </c>
      <c r="H75">
        <f>MINUTE(telefony[[#This Row],[Czas trwania połączenia]])</f>
        <v>0</v>
      </c>
      <c r="I75" s="10" t="str">
        <f>LEFT(telefony[[#This Row],[nr]],2)</f>
        <v>14</v>
      </c>
      <c r="J75" s="9">
        <f>IF(AND(telefony[[#This Row],[Rodzaj telefonu]]="Stacjonarny",telefony[[#This Row],[Początek numeru]]="12"),1,0)</f>
        <v>0</v>
      </c>
      <c r="K75" s="7">
        <f>IF(telefony[[#This Row],[Czy 12]]=1,telefony[[#This Row],[zakonczenie]]-telefony[[#This Row],[rozpoczecie]],0)</f>
        <v>0</v>
      </c>
    </row>
    <row r="76" spans="1:11" x14ac:dyDescent="0.25">
      <c r="A76">
        <v>3095218</v>
      </c>
      <c r="B76" s="1">
        <v>42919</v>
      </c>
      <c r="C76" s="2">
        <v>0.56555555555555559</v>
      </c>
      <c r="D76" s="2">
        <v>0.56557870370370367</v>
      </c>
      <c r="E76">
        <f>COUNTIF($A$2:$A$2148,telefony[[#This Row],[nr]])</f>
        <v>4</v>
      </c>
      <c r="F76" t="str">
        <f>IF(LEN(telefony[[#This Row],[nr]])=7,"Stacjonarny",IF(LEN(telefony[[#This Row],[nr]])=8,"Komórkowy","Zagraniczny"))</f>
        <v>Stacjonarny</v>
      </c>
      <c r="G76" s="11">
        <f>telefony[[#This Row],[zakonczenie]]-telefony[[#This Row],[rozpoczecie]]</f>
        <v>2.3148148148077752E-5</v>
      </c>
      <c r="H76">
        <f>MINUTE(telefony[[#This Row],[Czas trwania połączenia]])</f>
        <v>0</v>
      </c>
      <c r="I76" s="10" t="str">
        <f>LEFT(telefony[[#This Row],[nr]],2)</f>
        <v>30</v>
      </c>
      <c r="J76" s="9">
        <f>IF(AND(telefony[[#This Row],[Rodzaj telefonu]]="Stacjonarny",telefony[[#This Row],[Początek numeru]]="12"),1,0)</f>
        <v>0</v>
      </c>
      <c r="K76" s="7">
        <f>IF(telefony[[#This Row],[Czy 12]]=1,telefony[[#This Row],[zakonczenie]]-telefony[[#This Row],[rozpoczecie]],0)</f>
        <v>0</v>
      </c>
    </row>
    <row r="77" spans="1:11" x14ac:dyDescent="0.25">
      <c r="A77">
        <v>2028923</v>
      </c>
      <c r="B77" s="1">
        <v>42919</v>
      </c>
      <c r="C77" s="2">
        <v>0.56800925925925927</v>
      </c>
      <c r="D77" s="2">
        <v>0.57093749999999999</v>
      </c>
      <c r="E77">
        <f>COUNTIF($A$2:$A$2148,telefony[[#This Row],[nr]])</f>
        <v>1</v>
      </c>
      <c r="F77" t="str">
        <f>IF(LEN(telefony[[#This Row],[nr]])=7,"Stacjonarny",IF(LEN(telefony[[#This Row],[nr]])=8,"Komórkowy","Zagraniczny"))</f>
        <v>Stacjonarny</v>
      </c>
      <c r="G77" s="11">
        <f>telefony[[#This Row],[zakonczenie]]-telefony[[#This Row],[rozpoczecie]]</f>
        <v>2.9282407407407174E-3</v>
      </c>
      <c r="H77">
        <f>MINUTE(telefony[[#This Row],[Czas trwania połączenia]])</f>
        <v>4</v>
      </c>
      <c r="I77" s="10" t="str">
        <f>LEFT(telefony[[#This Row],[nr]],2)</f>
        <v>20</v>
      </c>
      <c r="J77" s="9">
        <f>IF(AND(telefony[[#This Row],[Rodzaj telefonu]]="Stacjonarny",telefony[[#This Row],[Początek numeru]]="12"),1,0)</f>
        <v>0</v>
      </c>
      <c r="K77" s="7">
        <f>IF(telefony[[#This Row],[Czy 12]]=1,telefony[[#This Row],[zakonczenie]]-telefony[[#This Row],[rozpoczecie]],0)</f>
        <v>0</v>
      </c>
    </row>
    <row r="78" spans="1:11" x14ac:dyDescent="0.25">
      <c r="A78">
        <v>81880891</v>
      </c>
      <c r="B78" s="1">
        <v>42919</v>
      </c>
      <c r="C78" s="2">
        <v>0.57141203703703702</v>
      </c>
      <c r="D78" s="2">
        <v>0.57547453703703699</v>
      </c>
      <c r="E78">
        <f>COUNTIF($A$2:$A$2148,telefony[[#This Row],[nr]])</f>
        <v>1</v>
      </c>
      <c r="F78" t="str">
        <f>IF(LEN(telefony[[#This Row],[nr]])=7,"Stacjonarny",IF(LEN(telefony[[#This Row],[nr]])=8,"Komórkowy","Zagraniczny"))</f>
        <v>Komórkowy</v>
      </c>
      <c r="G78" s="11">
        <f>telefony[[#This Row],[zakonczenie]]-telefony[[#This Row],[rozpoczecie]]</f>
        <v>4.0624999999999689E-3</v>
      </c>
      <c r="H78">
        <f>MINUTE(telefony[[#This Row],[Czas trwania połączenia]])</f>
        <v>5</v>
      </c>
      <c r="I78" s="10" t="str">
        <f>LEFT(telefony[[#This Row],[nr]],2)</f>
        <v>81</v>
      </c>
      <c r="J78" s="9">
        <f>IF(AND(telefony[[#This Row],[Rodzaj telefonu]]="Stacjonarny",telefony[[#This Row],[Początek numeru]]="12"),1,0)</f>
        <v>0</v>
      </c>
      <c r="K78" s="7">
        <f>IF(telefony[[#This Row],[Czy 12]]=1,telefony[[#This Row],[zakonczenie]]-telefony[[#This Row],[rozpoczecie]],0)</f>
        <v>0</v>
      </c>
    </row>
    <row r="79" spans="1:11" x14ac:dyDescent="0.25">
      <c r="A79">
        <v>4274149</v>
      </c>
      <c r="B79" s="1">
        <v>42919</v>
      </c>
      <c r="C79" s="2">
        <v>0.5717592592592593</v>
      </c>
      <c r="D79" s="2">
        <v>0.58065972222222217</v>
      </c>
      <c r="E79">
        <f>COUNTIF($A$2:$A$2148,telefony[[#This Row],[nr]])</f>
        <v>1</v>
      </c>
      <c r="F79" t="str">
        <f>IF(LEN(telefony[[#This Row],[nr]])=7,"Stacjonarny",IF(LEN(telefony[[#This Row],[nr]])=8,"Komórkowy","Zagraniczny"))</f>
        <v>Stacjonarny</v>
      </c>
      <c r="G79" s="11">
        <f>telefony[[#This Row],[zakonczenie]]-telefony[[#This Row],[rozpoczecie]]</f>
        <v>8.900462962962874E-3</v>
      </c>
      <c r="H79">
        <f>MINUTE(telefony[[#This Row],[Czas trwania połączenia]])</f>
        <v>12</v>
      </c>
      <c r="I79" s="10" t="str">
        <f>LEFT(telefony[[#This Row],[nr]],2)</f>
        <v>42</v>
      </c>
      <c r="J79" s="9">
        <f>IF(AND(telefony[[#This Row],[Rodzaj telefonu]]="Stacjonarny",telefony[[#This Row],[Początek numeru]]="12"),1,0)</f>
        <v>0</v>
      </c>
      <c r="K79" s="7">
        <f>IF(telefony[[#This Row],[Czy 12]]=1,telefony[[#This Row],[zakonczenie]]-telefony[[#This Row],[rozpoczecie]],0)</f>
        <v>0</v>
      </c>
    </row>
    <row r="80" spans="1:11" x14ac:dyDescent="0.25">
      <c r="A80">
        <v>3505978</v>
      </c>
      <c r="B80" s="1">
        <v>42919</v>
      </c>
      <c r="C80" s="2">
        <v>0.57642361111111107</v>
      </c>
      <c r="D80" s="2">
        <v>0.5799305555555555</v>
      </c>
      <c r="E80">
        <f>COUNTIF($A$2:$A$2148,telefony[[#This Row],[nr]])</f>
        <v>7</v>
      </c>
      <c r="F80" t="str">
        <f>IF(LEN(telefony[[#This Row],[nr]])=7,"Stacjonarny",IF(LEN(telefony[[#This Row],[nr]])=8,"Komórkowy","Zagraniczny"))</f>
        <v>Stacjonarny</v>
      </c>
      <c r="G80" s="11">
        <f>telefony[[#This Row],[zakonczenie]]-telefony[[#This Row],[rozpoczecie]]</f>
        <v>3.5069444444444375E-3</v>
      </c>
      <c r="H80">
        <f>MINUTE(telefony[[#This Row],[Czas trwania połączenia]])</f>
        <v>5</v>
      </c>
      <c r="I80" s="10" t="str">
        <f>LEFT(telefony[[#This Row],[nr]],2)</f>
        <v>35</v>
      </c>
      <c r="J80" s="9">
        <f>IF(AND(telefony[[#This Row],[Rodzaj telefonu]]="Stacjonarny",telefony[[#This Row],[Początek numeru]]="12"),1,0)</f>
        <v>0</v>
      </c>
      <c r="K80" s="7">
        <f>IF(telefony[[#This Row],[Czy 12]]=1,telefony[[#This Row],[zakonczenie]]-telefony[[#This Row],[rozpoczecie]],0)</f>
        <v>0</v>
      </c>
    </row>
    <row r="81" spans="1:11" x14ac:dyDescent="0.25">
      <c r="A81">
        <v>8504601</v>
      </c>
      <c r="B81" s="1">
        <v>42919</v>
      </c>
      <c r="C81" s="2">
        <v>0.57958333333333334</v>
      </c>
      <c r="D81" s="2">
        <v>0.58056712962962964</v>
      </c>
      <c r="E81">
        <f>COUNTIF($A$2:$A$2148,telefony[[#This Row],[nr]])</f>
        <v>1</v>
      </c>
      <c r="F81" t="str">
        <f>IF(LEN(telefony[[#This Row],[nr]])=7,"Stacjonarny",IF(LEN(telefony[[#This Row],[nr]])=8,"Komórkowy","Zagraniczny"))</f>
        <v>Stacjonarny</v>
      </c>
      <c r="G81" s="11">
        <f>telefony[[#This Row],[zakonczenie]]-telefony[[#This Row],[rozpoczecie]]</f>
        <v>9.8379629629630205E-4</v>
      </c>
      <c r="H81">
        <f>MINUTE(telefony[[#This Row],[Czas trwania połączenia]])</f>
        <v>1</v>
      </c>
      <c r="I81" s="10" t="str">
        <f>LEFT(telefony[[#This Row],[nr]],2)</f>
        <v>85</v>
      </c>
      <c r="J81" s="9">
        <f>IF(AND(telefony[[#This Row],[Rodzaj telefonu]]="Stacjonarny",telefony[[#This Row],[Początek numeru]]="12"),1,0)</f>
        <v>0</v>
      </c>
      <c r="K81" s="7">
        <f>IF(telefony[[#This Row],[Czy 12]]=1,telefony[[#This Row],[zakonczenie]]-telefony[[#This Row],[rozpoczecie]],0)</f>
        <v>0</v>
      </c>
    </row>
    <row r="82" spans="1:11" x14ac:dyDescent="0.25">
      <c r="A82">
        <v>8214927</v>
      </c>
      <c r="B82" s="1">
        <v>42919</v>
      </c>
      <c r="C82" s="2">
        <v>0.5819212962962963</v>
      </c>
      <c r="D82" s="2">
        <v>0.59106481481481477</v>
      </c>
      <c r="E82">
        <f>COUNTIF($A$2:$A$2148,telefony[[#This Row],[nr]])</f>
        <v>2</v>
      </c>
      <c r="F82" t="str">
        <f>IF(LEN(telefony[[#This Row],[nr]])=7,"Stacjonarny",IF(LEN(telefony[[#This Row],[nr]])=8,"Komórkowy","Zagraniczny"))</f>
        <v>Stacjonarny</v>
      </c>
      <c r="G82" s="11">
        <f>telefony[[#This Row],[zakonczenie]]-telefony[[#This Row],[rozpoczecie]]</f>
        <v>9.1435185185184675E-3</v>
      </c>
      <c r="H82">
        <f>MINUTE(telefony[[#This Row],[Czas trwania połączenia]])</f>
        <v>13</v>
      </c>
      <c r="I82" s="10" t="str">
        <f>LEFT(telefony[[#This Row],[nr]],2)</f>
        <v>82</v>
      </c>
      <c r="J82" s="9">
        <f>IF(AND(telefony[[#This Row],[Rodzaj telefonu]]="Stacjonarny",telefony[[#This Row],[Początek numeru]]="12"),1,0)</f>
        <v>0</v>
      </c>
      <c r="K82" s="7">
        <f>IF(telefony[[#This Row],[Czy 12]]=1,telefony[[#This Row],[zakonczenie]]-telefony[[#This Row],[rozpoczecie]],0)</f>
        <v>0</v>
      </c>
    </row>
    <row r="83" spans="1:11" x14ac:dyDescent="0.25">
      <c r="A83">
        <v>5913547</v>
      </c>
      <c r="B83" s="1">
        <v>42919</v>
      </c>
      <c r="C83" s="2">
        <v>0.58414351851851853</v>
      </c>
      <c r="D83" s="2">
        <v>0.5861574074074074</v>
      </c>
      <c r="E83">
        <f>COUNTIF($A$2:$A$2148,telefony[[#This Row],[nr]])</f>
        <v>1</v>
      </c>
      <c r="F83" t="str">
        <f>IF(LEN(telefony[[#This Row],[nr]])=7,"Stacjonarny",IF(LEN(telefony[[#This Row],[nr]])=8,"Komórkowy","Zagraniczny"))</f>
        <v>Stacjonarny</v>
      </c>
      <c r="G83" s="11">
        <f>telefony[[#This Row],[zakonczenie]]-telefony[[#This Row],[rozpoczecie]]</f>
        <v>2.0138888888888706E-3</v>
      </c>
      <c r="H83">
        <f>MINUTE(telefony[[#This Row],[Czas trwania połączenia]])</f>
        <v>2</v>
      </c>
      <c r="I83" s="10" t="str">
        <f>LEFT(telefony[[#This Row],[nr]],2)</f>
        <v>59</v>
      </c>
      <c r="J83" s="9">
        <f>IF(AND(telefony[[#This Row],[Rodzaj telefonu]]="Stacjonarny",telefony[[#This Row],[Początek numeru]]="12"),1,0)</f>
        <v>0</v>
      </c>
      <c r="K83" s="7">
        <f>IF(telefony[[#This Row],[Czy 12]]=1,telefony[[#This Row],[zakonczenie]]-telefony[[#This Row],[rozpoczecie]],0)</f>
        <v>0</v>
      </c>
    </row>
    <row r="84" spans="1:11" x14ac:dyDescent="0.25">
      <c r="A84">
        <v>3505978</v>
      </c>
      <c r="B84" s="1">
        <v>42919</v>
      </c>
      <c r="C84" s="2">
        <v>0.58699074074074076</v>
      </c>
      <c r="D84" s="2">
        <v>0.59060185185185188</v>
      </c>
      <c r="E84">
        <f>COUNTIF($A$2:$A$2148,telefony[[#This Row],[nr]])</f>
        <v>7</v>
      </c>
      <c r="F84" t="str">
        <f>IF(LEN(telefony[[#This Row],[nr]])=7,"Stacjonarny",IF(LEN(telefony[[#This Row],[nr]])=8,"Komórkowy","Zagraniczny"))</f>
        <v>Stacjonarny</v>
      </c>
      <c r="G84" s="11">
        <f>telefony[[#This Row],[zakonczenie]]-telefony[[#This Row],[rozpoczecie]]</f>
        <v>3.6111111111111205E-3</v>
      </c>
      <c r="H84">
        <f>MINUTE(telefony[[#This Row],[Czas trwania połączenia]])</f>
        <v>5</v>
      </c>
      <c r="I84" s="10" t="str">
        <f>LEFT(telefony[[#This Row],[nr]],2)</f>
        <v>35</v>
      </c>
      <c r="J84" s="9">
        <f>IF(AND(telefony[[#This Row],[Rodzaj telefonu]]="Stacjonarny",telefony[[#This Row],[Początek numeru]]="12"),1,0)</f>
        <v>0</v>
      </c>
      <c r="K84" s="7">
        <f>IF(telefony[[#This Row],[Czy 12]]=1,telefony[[#This Row],[zakonczenie]]-telefony[[#This Row],[rozpoczecie]],0)</f>
        <v>0</v>
      </c>
    </row>
    <row r="85" spans="1:11" x14ac:dyDescent="0.25">
      <c r="A85">
        <v>14783929</v>
      </c>
      <c r="B85" s="1">
        <v>42919</v>
      </c>
      <c r="C85" s="2">
        <v>0.5902546296296296</v>
      </c>
      <c r="D85" s="2">
        <v>0.59516203703703707</v>
      </c>
      <c r="E85">
        <f>COUNTIF($A$2:$A$2148,telefony[[#This Row],[nr]])</f>
        <v>2</v>
      </c>
      <c r="F85" t="str">
        <f>IF(LEN(telefony[[#This Row],[nr]])=7,"Stacjonarny",IF(LEN(telefony[[#This Row],[nr]])=8,"Komórkowy","Zagraniczny"))</f>
        <v>Komórkowy</v>
      </c>
      <c r="G85" s="11">
        <f>telefony[[#This Row],[zakonczenie]]-telefony[[#This Row],[rozpoczecie]]</f>
        <v>4.9074074074074714E-3</v>
      </c>
      <c r="H85">
        <f>MINUTE(telefony[[#This Row],[Czas trwania połączenia]])</f>
        <v>7</v>
      </c>
      <c r="I85" s="10" t="str">
        <f>LEFT(telefony[[#This Row],[nr]],2)</f>
        <v>14</v>
      </c>
      <c r="J85" s="9">
        <f>IF(AND(telefony[[#This Row],[Rodzaj telefonu]]="Stacjonarny",telefony[[#This Row],[Początek numeru]]="12"),1,0)</f>
        <v>0</v>
      </c>
      <c r="K85" s="7">
        <f>IF(telefony[[#This Row],[Czy 12]]=1,telefony[[#This Row],[zakonczenie]]-telefony[[#This Row],[rozpoczecie]],0)</f>
        <v>0</v>
      </c>
    </row>
    <row r="86" spans="1:11" x14ac:dyDescent="0.25">
      <c r="A86">
        <v>2915745</v>
      </c>
      <c r="B86" s="1">
        <v>42919</v>
      </c>
      <c r="C86" s="2">
        <v>0.59324074074074074</v>
      </c>
      <c r="D86" s="2">
        <v>0.6029282407407407</v>
      </c>
      <c r="E86">
        <f>COUNTIF($A$2:$A$2148,telefony[[#This Row],[nr]])</f>
        <v>2</v>
      </c>
      <c r="F86" t="str">
        <f>IF(LEN(telefony[[#This Row],[nr]])=7,"Stacjonarny",IF(LEN(telefony[[#This Row],[nr]])=8,"Komórkowy","Zagraniczny"))</f>
        <v>Stacjonarny</v>
      </c>
      <c r="G86" s="11">
        <f>telefony[[#This Row],[zakonczenie]]-telefony[[#This Row],[rozpoczecie]]</f>
        <v>9.68749999999996E-3</v>
      </c>
      <c r="H86">
        <f>MINUTE(telefony[[#This Row],[Czas trwania połączenia]])</f>
        <v>13</v>
      </c>
      <c r="I86" s="10" t="str">
        <f>LEFT(telefony[[#This Row],[nr]],2)</f>
        <v>29</v>
      </c>
      <c r="J86" s="9">
        <f>IF(AND(telefony[[#This Row],[Rodzaj telefonu]]="Stacjonarny",telefony[[#This Row],[Początek numeru]]="12"),1,0)</f>
        <v>0</v>
      </c>
      <c r="K86" s="7">
        <f>IF(telefony[[#This Row],[Czy 12]]=1,telefony[[#This Row],[zakonczenie]]-telefony[[#This Row],[rozpoczecie]],0)</f>
        <v>0</v>
      </c>
    </row>
    <row r="87" spans="1:11" x14ac:dyDescent="0.25">
      <c r="A87">
        <v>1100142</v>
      </c>
      <c r="B87" s="1">
        <v>42919</v>
      </c>
      <c r="C87" s="2">
        <v>0.59710648148148149</v>
      </c>
      <c r="D87" s="2">
        <v>0.6003356481481481</v>
      </c>
      <c r="E87">
        <f>COUNTIF($A$2:$A$2148,telefony[[#This Row],[nr]])</f>
        <v>1</v>
      </c>
      <c r="F87" t="str">
        <f>IF(LEN(telefony[[#This Row],[nr]])=7,"Stacjonarny",IF(LEN(telefony[[#This Row],[nr]])=8,"Komórkowy","Zagraniczny"))</f>
        <v>Stacjonarny</v>
      </c>
      <c r="G87" s="11">
        <f>telefony[[#This Row],[zakonczenie]]-telefony[[#This Row],[rozpoczecie]]</f>
        <v>3.2291666666666163E-3</v>
      </c>
      <c r="H87">
        <f>MINUTE(telefony[[#This Row],[Czas trwania połączenia]])</f>
        <v>4</v>
      </c>
      <c r="I87" s="10" t="str">
        <f>LEFT(telefony[[#This Row],[nr]],2)</f>
        <v>11</v>
      </c>
      <c r="J87" s="9">
        <f>IF(AND(telefony[[#This Row],[Rodzaj telefonu]]="Stacjonarny",telefony[[#This Row],[Początek numeru]]="12"),1,0)</f>
        <v>0</v>
      </c>
      <c r="K87" s="7">
        <f>IF(telefony[[#This Row],[Czy 12]]=1,telefony[[#This Row],[zakonczenie]]-telefony[[#This Row],[rozpoczecie]],0)</f>
        <v>0</v>
      </c>
    </row>
    <row r="88" spans="1:11" x14ac:dyDescent="0.25">
      <c r="A88">
        <v>7795911</v>
      </c>
      <c r="B88" s="1">
        <v>42919</v>
      </c>
      <c r="C88" s="2">
        <v>0.60196759259259258</v>
      </c>
      <c r="D88" s="2">
        <v>0.61259259259259258</v>
      </c>
      <c r="E88">
        <f>COUNTIF($A$2:$A$2148,telefony[[#This Row],[nr]])</f>
        <v>3</v>
      </c>
      <c r="F88" t="str">
        <f>IF(LEN(telefony[[#This Row],[nr]])=7,"Stacjonarny",IF(LEN(telefony[[#This Row],[nr]])=8,"Komórkowy","Zagraniczny"))</f>
        <v>Stacjonarny</v>
      </c>
      <c r="G88" s="11">
        <f>telefony[[#This Row],[zakonczenie]]-telefony[[#This Row],[rozpoczecie]]</f>
        <v>1.0624999999999996E-2</v>
      </c>
      <c r="H88">
        <f>MINUTE(telefony[[#This Row],[Czas trwania połączenia]])</f>
        <v>15</v>
      </c>
      <c r="I88" s="10" t="str">
        <f>LEFT(telefony[[#This Row],[nr]],2)</f>
        <v>77</v>
      </c>
      <c r="J88" s="9">
        <f>IF(AND(telefony[[#This Row],[Rodzaj telefonu]]="Stacjonarny",telefony[[#This Row],[Początek numeru]]="12"),1,0)</f>
        <v>0</v>
      </c>
      <c r="K88" s="7">
        <f>IF(telefony[[#This Row],[Czy 12]]=1,telefony[[#This Row],[zakonczenie]]-telefony[[#This Row],[rozpoczecie]],0)</f>
        <v>0</v>
      </c>
    </row>
    <row r="89" spans="1:11" x14ac:dyDescent="0.25">
      <c r="A89">
        <v>1709455</v>
      </c>
      <c r="B89" s="1">
        <v>42919</v>
      </c>
      <c r="C89" s="2">
        <v>0.60313657407407406</v>
      </c>
      <c r="D89" s="2">
        <v>0.60765046296296299</v>
      </c>
      <c r="E89">
        <f>COUNTIF($A$2:$A$2148,telefony[[#This Row],[nr]])</f>
        <v>1</v>
      </c>
      <c r="F89" t="str">
        <f>IF(LEN(telefony[[#This Row],[nr]])=7,"Stacjonarny",IF(LEN(telefony[[#This Row],[nr]])=8,"Komórkowy","Zagraniczny"))</f>
        <v>Stacjonarny</v>
      </c>
      <c r="G89" s="11">
        <f>telefony[[#This Row],[zakonczenie]]-telefony[[#This Row],[rozpoczecie]]</f>
        <v>4.5138888888889284E-3</v>
      </c>
      <c r="H89">
        <f>MINUTE(telefony[[#This Row],[Czas trwania połączenia]])</f>
        <v>6</v>
      </c>
      <c r="I89" s="10" t="str">
        <f>LEFT(telefony[[#This Row],[nr]],2)</f>
        <v>17</v>
      </c>
      <c r="J89" s="9">
        <f>IF(AND(telefony[[#This Row],[Rodzaj telefonu]]="Stacjonarny",telefony[[#This Row],[Początek numeru]]="12"),1,0)</f>
        <v>0</v>
      </c>
      <c r="K89" s="7">
        <f>IF(telefony[[#This Row],[Czy 12]]=1,telefony[[#This Row],[zakonczenie]]-telefony[[#This Row],[rozpoczecie]],0)</f>
        <v>0</v>
      </c>
    </row>
    <row r="90" spans="1:11" x14ac:dyDescent="0.25">
      <c r="A90">
        <v>54586484</v>
      </c>
      <c r="B90" s="1">
        <v>42919</v>
      </c>
      <c r="C90" s="2">
        <v>0.60753472222222227</v>
      </c>
      <c r="D90" s="2">
        <v>0.61120370370370369</v>
      </c>
      <c r="E90">
        <f>COUNTIF($A$2:$A$2148,telefony[[#This Row],[nr]])</f>
        <v>3</v>
      </c>
      <c r="F90" t="str">
        <f>IF(LEN(telefony[[#This Row],[nr]])=7,"Stacjonarny",IF(LEN(telefony[[#This Row],[nr]])=8,"Komórkowy","Zagraniczny"))</f>
        <v>Komórkowy</v>
      </c>
      <c r="G90" s="11">
        <f>telefony[[#This Row],[zakonczenie]]-telefony[[#This Row],[rozpoczecie]]</f>
        <v>3.6689814814814259E-3</v>
      </c>
      <c r="H90">
        <f>MINUTE(telefony[[#This Row],[Czas trwania połączenia]])</f>
        <v>5</v>
      </c>
      <c r="I90" s="10" t="str">
        <f>LEFT(telefony[[#This Row],[nr]],2)</f>
        <v>54</v>
      </c>
      <c r="J90" s="9">
        <f>IF(AND(telefony[[#This Row],[Rodzaj telefonu]]="Stacjonarny",telefony[[#This Row],[Początek numeru]]="12"),1,0)</f>
        <v>0</v>
      </c>
      <c r="K90" s="7">
        <f>IF(telefony[[#This Row],[Czy 12]]=1,telefony[[#This Row],[zakonczenie]]-telefony[[#This Row],[rozpoczecie]],0)</f>
        <v>0</v>
      </c>
    </row>
    <row r="91" spans="1:11" x14ac:dyDescent="0.25">
      <c r="A91">
        <v>6674505</v>
      </c>
      <c r="B91" s="1">
        <v>42919</v>
      </c>
      <c r="C91" s="2">
        <v>0.61243055555555559</v>
      </c>
      <c r="D91" s="2">
        <v>0.62267361111111108</v>
      </c>
      <c r="E91">
        <f>COUNTIF($A$2:$A$2148,telefony[[#This Row],[nr]])</f>
        <v>2</v>
      </c>
      <c r="F91" t="str">
        <f>IF(LEN(telefony[[#This Row],[nr]])=7,"Stacjonarny",IF(LEN(telefony[[#This Row],[nr]])=8,"Komórkowy","Zagraniczny"))</f>
        <v>Stacjonarny</v>
      </c>
      <c r="G91" s="11">
        <f>telefony[[#This Row],[zakonczenie]]-telefony[[#This Row],[rozpoczecie]]</f>
        <v>1.0243055555555491E-2</v>
      </c>
      <c r="H91">
        <f>MINUTE(telefony[[#This Row],[Czas trwania połączenia]])</f>
        <v>14</v>
      </c>
      <c r="I91" s="10" t="str">
        <f>LEFT(telefony[[#This Row],[nr]],2)</f>
        <v>66</v>
      </c>
      <c r="J91" s="9">
        <f>IF(AND(telefony[[#This Row],[Rodzaj telefonu]]="Stacjonarny",telefony[[#This Row],[Początek numeru]]="12"),1,0)</f>
        <v>0</v>
      </c>
      <c r="K91" s="7">
        <f>IF(telefony[[#This Row],[Czy 12]]=1,telefony[[#This Row],[zakonczenie]]-telefony[[#This Row],[rozpoczecie]],0)</f>
        <v>0</v>
      </c>
    </row>
    <row r="92" spans="1:11" x14ac:dyDescent="0.25">
      <c r="A92">
        <v>6920814</v>
      </c>
      <c r="B92" s="1">
        <v>42919</v>
      </c>
      <c r="C92" s="2">
        <v>0.6141550925925926</v>
      </c>
      <c r="D92" s="2">
        <v>0.61440972222222223</v>
      </c>
      <c r="E92">
        <f>COUNTIF($A$2:$A$2148,telefony[[#This Row],[nr]])</f>
        <v>1</v>
      </c>
      <c r="F92" t="str">
        <f>IF(LEN(telefony[[#This Row],[nr]])=7,"Stacjonarny",IF(LEN(telefony[[#This Row],[nr]])=8,"Komórkowy","Zagraniczny"))</f>
        <v>Stacjonarny</v>
      </c>
      <c r="G92" s="11">
        <f>telefony[[#This Row],[zakonczenie]]-telefony[[#This Row],[rozpoczecie]]</f>
        <v>2.5462962962963243E-4</v>
      </c>
      <c r="H92">
        <f>MINUTE(telefony[[#This Row],[Czas trwania połączenia]])</f>
        <v>0</v>
      </c>
      <c r="I92" s="10" t="str">
        <f>LEFT(telefony[[#This Row],[nr]],2)</f>
        <v>69</v>
      </c>
      <c r="J92" s="9">
        <f>IF(AND(telefony[[#This Row],[Rodzaj telefonu]]="Stacjonarny",telefony[[#This Row],[Początek numeru]]="12"),1,0)</f>
        <v>0</v>
      </c>
      <c r="K92" s="7">
        <f>IF(telefony[[#This Row],[Czy 12]]=1,telefony[[#This Row],[zakonczenie]]-telefony[[#This Row],[rozpoczecie]],0)</f>
        <v>0</v>
      </c>
    </row>
    <row r="93" spans="1:11" x14ac:dyDescent="0.25">
      <c r="A93">
        <v>6161675</v>
      </c>
      <c r="B93" s="1">
        <v>42919</v>
      </c>
      <c r="C93" s="2">
        <v>0.61449074074074073</v>
      </c>
      <c r="D93" s="2">
        <v>0.62415509259259261</v>
      </c>
      <c r="E93">
        <f>COUNTIF($A$2:$A$2148,telefony[[#This Row],[nr]])</f>
        <v>1</v>
      </c>
      <c r="F93" t="str">
        <f>IF(LEN(telefony[[#This Row],[nr]])=7,"Stacjonarny",IF(LEN(telefony[[#This Row],[nr]])=8,"Komórkowy","Zagraniczny"))</f>
        <v>Stacjonarny</v>
      </c>
      <c r="G93" s="11">
        <f>telefony[[#This Row],[zakonczenie]]-telefony[[#This Row],[rozpoczecie]]</f>
        <v>9.6643518518518823E-3</v>
      </c>
      <c r="H93">
        <f>MINUTE(telefony[[#This Row],[Czas trwania połączenia]])</f>
        <v>13</v>
      </c>
      <c r="I93" s="10" t="str">
        <f>LEFT(telefony[[#This Row],[nr]],2)</f>
        <v>61</v>
      </c>
      <c r="J93" s="9">
        <f>IF(AND(telefony[[#This Row],[Rodzaj telefonu]]="Stacjonarny",telefony[[#This Row],[Początek numeru]]="12"),1,0)</f>
        <v>0</v>
      </c>
      <c r="K93" s="7">
        <f>IF(telefony[[#This Row],[Czy 12]]=1,telefony[[#This Row],[zakonczenie]]-telefony[[#This Row],[rozpoczecie]],0)</f>
        <v>0</v>
      </c>
    </row>
    <row r="94" spans="1:11" x14ac:dyDescent="0.25">
      <c r="A94">
        <v>8498076</v>
      </c>
      <c r="B94" s="1">
        <v>42919</v>
      </c>
      <c r="C94" s="2">
        <v>0.61523148148148143</v>
      </c>
      <c r="D94" s="2">
        <v>0.62223379629629627</v>
      </c>
      <c r="E94">
        <f>COUNTIF($A$2:$A$2148,telefony[[#This Row],[nr]])</f>
        <v>2</v>
      </c>
      <c r="F94" t="str">
        <f>IF(LEN(telefony[[#This Row],[nr]])=7,"Stacjonarny",IF(LEN(telefony[[#This Row],[nr]])=8,"Komórkowy","Zagraniczny"))</f>
        <v>Stacjonarny</v>
      </c>
      <c r="G94" s="11">
        <f>telefony[[#This Row],[zakonczenie]]-telefony[[#This Row],[rozpoczecie]]</f>
        <v>7.0023148148148362E-3</v>
      </c>
      <c r="H94">
        <f>MINUTE(telefony[[#This Row],[Czas trwania połączenia]])</f>
        <v>10</v>
      </c>
      <c r="I94" s="10" t="str">
        <f>LEFT(telefony[[#This Row],[nr]],2)</f>
        <v>84</v>
      </c>
      <c r="J94" s="9">
        <f>IF(AND(telefony[[#This Row],[Rodzaj telefonu]]="Stacjonarny",telefony[[#This Row],[Początek numeru]]="12"),1,0)</f>
        <v>0</v>
      </c>
      <c r="K94" s="7">
        <f>IF(telefony[[#This Row],[Czy 12]]=1,telefony[[#This Row],[zakonczenie]]-telefony[[#This Row],[rozpoczecie]],0)</f>
        <v>0</v>
      </c>
    </row>
    <row r="95" spans="1:11" x14ac:dyDescent="0.25">
      <c r="A95">
        <v>4174785</v>
      </c>
      <c r="B95" s="1">
        <v>42919</v>
      </c>
      <c r="C95" s="2">
        <v>0.61624999999999996</v>
      </c>
      <c r="D95" s="2">
        <v>0.62702546296296291</v>
      </c>
      <c r="E95">
        <f>COUNTIF($A$2:$A$2148,telefony[[#This Row],[nr]])</f>
        <v>1</v>
      </c>
      <c r="F95" t="str">
        <f>IF(LEN(telefony[[#This Row],[nr]])=7,"Stacjonarny",IF(LEN(telefony[[#This Row],[nr]])=8,"Komórkowy","Zagraniczny"))</f>
        <v>Stacjonarny</v>
      </c>
      <c r="G95" s="11">
        <f>telefony[[#This Row],[zakonczenie]]-telefony[[#This Row],[rozpoczecie]]</f>
        <v>1.0775462962962945E-2</v>
      </c>
      <c r="H95">
        <f>MINUTE(telefony[[#This Row],[Czas trwania połączenia]])</f>
        <v>15</v>
      </c>
      <c r="I95" s="10" t="str">
        <f>LEFT(telefony[[#This Row],[nr]],2)</f>
        <v>41</v>
      </c>
      <c r="J95" s="9">
        <f>IF(AND(telefony[[#This Row],[Rodzaj telefonu]]="Stacjonarny",telefony[[#This Row],[Początek numeru]]="12"),1,0)</f>
        <v>0</v>
      </c>
      <c r="K95" s="7">
        <f>IF(telefony[[#This Row],[Czy 12]]=1,telefony[[#This Row],[zakonczenie]]-telefony[[#This Row],[rozpoczecie]],0)</f>
        <v>0</v>
      </c>
    </row>
    <row r="96" spans="1:11" x14ac:dyDescent="0.25">
      <c r="A96">
        <v>3776937</v>
      </c>
      <c r="B96" s="1">
        <v>42919</v>
      </c>
      <c r="C96" s="2">
        <v>0.61767361111111108</v>
      </c>
      <c r="D96" s="2">
        <v>0.6234143518518519</v>
      </c>
      <c r="E96">
        <f>COUNTIF($A$2:$A$2148,telefony[[#This Row],[nr]])</f>
        <v>1</v>
      </c>
      <c r="F96" t="str">
        <f>IF(LEN(telefony[[#This Row],[nr]])=7,"Stacjonarny",IF(LEN(telefony[[#This Row],[nr]])=8,"Komórkowy","Zagraniczny"))</f>
        <v>Stacjonarny</v>
      </c>
      <c r="G96" s="11">
        <f>telefony[[#This Row],[zakonczenie]]-telefony[[#This Row],[rozpoczecie]]</f>
        <v>5.740740740740824E-3</v>
      </c>
      <c r="H96">
        <f>MINUTE(telefony[[#This Row],[Czas trwania połączenia]])</f>
        <v>8</v>
      </c>
      <c r="I96" s="10" t="str">
        <f>LEFT(telefony[[#This Row],[nr]],2)</f>
        <v>37</v>
      </c>
      <c r="J96" s="9">
        <f>IF(AND(telefony[[#This Row],[Rodzaj telefonu]]="Stacjonarny",telefony[[#This Row],[Początek numeru]]="12"),1,0)</f>
        <v>0</v>
      </c>
      <c r="K96" s="7">
        <f>IF(telefony[[#This Row],[Czy 12]]=1,telefony[[#This Row],[zakonczenie]]-telefony[[#This Row],[rozpoczecie]],0)</f>
        <v>0</v>
      </c>
    </row>
    <row r="97" spans="1:11" x14ac:dyDescent="0.25">
      <c r="A97">
        <v>2636055</v>
      </c>
      <c r="B97" s="1">
        <v>42919</v>
      </c>
      <c r="C97" s="2">
        <v>0.62174768518518519</v>
      </c>
      <c r="D97" s="2">
        <v>0.62206018518518513</v>
      </c>
      <c r="E97">
        <f>COUNTIF($A$2:$A$2148,telefony[[#This Row],[nr]])</f>
        <v>1</v>
      </c>
      <c r="F97" t="str">
        <f>IF(LEN(telefony[[#This Row],[nr]])=7,"Stacjonarny",IF(LEN(telefony[[#This Row],[nr]])=8,"Komórkowy","Zagraniczny"))</f>
        <v>Stacjonarny</v>
      </c>
      <c r="G97" s="11">
        <f>telefony[[#This Row],[zakonczenie]]-telefony[[#This Row],[rozpoczecie]]</f>
        <v>3.1249999999993783E-4</v>
      </c>
      <c r="H97">
        <f>MINUTE(telefony[[#This Row],[Czas trwania połączenia]])</f>
        <v>0</v>
      </c>
      <c r="I97" s="10" t="str">
        <f>LEFT(telefony[[#This Row],[nr]],2)</f>
        <v>26</v>
      </c>
      <c r="J97" s="9">
        <f>IF(AND(telefony[[#This Row],[Rodzaj telefonu]]="Stacjonarny",telefony[[#This Row],[Początek numeru]]="12"),1,0)</f>
        <v>0</v>
      </c>
      <c r="K97" s="7">
        <f>IF(telefony[[#This Row],[Czy 12]]=1,telefony[[#This Row],[zakonczenie]]-telefony[[#This Row],[rozpoczecie]],0)</f>
        <v>0</v>
      </c>
    </row>
    <row r="98" spans="1:11" x14ac:dyDescent="0.25">
      <c r="A98">
        <v>4555937</v>
      </c>
      <c r="B98" s="1">
        <v>42919</v>
      </c>
      <c r="C98" s="2">
        <v>0.62645833333333334</v>
      </c>
      <c r="D98" s="2">
        <v>0.63792824074074073</v>
      </c>
      <c r="E98">
        <f>COUNTIF($A$2:$A$2148,telefony[[#This Row],[nr]])</f>
        <v>4</v>
      </c>
      <c r="F98" t="str">
        <f>IF(LEN(telefony[[#This Row],[nr]])=7,"Stacjonarny",IF(LEN(telefony[[#This Row],[nr]])=8,"Komórkowy","Zagraniczny"))</f>
        <v>Stacjonarny</v>
      </c>
      <c r="G98" s="11">
        <f>telefony[[#This Row],[zakonczenie]]-telefony[[#This Row],[rozpoczecie]]</f>
        <v>1.1469907407407387E-2</v>
      </c>
      <c r="H98">
        <f>MINUTE(telefony[[#This Row],[Czas trwania połączenia]])</f>
        <v>16</v>
      </c>
      <c r="I98" s="10" t="str">
        <f>LEFT(telefony[[#This Row],[nr]],2)</f>
        <v>45</v>
      </c>
      <c r="J98" s="9">
        <f>IF(AND(telefony[[#This Row],[Rodzaj telefonu]]="Stacjonarny",telefony[[#This Row],[Początek numeru]]="12"),1,0)</f>
        <v>0</v>
      </c>
      <c r="K98" s="7">
        <f>IF(telefony[[#This Row],[Czy 12]]=1,telefony[[#This Row],[zakonczenie]]-telefony[[#This Row],[rozpoczecie]],0)</f>
        <v>0</v>
      </c>
    </row>
    <row r="99" spans="1:11" x14ac:dyDescent="0.25">
      <c r="A99">
        <v>80306197</v>
      </c>
      <c r="B99" s="1">
        <v>42920</v>
      </c>
      <c r="C99" s="2">
        <v>0.33644675925925926</v>
      </c>
      <c r="D99" s="2">
        <v>0.33884259259259258</v>
      </c>
      <c r="E99">
        <f>COUNTIF($A$2:$A$2148,telefony[[#This Row],[nr]])</f>
        <v>1</v>
      </c>
      <c r="F99" t="str">
        <f>IF(LEN(telefony[[#This Row],[nr]])=7,"Stacjonarny",IF(LEN(telefony[[#This Row],[nr]])=8,"Komórkowy","Zagraniczny"))</f>
        <v>Komórkowy</v>
      </c>
      <c r="G99" s="11">
        <f>telefony[[#This Row],[zakonczenie]]-telefony[[#This Row],[rozpoczecie]]</f>
        <v>2.3958333333333193E-3</v>
      </c>
      <c r="H99">
        <f>MINUTE(telefony[[#This Row],[Czas trwania połączenia]])</f>
        <v>3</v>
      </c>
      <c r="I99" s="10" t="str">
        <f>LEFT(telefony[[#This Row],[nr]],2)</f>
        <v>80</v>
      </c>
      <c r="J99" s="9">
        <f>IF(AND(telefony[[#This Row],[Rodzaj telefonu]]="Stacjonarny",telefony[[#This Row],[Początek numeru]]="12"),1,0)</f>
        <v>0</v>
      </c>
      <c r="K99" s="7">
        <f>IF(telefony[[#This Row],[Czy 12]]=1,telefony[[#This Row],[zakonczenie]]-telefony[[#This Row],[rozpoczecie]],0)</f>
        <v>0</v>
      </c>
    </row>
    <row r="100" spans="1:11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  <c r="E100">
        <f>COUNTIF($A$2:$A$2148,telefony[[#This Row],[nr]])</f>
        <v>2</v>
      </c>
      <c r="F100" t="str">
        <f>IF(LEN(telefony[[#This Row],[nr]])=7,"Stacjonarny",IF(LEN(telefony[[#This Row],[nr]])=8,"Komórkowy","Zagraniczny"))</f>
        <v>Komórkowy</v>
      </c>
      <c r="G100" s="11">
        <f>telefony[[#This Row],[zakonczenie]]-telefony[[#This Row],[rozpoczecie]]</f>
        <v>1.1412037037037026E-2</v>
      </c>
      <c r="H100">
        <f>MINUTE(telefony[[#This Row],[Czas trwania połączenia]])</f>
        <v>16</v>
      </c>
      <c r="I100" s="10" t="str">
        <f>LEFT(telefony[[#This Row],[nr]],2)</f>
        <v>99</v>
      </c>
      <c r="J100" s="9">
        <f>IF(AND(telefony[[#This Row],[Rodzaj telefonu]]="Stacjonarny",telefony[[#This Row],[Początek numeru]]="12"),1,0)</f>
        <v>0</v>
      </c>
      <c r="K100" s="7">
        <f>IF(telefony[[#This Row],[Czy 12]]=1,telefony[[#This Row],[zakonczenie]]-telefony[[#This Row],[rozpoczecie]],0)</f>
        <v>0</v>
      </c>
    </row>
    <row r="101" spans="1:11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  <c r="E101">
        <f>COUNTIF($A$2:$A$2148,telefony[[#This Row],[nr]])</f>
        <v>5</v>
      </c>
      <c r="F101" t="str">
        <f>IF(LEN(telefony[[#This Row],[nr]])=7,"Stacjonarny",IF(LEN(telefony[[#This Row],[nr]])=8,"Komórkowy","Zagraniczny"))</f>
        <v>Zagraniczny</v>
      </c>
      <c r="G101" s="11">
        <f>telefony[[#This Row],[zakonczenie]]-telefony[[#This Row],[rozpoczecie]]</f>
        <v>8.9004629629629295E-3</v>
      </c>
      <c r="H101">
        <f>MINUTE(telefony[[#This Row],[Czas trwania połączenia]])</f>
        <v>12</v>
      </c>
      <c r="I101" s="10" t="str">
        <f>LEFT(telefony[[#This Row],[nr]],2)</f>
        <v>21</v>
      </c>
      <c r="J101" s="9">
        <f>IF(AND(telefony[[#This Row],[Rodzaj telefonu]]="Stacjonarny",telefony[[#This Row],[Początek numeru]]="12"),1,0)</f>
        <v>0</v>
      </c>
      <c r="K101" s="7">
        <f>IF(telefony[[#This Row],[Czy 12]]=1,telefony[[#This Row],[zakonczenie]]-telefony[[#This Row],[rozpoczecie]],0)</f>
        <v>0</v>
      </c>
    </row>
    <row r="102" spans="1:11" x14ac:dyDescent="0.25">
      <c r="A102">
        <v>9422310</v>
      </c>
      <c r="B102" s="1">
        <v>42920</v>
      </c>
      <c r="C102" s="2">
        <v>0.35071759259259261</v>
      </c>
      <c r="D102" s="2">
        <v>0.36206018518518518</v>
      </c>
      <c r="E102">
        <f>COUNTIF($A$2:$A$2148,telefony[[#This Row],[nr]])</f>
        <v>2</v>
      </c>
      <c r="F102" t="str">
        <f>IF(LEN(telefony[[#This Row],[nr]])=7,"Stacjonarny",IF(LEN(telefony[[#This Row],[nr]])=8,"Komórkowy","Zagraniczny"))</f>
        <v>Stacjonarny</v>
      </c>
      <c r="G102" s="11">
        <f>telefony[[#This Row],[zakonczenie]]-telefony[[#This Row],[rozpoczecie]]</f>
        <v>1.1342592592592571E-2</v>
      </c>
      <c r="H102">
        <f>MINUTE(telefony[[#This Row],[Czas trwania połączenia]])</f>
        <v>16</v>
      </c>
      <c r="I102" s="10" t="str">
        <f>LEFT(telefony[[#This Row],[nr]],2)</f>
        <v>94</v>
      </c>
      <c r="J102" s="9">
        <f>IF(AND(telefony[[#This Row],[Rodzaj telefonu]]="Stacjonarny",telefony[[#This Row],[Początek numeru]]="12"),1,0)</f>
        <v>0</v>
      </c>
      <c r="K102" s="7">
        <f>IF(telefony[[#This Row],[Czy 12]]=1,telefony[[#This Row],[zakonczenie]]-telefony[[#This Row],[rozpoczecie]],0)</f>
        <v>0</v>
      </c>
    </row>
    <row r="103" spans="1:11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  <c r="E103">
        <f>COUNTIF($A$2:$A$2148,telefony[[#This Row],[nr]])</f>
        <v>3</v>
      </c>
      <c r="F103" t="str">
        <f>IF(LEN(telefony[[#This Row],[nr]])=7,"Stacjonarny",IF(LEN(telefony[[#This Row],[nr]])=8,"Komórkowy","Zagraniczny"))</f>
        <v>Komórkowy</v>
      </c>
      <c r="G103" s="11">
        <f>telefony[[#This Row],[zakonczenie]]-telefony[[#This Row],[rozpoczecie]]</f>
        <v>5.8680555555555292E-3</v>
      </c>
      <c r="H103">
        <f>MINUTE(telefony[[#This Row],[Czas trwania połączenia]])</f>
        <v>8</v>
      </c>
      <c r="I103" s="10" t="str">
        <f>LEFT(telefony[[#This Row],[nr]],2)</f>
        <v>20</v>
      </c>
      <c r="J103" s="9">
        <f>IF(AND(telefony[[#This Row],[Rodzaj telefonu]]="Stacjonarny",telefony[[#This Row],[Początek numeru]]="12"),1,0)</f>
        <v>0</v>
      </c>
      <c r="K103" s="7">
        <f>IF(telefony[[#This Row],[Czy 12]]=1,telefony[[#This Row],[zakonczenie]]-telefony[[#This Row],[rozpoczecie]],0)</f>
        <v>0</v>
      </c>
    </row>
    <row r="104" spans="1:11" x14ac:dyDescent="0.25">
      <c r="A104">
        <v>6087997</v>
      </c>
      <c r="B104" s="1">
        <v>42920</v>
      </c>
      <c r="C104" s="2">
        <v>0.35653935185185187</v>
      </c>
      <c r="D104" s="2">
        <v>0.36062499999999997</v>
      </c>
      <c r="E104">
        <f>COUNTIF($A$2:$A$2148,telefony[[#This Row],[nr]])</f>
        <v>1</v>
      </c>
      <c r="F104" t="str">
        <f>IF(LEN(telefony[[#This Row],[nr]])=7,"Stacjonarny",IF(LEN(telefony[[#This Row],[nr]])=8,"Komórkowy","Zagraniczny"))</f>
        <v>Stacjonarny</v>
      </c>
      <c r="G104" s="11">
        <f>telefony[[#This Row],[zakonczenie]]-telefony[[#This Row],[rozpoczecie]]</f>
        <v>4.0856481481481022E-3</v>
      </c>
      <c r="H104">
        <f>MINUTE(telefony[[#This Row],[Czas trwania połączenia]])</f>
        <v>5</v>
      </c>
      <c r="I104" s="10" t="str">
        <f>LEFT(telefony[[#This Row],[nr]],2)</f>
        <v>60</v>
      </c>
      <c r="J104" s="9">
        <f>IF(AND(telefony[[#This Row],[Rodzaj telefonu]]="Stacjonarny",telefony[[#This Row],[Początek numeru]]="12"),1,0)</f>
        <v>0</v>
      </c>
      <c r="K104" s="7">
        <f>IF(telefony[[#This Row],[Czy 12]]=1,telefony[[#This Row],[zakonczenie]]-telefony[[#This Row],[rozpoczecie]],0)</f>
        <v>0</v>
      </c>
    </row>
    <row r="105" spans="1:11" x14ac:dyDescent="0.25">
      <c r="A105">
        <v>20679187</v>
      </c>
      <c r="B105" s="1">
        <v>42920</v>
      </c>
      <c r="C105" s="2">
        <v>0.35850694444444442</v>
      </c>
      <c r="D105" s="2">
        <v>0.36371527777777779</v>
      </c>
      <c r="E105">
        <f>COUNTIF($A$2:$A$2148,telefony[[#This Row],[nr]])</f>
        <v>3</v>
      </c>
      <c r="F105" t="str">
        <f>IF(LEN(telefony[[#This Row],[nr]])=7,"Stacjonarny",IF(LEN(telefony[[#This Row],[nr]])=8,"Komórkowy","Zagraniczny"))</f>
        <v>Komórkowy</v>
      </c>
      <c r="G105" s="11">
        <f>telefony[[#This Row],[zakonczenie]]-telefony[[#This Row],[rozpoczecie]]</f>
        <v>5.2083333333333703E-3</v>
      </c>
      <c r="H105">
        <f>MINUTE(telefony[[#This Row],[Czas trwania połączenia]])</f>
        <v>7</v>
      </c>
      <c r="I105" s="10" t="str">
        <f>LEFT(telefony[[#This Row],[nr]],2)</f>
        <v>20</v>
      </c>
      <c r="J105" s="9">
        <f>IF(AND(telefony[[#This Row],[Rodzaj telefonu]]="Stacjonarny",telefony[[#This Row],[Początek numeru]]="12"),1,0)</f>
        <v>0</v>
      </c>
      <c r="K105" s="7">
        <f>IF(telefony[[#This Row],[Czy 12]]=1,telefony[[#This Row],[zakonczenie]]-telefony[[#This Row],[rozpoczecie]],0)</f>
        <v>0</v>
      </c>
    </row>
    <row r="106" spans="1:11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  <c r="E106">
        <f>COUNTIF($A$2:$A$2148,telefony[[#This Row],[nr]])</f>
        <v>1</v>
      </c>
      <c r="F106" t="str">
        <f>IF(LEN(telefony[[#This Row],[nr]])=7,"Stacjonarny",IF(LEN(telefony[[#This Row],[nr]])=8,"Komórkowy","Zagraniczny"))</f>
        <v>Stacjonarny</v>
      </c>
      <c r="G106" s="11">
        <f>telefony[[#This Row],[zakonczenie]]-telefony[[#This Row],[rozpoczecie]]</f>
        <v>9.7569444444444153E-3</v>
      </c>
      <c r="H106">
        <f>MINUTE(telefony[[#This Row],[Czas trwania połączenia]])</f>
        <v>14</v>
      </c>
      <c r="I106" s="10" t="str">
        <f>LEFT(telefony[[#This Row],[nr]],2)</f>
        <v>52</v>
      </c>
      <c r="J106" s="9">
        <f>IF(AND(telefony[[#This Row],[Rodzaj telefonu]]="Stacjonarny",telefony[[#This Row],[Początek numeru]]="12"),1,0)</f>
        <v>0</v>
      </c>
      <c r="K106" s="7">
        <f>IF(telefony[[#This Row],[Czy 12]]=1,telefony[[#This Row],[zakonczenie]]-telefony[[#This Row],[rozpoczecie]],0)</f>
        <v>0</v>
      </c>
    </row>
    <row r="107" spans="1:11" x14ac:dyDescent="0.25">
      <c r="A107">
        <v>96949751</v>
      </c>
      <c r="B107" s="1">
        <v>42920</v>
      </c>
      <c r="C107" s="2">
        <v>0.36465277777777777</v>
      </c>
      <c r="D107" s="2">
        <v>0.36525462962962962</v>
      </c>
      <c r="E107">
        <f>COUNTIF($A$2:$A$2148,telefony[[#This Row],[nr]])</f>
        <v>2</v>
      </c>
      <c r="F107" t="str">
        <f>IF(LEN(telefony[[#This Row],[nr]])=7,"Stacjonarny",IF(LEN(telefony[[#This Row],[nr]])=8,"Komórkowy","Zagraniczny"))</f>
        <v>Komórkowy</v>
      </c>
      <c r="G107" s="11">
        <f>telefony[[#This Row],[zakonczenie]]-telefony[[#This Row],[rozpoczecie]]</f>
        <v>6.0185185185185341E-4</v>
      </c>
      <c r="H107">
        <f>MINUTE(telefony[[#This Row],[Czas trwania połączenia]])</f>
        <v>0</v>
      </c>
      <c r="I107" s="10" t="str">
        <f>LEFT(telefony[[#This Row],[nr]],2)</f>
        <v>96</v>
      </c>
      <c r="J107" s="9">
        <f>IF(AND(telefony[[#This Row],[Rodzaj telefonu]]="Stacjonarny",telefony[[#This Row],[Początek numeru]]="12"),1,0)</f>
        <v>0</v>
      </c>
      <c r="K107" s="7">
        <f>IF(telefony[[#This Row],[Czy 12]]=1,telefony[[#This Row],[zakonczenie]]-telefony[[#This Row],[rozpoczecie]],0)</f>
        <v>0</v>
      </c>
    </row>
    <row r="108" spans="1:11" x14ac:dyDescent="0.25">
      <c r="A108">
        <v>1508356</v>
      </c>
      <c r="B108" s="1">
        <v>42920</v>
      </c>
      <c r="C108" s="2">
        <v>0.37013888888888891</v>
      </c>
      <c r="D108" s="2">
        <v>0.38033564814814813</v>
      </c>
      <c r="E108">
        <f>COUNTIF($A$2:$A$2148,telefony[[#This Row],[nr]])</f>
        <v>1</v>
      </c>
      <c r="F108" t="str">
        <f>IF(LEN(telefony[[#This Row],[nr]])=7,"Stacjonarny",IF(LEN(telefony[[#This Row],[nr]])=8,"Komórkowy","Zagraniczny"))</f>
        <v>Stacjonarny</v>
      </c>
      <c r="G108" s="11">
        <f>telefony[[#This Row],[zakonczenie]]-telefony[[#This Row],[rozpoczecie]]</f>
        <v>1.0196759259259225E-2</v>
      </c>
      <c r="H108">
        <f>MINUTE(telefony[[#This Row],[Czas trwania połączenia]])</f>
        <v>14</v>
      </c>
      <c r="I108" s="10" t="str">
        <f>LEFT(telefony[[#This Row],[nr]],2)</f>
        <v>15</v>
      </c>
      <c r="J108" s="9">
        <f>IF(AND(telefony[[#This Row],[Rodzaj telefonu]]="Stacjonarny",telefony[[#This Row],[Początek numeru]]="12"),1,0)</f>
        <v>0</v>
      </c>
      <c r="K108" s="7">
        <f>IF(telefony[[#This Row],[Czy 12]]=1,telefony[[#This Row],[zakonczenie]]-telefony[[#This Row],[rozpoczecie]],0)</f>
        <v>0</v>
      </c>
    </row>
    <row r="109" spans="1:11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  <c r="E109">
        <f>COUNTIF($A$2:$A$2148,telefony[[#This Row],[nr]])</f>
        <v>1</v>
      </c>
      <c r="F109" t="str">
        <f>IF(LEN(telefony[[#This Row],[nr]])=7,"Stacjonarny",IF(LEN(telefony[[#This Row],[nr]])=8,"Komórkowy","Zagraniczny"))</f>
        <v>Stacjonarny</v>
      </c>
      <c r="G109" s="11">
        <f>telefony[[#This Row],[zakonczenie]]-telefony[[#This Row],[rozpoczecie]]</f>
        <v>1.0972222222222217E-2</v>
      </c>
      <c r="H109">
        <f>MINUTE(telefony[[#This Row],[Czas trwania połączenia]])</f>
        <v>15</v>
      </c>
      <c r="I109" s="10" t="str">
        <f>LEFT(telefony[[#This Row],[nr]],2)</f>
        <v>91</v>
      </c>
      <c r="J109" s="9">
        <f>IF(AND(telefony[[#This Row],[Rodzaj telefonu]]="Stacjonarny",telefony[[#This Row],[Początek numeru]]="12"),1,0)</f>
        <v>0</v>
      </c>
      <c r="K109" s="7">
        <f>IF(telefony[[#This Row],[Czy 12]]=1,telefony[[#This Row],[zakonczenie]]-telefony[[#This Row],[rozpoczecie]],0)</f>
        <v>0</v>
      </c>
    </row>
    <row r="110" spans="1:11" x14ac:dyDescent="0.25">
      <c r="A110">
        <v>7191598</v>
      </c>
      <c r="B110" s="1">
        <v>42920</v>
      </c>
      <c r="C110" s="2">
        <v>0.37559027777777776</v>
      </c>
      <c r="D110" s="2">
        <v>0.37986111111111109</v>
      </c>
      <c r="E110">
        <f>COUNTIF($A$2:$A$2148,telefony[[#This Row],[nr]])</f>
        <v>1</v>
      </c>
      <c r="F110" t="str">
        <f>IF(LEN(telefony[[#This Row],[nr]])=7,"Stacjonarny",IF(LEN(telefony[[#This Row],[nr]])=8,"Komórkowy","Zagraniczny"))</f>
        <v>Stacjonarny</v>
      </c>
      <c r="G110" s="11">
        <f>telefony[[#This Row],[zakonczenie]]-telefony[[#This Row],[rozpoczecie]]</f>
        <v>4.2708333333333348E-3</v>
      </c>
      <c r="H110">
        <f>MINUTE(telefony[[#This Row],[Czas trwania połączenia]])</f>
        <v>6</v>
      </c>
      <c r="I110" s="10" t="str">
        <f>LEFT(telefony[[#This Row],[nr]],2)</f>
        <v>71</v>
      </c>
      <c r="J110" s="9">
        <f>IF(AND(telefony[[#This Row],[Rodzaj telefonu]]="Stacjonarny",telefony[[#This Row],[Początek numeru]]="12"),1,0)</f>
        <v>0</v>
      </c>
      <c r="K110" s="7">
        <f>IF(telefony[[#This Row],[Czy 12]]=1,telefony[[#This Row],[zakonczenie]]-telefony[[#This Row],[rozpoczecie]],0)</f>
        <v>0</v>
      </c>
    </row>
    <row r="111" spans="1:11" x14ac:dyDescent="0.25">
      <c r="A111">
        <v>3505978</v>
      </c>
      <c r="B111" s="1">
        <v>42920</v>
      </c>
      <c r="C111" s="2">
        <v>0.37769675925925927</v>
      </c>
      <c r="D111" s="2">
        <v>0.38211805555555556</v>
      </c>
      <c r="E111">
        <f>COUNTIF($A$2:$A$2148,telefony[[#This Row],[nr]])</f>
        <v>7</v>
      </c>
      <c r="F111" t="str">
        <f>IF(LEN(telefony[[#This Row],[nr]])=7,"Stacjonarny",IF(LEN(telefony[[#This Row],[nr]])=8,"Komórkowy","Zagraniczny"))</f>
        <v>Stacjonarny</v>
      </c>
      <c r="G111" s="11">
        <f>telefony[[#This Row],[zakonczenie]]-telefony[[#This Row],[rozpoczecie]]</f>
        <v>4.4212962962962843E-3</v>
      </c>
      <c r="H111">
        <f>MINUTE(telefony[[#This Row],[Czas trwania połączenia]])</f>
        <v>6</v>
      </c>
      <c r="I111" s="10" t="str">
        <f>LEFT(telefony[[#This Row],[nr]],2)</f>
        <v>35</v>
      </c>
      <c r="J111" s="9">
        <f>IF(AND(telefony[[#This Row],[Rodzaj telefonu]]="Stacjonarny",telefony[[#This Row],[Początek numeru]]="12"),1,0)</f>
        <v>0</v>
      </c>
      <c r="K111" s="7">
        <f>IF(telefony[[#This Row],[Czy 12]]=1,telefony[[#This Row],[zakonczenie]]-telefony[[#This Row],[rozpoczecie]],0)</f>
        <v>0</v>
      </c>
    </row>
    <row r="112" spans="1:11" x14ac:dyDescent="0.25">
      <c r="A112">
        <v>90533733</v>
      </c>
      <c r="B112" s="1">
        <v>42920</v>
      </c>
      <c r="C112" s="2">
        <v>0.38092592592592595</v>
      </c>
      <c r="D112" s="2">
        <v>0.38866898148148149</v>
      </c>
      <c r="E112">
        <f>COUNTIF($A$2:$A$2148,telefony[[#This Row],[nr]])</f>
        <v>1</v>
      </c>
      <c r="F112" t="str">
        <f>IF(LEN(telefony[[#This Row],[nr]])=7,"Stacjonarny",IF(LEN(telefony[[#This Row],[nr]])=8,"Komórkowy","Zagraniczny"))</f>
        <v>Komórkowy</v>
      </c>
      <c r="G112" s="11">
        <f>telefony[[#This Row],[zakonczenie]]-telefony[[#This Row],[rozpoczecie]]</f>
        <v>7.7430555555555447E-3</v>
      </c>
      <c r="H112">
        <f>MINUTE(telefony[[#This Row],[Czas trwania połączenia]])</f>
        <v>11</v>
      </c>
      <c r="I112" s="10" t="str">
        <f>LEFT(telefony[[#This Row],[nr]],2)</f>
        <v>90</v>
      </c>
      <c r="J112" s="9">
        <f>IF(AND(telefony[[#This Row],[Rodzaj telefonu]]="Stacjonarny",telefony[[#This Row],[Początek numeru]]="12"),1,0)</f>
        <v>0</v>
      </c>
      <c r="K112" s="7">
        <f>IF(telefony[[#This Row],[Czy 12]]=1,telefony[[#This Row],[zakonczenie]]-telefony[[#This Row],[rozpoczecie]],0)</f>
        <v>0</v>
      </c>
    </row>
    <row r="113" spans="1:11" x14ac:dyDescent="0.25">
      <c r="A113">
        <v>6859181</v>
      </c>
      <c r="B113" s="1">
        <v>42920</v>
      </c>
      <c r="C113" s="2">
        <v>0.38188657407407406</v>
      </c>
      <c r="D113" s="2">
        <v>0.38545138888888891</v>
      </c>
      <c r="E113">
        <f>COUNTIF($A$2:$A$2148,telefony[[#This Row],[nr]])</f>
        <v>1</v>
      </c>
      <c r="F113" t="str">
        <f>IF(LEN(telefony[[#This Row],[nr]])=7,"Stacjonarny",IF(LEN(telefony[[#This Row],[nr]])=8,"Komórkowy","Zagraniczny"))</f>
        <v>Stacjonarny</v>
      </c>
      <c r="G113" s="11">
        <f>telefony[[#This Row],[zakonczenie]]-telefony[[#This Row],[rozpoczecie]]</f>
        <v>3.564814814814854E-3</v>
      </c>
      <c r="H113">
        <f>MINUTE(telefony[[#This Row],[Czas trwania połączenia]])</f>
        <v>5</v>
      </c>
      <c r="I113" s="10" t="str">
        <f>LEFT(telefony[[#This Row],[nr]],2)</f>
        <v>68</v>
      </c>
      <c r="J113" s="9">
        <f>IF(AND(telefony[[#This Row],[Rodzaj telefonu]]="Stacjonarny",telefony[[#This Row],[Początek numeru]]="12"),1,0)</f>
        <v>0</v>
      </c>
      <c r="K113" s="7">
        <f>IF(telefony[[#This Row],[Czy 12]]=1,telefony[[#This Row],[zakonczenie]]-telefony[[#This Row],[rozpoczecie]],0)</f>
        <v>0</v>
      </c>
    </row>
    <row r="114" spans="1:11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  <c r="E114">
        <f>COUNTIF($A$2:$A$2148,telefony[[#This Row],[nr]])</f>
        <v>1</v>
      </c>
      <c r="F114" t="str">
        <f>IF(LEN(telefony[[#This Row],[nr]])=7,"Stacjonarny",IF(LEN(telefony[[#This Row],[nr]])=8,"Komórkowy","Zagraniczny"))</f>
        <v>Stacjonarny</v>
      </c>
      <c r="G114" s="11">
        <f>telefony[[#This Row],[zakonczenie]]-telefony[[#This Row],[rozpoczecie]]</f>
        <v>2.0486111111110983E-3</v>
      </c>
      <c r="H114">
        <f>MINUTE(telefony[[#This Row],[Czas trwania połączenia]])</f>
        <v>2</v>
      </c>
      <c r="I114" s="10" t="str">
        <f>LEFT(telefony[[#This Row],[nr]],2)</f>
        <v>72</v>
      </c>
      <c r="J114" s="9">
        <f>IF(AND(telefony[[#This Row],[Rodzaj telefonu]]="Stacjonarny",telefony[[#This Row],[Początek numeru]]="12"),1,0)</f>
        <v>0</v>
      </c>
      <c r="K114" s="7">
        <f>IF(telefony[[#This Row],[Czy 12]]=1,telefony[[#This Row],[zakonczenie]]-telefony[[#This Row],[rozpoczecie]],0)</f>
        <v>0</v>
      </c>
    </row>
    <row r="115" spans="1:11" x14ac:dyDescent="0.25">
      <c r="A115">
        <v>4230507</v>
      </c>
      <c r="B115" s="1">
        <v>42920</v>
      </c>
      <c r="C115" s="2">
        <v>0.38763888888888887</v>
      </c>
      <c r="D115" s="2">
        <v>0.39317129629629627</v>
      </c>
      <c r="E115">
        <f>COUNTIF($A$2:$A$2148,telefony[[#This Row],[nr]])</f>
        <v>1</v>
      </c>
      <c r="F115" t="str">
        <f>IF(LEN(telefony[[#This Row],[nr]])=7,"Stacjonarny",IF(LEN(telefony[[#This Row],[nr]])=8,"Komórkowy","Zagraniczny"))</f>
        <v>Stacjonarny</v>
      </c>
      <c r="G115" s="11">
        <f>telefony[[#This Row],[zakonczenie]]-telefony[[#This Row],[rozpoczecie]]</f>
        <v>5.5324074074074026E-3</v>
      </c>
      <c r="H115">
        <f>MINUTE(telefony[[#This Row],[Czas trwania połączenia]])</f>
        <v>7</v>
      </c>
      <c r="I115" s="10" t="str">
        <f>LEFT(telefony[[#This Row],[nr]],2)</f>
        <v>42</v>
      </c>
      <c r="J115" s="9">
        <f>IF(AND(telefony[[#This Row],[Rodzaj telefonu]]="Stacjonarny",telefony[[#This Row],[Początek numeru]]="12"),1,0)</f>
        <v>0</v>
      </c>
      <c r="K115" s="7">
        <f>IF(telefony[[#This Row],[Czy 12]]=1,telefony[[#This Row],[zakonczenie]]-telefony[[#This Row],[rozpoczecie]],0)</f>
        <v>0</v>
      </c>
    </row>
    <row r="116" spans="1:11" x14ac:dyDescent="0.25">
      <c r="A116">
        <v>2915745</v>
      </c>
      <c r="B116" s="1">
        <v>42920</v>
      </c>
      <c r="C116" s="2">
        <v>0.39210648148148147</v>
      </c>
      <c r="D116" s="2">
        <v>0.39277777777777778</v>
      </c>
      <c r="E116">
        <f>COUNTIF($A$2:$A$2148,telefony[[#This Row],[nr]])</f>
        <v>2</v>
      </c>
      <c r="F116" t="str">
        <f>IF(LEN(telefony[[#This Row],[nr]])=7,"Stacjonarny",IF(LEN(telefony[[#This Row],[nr]])=8,"Komórkowy","Zagraniczny"))</f>
        <v>Stacjonarny</v>
      </c>
      <c r="G116" s="11">
        <f>telefony[[#This Row],[zakonczenie]]-telefony[[#This Row],[rozpoczecie]]</f>
        <v>6.7129629629630871E-4</v>
      </c>
      <c r="H116">
        <f>MINUTE(telefony[[#This Row],[Czas trwania połączenia]])</f>
        <v>0</v>
      </c>
      <c r="I116" s="10" t="str">
        <f>LEFT(telefony[[#This Row],[nr]],2)</f>
        <v>29</v>
      </c>
      <c r="J116" s="9">
        <f>IF(AND(telefony[[#This Row],[Rodzaj telefonu]]="Stacjonarny",telefony[[#This Row],[Początek numeru]]="12"),1,0)</f>
        <v>0</v>
      </c>
      <c r="K116" s="7">
        <f>IF(telefony[[#This Row],[Czy 12]]=1,telefony[[#This Row],[zakonczenie]]-telefony[[#This Row],[rozpoczecie]],0)</f>
        <v>0</v>
      </c>
    </row>
    <row r="117" spans="1:11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  <c r="E117">
        <f>COUNTIF($A$2:$A$2148,telefony[[#This Row],[nr]])</f>
        <v>3</v>
      </c>
      <c r="F117" t="str">
        <f>IF(LEN(telefony[[#This Row],[nr]])=7,"Stacjonarny",IF(LEN(telefony[[#This Row],[nr]])=8,"Komórkowy","Zagraniczny"))</f>
        <v>Stacjonarny</v>
      </c>
      <c r="G117" s="11">
        <f>telefony[[#This Row],[zakonczenie]]-telefony[[#This Row],[rozpoczecie]]</f>
        <v>5.7986111111111294E-3</v>
      </c>
      <c r="H117">
        <f>MINUTE(telefony[[#This Row],[Czas trwania połączenia]])</f>
        <v>8</v>
      </c>
      <c r="I117" s="10" t="str">
        <f>LEFT(telefony[[#This Row],[nr]],2)</f>
        <v>22</v>
      </c>
      <c r="J117" s="9">
        <f>IF(AND(telefony[[#This Row],[Rodzaj telefonu]]="Stacjonarny",telefony[[#This Row],[Początek numeru]]="12"),1,0)</f>
        <v>0</v>
      </c>
      <c r="K117" s="7">
        <f>IF(telefony[[#This Row],[Czy 12]]=1,telefony[[#This Row],[zakonczenie]]-telefony[[#This Row],[rozpoczecie]],0)</f>
        <v>0</v>
      </c>
    </row>
    <row r="118" spans="1:11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  <c r="E118">
        <f>COUNTIF($A$2:$A$2148,telefony[[#This Row],[nr]])</f>
        <v>1</v>
      </c>
      <c r="F118" t="str">
        <f>IF(LEN(telefony[[#This Row],[nr]])=7,"Stacjonarny",IF(LEN(telefony[[#This Row],[nr]])=8,"Komórkowy","Zagraniczny"))</f>
        <v>Stacjonarny</v>
      </c>
      <c r="G118" s="11">
        <f>telefony[[#This Row],[zakonczenie]]-telefony[[#This Row],[rozpoczecie]]</f>
        <v>1.1539351851851842E-2</v>
      </c>
      <c r="H118">
        <f>MINUTE(telefony[[#This Row],[Czas trwania połączenia]])</f>
        <v>16</v>
      </c>
      <c r="I118" s="10" t="str">
        <f>LEFT(telefony[[#This Row],[nr]],2)</f>
        <v>16</v>
      </c>
      <c r="J118" s="9">
        <f>IF(AND(telefony[[#This Row],[Rodzaj telefonu]]="Stacjonarny",telefony[[#This Row],[Początek numeru]]="12"),1,0)</f>
        <v>0</v>
      </c>
      <c r="K118" s="7">
        <f>IF(telefony[[#This Row],[Czy 12]]=1,telefony[[#This Row],[zakonczenie]]-telefony[[#This Row],[rozpoczecie]],0)</f>
        <v>0</v>
      </c>
    </row>
    <row r="119" spans="1:11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  <c r="E119">
        <f>COUNTIF($A$2:$A$2148,telefony[[#This Row],[nr]])</f>
        <v>1</v>
      </c>
      <c r="F119" t="str">
        <f>IF(LEN(telefony[[#This Row],[nr]])=7,"Stacjonarny",IF(LEN(telefony[[#This Row],[nr]])=8,"Komórkowy","Zagraniczny"))</f>
        <v>Stacjonarny</v>
      </c>
      <c r="G119" s="11">
        <f>telefony[[#This Row],[zakonczenie]]-telefony[[#This Row],[rozpoczecie]]</f>
        <v>4.9189814814814548E-3</v>
      </c>
      <c r="H119">
        <f>MINUTE(telefony[[#This Row],[Czas trwania połączenia]])</f>
        <v>7</v>
      </c>
      <c r="I119" s="10" t="str">
        <f>LEFT(telefony[[#This Row],[nr]],2)</f>
        <v>90</v>
      </c>
      <c r="J119" s="9">
        <f>IF(AND(telefony[[#This Row],[Rodzaj telefonu]]="Stacjonarny",telefony[[#This Row],[Początek numeru]]="12"),1,0)</f>
        <v>0</v>
      </c>
      <c r="K119" s="7">
        <f>IF(telefony[[#This Row],[Czy 12]]=1,telefony[[#This Row],[zakonczenie]]-telefony[[#This Row],[rozpoczecie]],0)</f>
        <v>0</v>
      </c>
    </row>
    <row r="120" spans="1:11" x14ac:dyDescent="0.25">
      <c r="A120">
        <v>93611539</v>
      </c>
      <c r="B120" s="1">
        <v>42920</v>
      </c>
      <c r="C120" s="2">
        <v>0.40133101851851855</v>
      </c>
      <c r="D120" s="2">
        <v>0.40964120370370372</v>
      </c>
      <c r="E120">
        <f>COUNTIF($A$2:$A$2148,telefony[[#This Row],[nr]])</f>
        <v>2</v>
      </c>
      <c r="F120" t="str">
        <f>IF(LEN(telefony[[#This Row],[nr]])=7,"Stacjonarny",IF(LEN(telefony[[#This Row],[nr]])=8,"Komórkowy","Zagraniczny"))</f>
        <v>Komórkowy</v>
      </c>
      <c r="G120" s="11">
        <f>telefony[[#This Row],[zakonczenie]]-telefony[[#This Row],[rozpoczecie]]</f>
        <v>8.3101851851851705E-3</v>
      </c>
      <c r="H120">
        <f>MINUTE(telefony[[#This Row],[Czas trwania połączenia]])</f>
        <v>11</v>
      </c>
      <c r="I120" s="10" t="str">
        <f>LEFT(telefony[[#This Row],[nr]],2)</f>
        <v>93</v>
      </c>
      <c r="J120" s="9">
        <f>IF(AND(telefony[[#This Row],[Rodzaj telefonu]]="Stacjonarny",telefony[[#This Row],[Początek numeru]]="12"),1,0)</f>
        <v>0</v>
      </c>
      <c r="K120" s="7">
        <f>IF(telefony[[#This Row],[Czy 12]]=1,telefony[[#This Row],[zakonczenie]]-telefony[[#This Row],[rozpoczecie]],0)</f>
        <v>0</v>
      </c>
    </row>
    <row r="121" spans="1:11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  <c r="E121">
        <f>COUNTIF($A$2:$A$2148,telefony[[#This Row],[nr]])</f>
        <v>1</v>
      </c>
      <c r="F121" t="str">
        <f>IF(LEN(telefony[[#This Row],[nr]])=7,"Stacjonarny",IF(LEN(telefony[[#This Row],[nr]])=8,"Komórkowy","Zagraniczny"))</f>
        <v>Komórkowy</v>
      </c>
      <c r="G121" s="11">
        <f>telefony[[#This Row],[zakonczenie]]-telefony[[#This Row],[rozpoczecie]]</f>
        <v>1.2499999999999734E-3</v>
      </c>
      <c r="H121">
        <f>MINUTE(telefony[[#This Row],[Czas trwania połączenia]])</f>
        <v>1</v>
      </c>
      <c r="I121" s="10" t="str">
        <f>LEFT(telefony[[#This Row],[nr]],2)</f>
        <v>68</v>
      </c>
      <c r="J121" s="9">
        <f>IF(AND(telefony[[#This Row],[Rodzaj telefonu]]="Stacjonarny",telefony[[#This Row],[Początek numeru]]="12"),1,0)</f>
        <v>0</v>
      </c>
      <c r="K121" s="7">
        <f>IF(telefony[[#This Row],[Czy 12]]=1,telefony[[#This Row],[zakonczenie]]-telefony[[#This Row],[rozpoczecie]],0)</f>
        <v>0</v>
      </c>
    </row>
    <row r="122" spans="1:11" x14ac:dyDescent="0.25">
      <c r="A122">
        <v>79381100</v>
      </c>
      <c r="B122" s="1">
        <v>42920</v>
      </c>
      <c r="C122" s="2">
        <v>0.40614583333333332</v>
      </c>
      <c r="D122" s="2">
        <v>0.41761574074074076</v>
      </c>
      <c r="E122">
        <f>COUNTIF($A$2:$A$2148,telefony[[#This Row],[nr]])</f>
        <v>2</v>
      </c>
      <c r="F122" t="str">
        <f>IF(LEN(telefony[[#This Row],[nr]])=7,"Stacjonarny",IF(LEN(telefony[[#This Row],[nr]])=8,"Komórkowy","Zagraniczny"))</f>
        <v>Komórkowy</v>
      </c>
      <c r="G122" s="11">
        <f>telefony[[#This Row],[zakonczenie]]-telefony[[#This Row],[rozpoczecie]]</f>
        <v>1.1469907407407443E-2</v>
      </c>
      <c r="H122">
        <f>MINUTE(telefony[[#This Row],[Czas trwania połączenia]])</f>
        <v>16</v>
      </c>
      <c r="I122" s="10" t="str">
        <f>LEFT(telefony[[#This Row],[nr]],2)</f>
        <v>79</v>
      </c>
      <c r="J122" s="9">
        <f>IF(AND(telefony[[#This Row],[Rodzaj telefonu]]="Stacjonarny",telefony[[#This Row],[Początek numeru]]="12"),1,0)</f>
        <v>0</v>
      </c>
      <c r="K122" s="7">
        <f>IF(telefony[[#This Row],[Czy 12]]=1,telefony[[#This Row],[zakonczenie]]-telefony[[#This Row],[rozpoczecie]],0)</f>
        <v>0</v>
      </c>
    </row>
    <row r="123" spans="1:11" x14ac:dyDescent="0.25">
      <c r="A123">
        <v>4697138</v>
      </c>
      <c r="B123" s="1">
        <v>42920</v>
      </c>
      <c r="C123" s="2">
        <v>0.40737268518518521</v>
      </c>
      <c r="D123" s="2">
        <v>0.4102777777777778</v>
      </c>
      <c r="E123">
        <f>COUNTIF($A$2:$A$2148,telefony[[#This Row],[nr]])</f>
        <v>1</v>
      </c>
      <c r="F123" t="str">
        <f>IF(LEN(telefony[[#This Row],[nr]])=7,"Stacjonarny",IF(LEN(telefony[[#This Row],[nr]])=8,"Komórkowy","Zagraniczny"))</f>
        <v>Stacjonarny</v>
      </c>
      <c r="G123" s="11">
        <f>telefony[[#This Row],[zakonczenie]]-telefony[[#This Row],[rozpoczecie]]</f>
        <v>2.9050925925925841E-3</v>
      </c>
      <c r="H123">
        <f>MINUTE(telefony[[#This Row],[Czas trwania połączenia]])</f>
        <v>4</v>
      </c>
      <c r="I123" s="10" t="str">
        <f>LEFT(telefony[[#This Row],[nr]],2)</f>
        <v>46</v>
      </c>
      <c r="J123" s="9">
        <f>IF(AND(telefony[[#This Row],[Rodzaj telefonu]]="Stacjonarny",telefony[[#This Row],[Początek numeru]]="12"),1,0)</f>
        <v>0</v>
      </c>
      <c r="K123" s="7">
        <f>IF(telefony[[#This Row],[Czy 12]]=1,telefony[[#This Row],[zakonczenie]]-telefony[[#This Row],[rozpoczecie]],0)</f>
        <v>0</v>
      </c>
    </row>
    <row r="124" spans="1:11" x14ac:dyDescent="0.25">
      <c r="A124">
        <v>5786740</v>
      </c>
      <c r="B124" s="1">
        <v>42920</v>
      </c>
      <c r="C124" s="2">
        <v>0.40796296296296297</v>
      </c>
      <c r="D124" s="2">
        <v>0.41495370370370371</v>
      </c>
      <c r="E124">
        <f>COUNTIF($A$2:$A$2148,telefony[[#This Row],[nr]])</f>
        <v>1</v>
      </c>
      <c r="F124" t="str">
        <f>IF(LEN(telefony[[#This Row],[nr]])=7,"Stacjonarny",IF(LEN(telefony[[#This Row],[nr]])=8,"Komórkowy","Zagraniczny"))</f>
        <v>Stacjonarny</v>
      </c>
      <c r="G124" s="11">
        <f>telefony[[#This Row],[zakonczenie]]-telefony[[#This Row],[rozpoczecie]]</f>
        <v>6.9907407407407418E-3</v>
      </c>
      <c r="H124">
        <f>MINUTE(telefony[[#This Row],[Czas trwania połączenia]])</f>
        <v>10</v>
      </c>
      <c r="I124" s="10" t="str">
        <f>LEFT(telefony[[#This Row],[nr]],2)</f>
        <v>57</v>
      </c>
      <c r="J124" s="9">
        <f>IF(AND(telefony[[#This Row],[Rodzaj telefonu]]="Stacjonarny",telefony[[#This Row],[Początek numeru]]="12"),1,0)</f>
        <v>0</v>
      </c>
      <c r="K124" s="7">
        <f>IF(telefony[[#This Row],[Czy 12]]=1,telefony[[#This Row],[zakonczenie]]-telefony[[#This Row],[rozpoczecie]],0)</f>
        <v>0</v>
      </c>
    </row>
    <row r="125" spans="1:11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  <c r="E125">
        <f>COUNTIF($A$2:$A$2148,telefony[[#This Row],[nr]])</f>
        <v>2</v>
      </c>
      <c r="F125" t="str">
        <f>IF(LEN(telefony[[#This Row],[nr]])=7,"Stacjonarny",IF(LEN(telefony[[#This Row],[nr]])=8,"Komórkowy","Zagraniczny"))</f>
        <v>Stacjonarny</v>
      </c>
      <c r="G125" s="11">
        <f>telefony[[#This Row],[zakonczenie]]-telefony[[#This Row],[rozpoczecie]]</f>
        <v>5.1620370370369928E-3</v>
      </c>
      <c r="H125">
        <f>MINUTE(telefony[[#This Row],[Czas trwania połączenia]])</f>
        <v>7</v>
      </c>
      <c r="I125" s="10" t="str">
        <f>LEFT(telefony[[#This Row],[nr]],2)</f>
        <v>77</v>
      </c>
      <c r="J125" s="9">
        <f>IF(AND(telefony[[#This Row],[Rodzaj telefonu]]="Stacjonarny",telefony[[#This Row],[Początek numeru]]="12"),1,0)</f>
        <v>0</v>
      </c>
      <c r="K125" s="7">
        <f>IF(telefony[[#This Row],[Czy 12]]=1,telefony[[#This Row],[zakonczenie]]-telefony[[#This Row],[rozpoczecie]],0)</f>
        <v>0</v>
      </c>
    </row>
    <row r="126" spans="1:11" x14ac:dyDescent="0.25">
      <c r="A126">
        <v>8384647</v>
      </c>
      <c r="B126" s="1">
        <v>42920</v>
      </c>
      <c r="C126" s="2">
        <v>0.4110300925925926</v>
      </c>
      <c r="D126" s="2">
        <v>0.42162037037037037</v>
      </c>
      <c r="E126">
        <f>COUNTIF($A$2:$A$2148,telefony[[#This Row],[nr]])</f>
        <v>1</v>
      </c>
      <c r="F126" t="str">
        <f>IF(LEN(telefony[[#This Row],[nr]])=7,"Stacjonarny",IF(LEN(telefony[[#This Row],[nr]])=8,"Komórkowy","Zagraniczny"))</f>
        <v>Stacjonarny</v>
      </c>
      <c r="G126" s="11">
        <f>telefony[[#This Row],[zakonczenie]]-telefony[[#This Row],[rozpoczecie]]</f>
        <v>1.0590277777777768E-2</v>
      </c>
      <c r="H126">
        <f>MINUTE(telefony[[#This Row],[Czas trwania połączenia]])</f>
        <v>15</v>
      </c>
      <c r="I126" s="10" t="str">
        <f>LEFT(telefony[[#This Row],[nr]],2)</f>
        <v>83</v>
      </c>
      <c r="J126" s="9">
        <f>IF(AND(telefony[[#This Row],[Rodzaj telefonu]]="Stacjonarny",telefony[[#This Row],[Początek numeru]]="12"),1,0)</f>
        <v>0</v>
      </c>
      <c r="K126" s="7">
        <f>IF(telefony[[#This Row],[Czy 12]]=1,telefony[[#This Row],[zakonczenie]]-telefony[[#This Row],[rozpoczecie]],0)</f>
        <v>0</v>
      </c>
    </row>
    <row r="127" spans="1:11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  <c r="E127">
        <f>COUNTIF($A$2:$A$2148,telefony[[#This Row],[nr]])</f>
        <v>1</v>
      </c>
      <c r="F127" t="str">
        <f>IF(LEN(telefony[[#This Row],[nr]])=7,"Stacjonarny",IF(LEN(telefony[[#This Row],[nr]])=8,"Komórkowy","Zagraniczny"))</f>
        <v>Zagraniczny</v>
      </c>
      <c r="G127" s="11">
        <f>telefony[[#This Row],[zakonczenie]]-telefony[[#This Row],[rozpoczecie]]</f>
        <v>1.5856481481481555E-3</v>
      </c>
      <c r="H127">
        <f>MINUTE(telefony[[#This Row],[Czas trwania połączenia]])</f>
        <v>2</v>
      </c>
      <c r="I127" s="10" t="str">
        <f>LEFT(telefony[[#This Row],[nr]],2)</f>
        <v>18</v>
      </c>
      <c r="J127" s="9">
        <f>IF(AND(telefony[[#This Row],[Rodzaj telefonu]]="Stacjonarny",telefony[[#This Row],[Początek numeru]]="12"),1,0)</f>
        <v>0</v>
      </c>
      <c r="K127" s="7">
        <f>IF(telefony[[#This Row],[Czy 12]]=1,telefony[[#This Row],[zakonczenie]]-telefony[[#This Row],[rozpoczecie]],0)</f>
        <v>0</v>
      </c>
    </row>
    <row r="128" spans="1:11" x14ac:dyDescent="0.25">
      <c r="A128">
        <v>4546455</v>
      </c>
      <c r="B128" s="1">
        <v>42920</v>
      </c>
      <c r="C128" s="2">
        <v>0.41912037037037037</v>
      </c>
      <c r="D128" s="2">
        <v>0.42031249999999998</v>
      </c>
      <c r="E128">
        <f>COUNTIF($A$2:$A$2148,telefony[[#This Row],[nr]])</f>
        <v>8</v>
      </c>
      <c r="F128" t="str">
        <f>IF(LEN(telefony[[#This Row],[nr]])=7,"Stacjonarny",IF(LEN(telefony[[#This Row],[nr]])=8,"Komórkowy","Zagraniczny"))</f>
        <v>Stacjonarny</v>
      </c>
      <c r="G128" s="11">
        <f>telefony[[#This Row],[zakonczenie]]-telefony[[#This Row],[rozpoczecie]]</f>
        <v>1.1921296296296124E-3</v>
      </c>
      <c r="H128">
        <f>MINUTE(telefony[[#This Row],[Czas trwania połączenia]])</f>
        <v>1</v>
      </c>
      <c r="I128" s="10" t="str">
        <f>LEFT(telefony[[#This Row],[nr]],2)</f>
        <v>45</v>
      </c>
      <c r="J128" s="9">
        <f>IF(AND(telefony[[#This Row],[Rodzaj telefonu]]="Stacjonarny",telefony[[#This Row],[Początek numeru]]="12"),1,0)</f>
        <v>0</v>
      </c>
      <c r="K128" s="7">
        <f>IF(telefony[[#This Row],[Czy 12]]=1,telefony[[#This Row],[zakonczenie]]-telefony[[#This Row],[rozpoczecie]],0)</f>
        <v>0</v>
      </c>
    </row>
    <row r="129" spans="1:11" x14ac:dyDescent="0.25">
      <c r="A129">
        <v>2668991</v>
      </c>
      <c r="B129" s="1">
        <v>42920</v>
      </c>
      <c r="C129" s="2">
        <v>0.42249999999999999</v>
      </c>
      <c r="D129" s="2">
        <v>0.42834490740740738</v>
      </c>
      <c r="E129">
        <f>COUNTIF($A$2:$A$2148,telefony[[#This Row],[nr]])</f>
        <v>2</v>
      </c>
      <c r="F129" t="str">
        <f>IF(LEN(telefony[[#This Row],[nr]])=7,"Stacjonarny",IF(LEN(telefony[[#This Row],[nr]])=8,"Komórkowy","Zagraniczny"))</f>
        <v>Stacjonarny</v>
      </c>
      <c r="G129" s="11">
        <f>telefony[[#This Row],[zakonczenie]]-telefony[[#This Row],[rozpoczecie]]</f>
        <v>5.8449074074073959E-3</v>
      </c>
      <c r="H129">
        <f>MINUTE(telefony[[#This Row],[Czas trwania połączenia]])</f>
        <v>8</v>
      </c>
      <c r="I129" s="10" t="str">
        <f>LEFT(telefony[[#This Row],[nr]],2)</f>
        <v>26</v>
      </c>
      <c r="J129" s="9">
        <f>IF(AND(telefony[[#This Row],[Rodzaj telefonu]]="Stacjonarny",telefony[[#This Row],[Początek numeru]]="12"),1,0)</f>
        <v>0</v>
      </c>
      <c r="K129" s="7">
        <f>IF(telefony[[#This Row],[Czy 12]]=1,telefony[[#This Row],[zakonczenie]]-telefony[[#This Row],[rozpoczecie]],0)</f>
        <v>0</v>
      </c>
    </row>
    <row r="130" spans="1:11" x14ac:dyDescent="0.25">
      <c r="A130">
        <v>5528648</v>
      </c>
      <c r="B130" s="1">
        <v>42920</v>
      </c>
      <c r="C130" s="2">
        <v>0.42591435185185184</v>
      </c>
      <c r="D130" s="2">
        <v>0.43486111111111109</v>
      </c>
      <c r="E130">
        <f>COUNTIF($A$2:$A$2148,telefony[[#This Row],[nr]])</f>
        <v>2</v>
      </c>
      <c r="F130" t="str">
        <f>IF(LEN(telefony[[#This Row],[nr]])=7,"Stacjonarny",IF(LEN(telefony[[#This Row],[nr]])=8,"Komórkowy","Zagraniczny"))</f>
        <v>Stacjonarny</v>
      </c>
      <c r="G130" s="11">
        <f>telefony[[#This Row],[zakonczenie]]-telefony[[#This Row],[rozpoczecie]]</f>
        <v>8.9467592592592515E-3</v>
      </c>
      <c r="H130">
        <f>MINUTE(telefony[[#This Row],[Czas trwania połączenia]])</f>
        <v>12</v>
      </c>
      <c r="I130" s="10" t="str">
        <f>LEFT(telefony[[#This Row],[nr]],2)</f>
        <v>55</v>
      </c>
      <c r="J130" s="9">
        <f>IF(AND(telefony[[#This Row],[Rodzaj telefonu]]="Stacjonarny",telefony[[#This Row],[Początek numeru]]="12"),1,0)</f>
        <v>0</v>
      </c>
      <c r="K130" s="7">
        <f>IF(telefony[[#This Row],[Czy 12]]=1,telefony[[#This Row],[zakonczenie]]-telefony[[#This Row],[rozpoczecie]],0)</f>
        <v>0</v>
      </c>
    </row>
    <row r="131" spans="1:11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  <c r="E131">
        <f>COUNTIF($A$2:$A$2148,telefony[[#This Row],[nr]])</f>
        <v>1</v>
      </c>
      <c r="F131" t="str">
        <f>IF(LEN(telefony[[#This Row],[nr]])=7,"Stacjonarny",IF(LEN(telefony[[#This Row],[nr]])=8,"Komórkowy","Zagraniczny"))</f>
        <v>Stacjonarny</v>
      </c>
      <c r="G131" s="11">
        <f>telefony[[#This Row],[zakonczenie]]-telefony[[#This Row],[rozpoczecie]]</f>
        <v>5.4976851851852304E-3</v>
      </c>
      <c r="H131">
        <f>MINUTE(telefony[[#This Row],[Czas trwania połączenia]])</f>
        <v>7</v>
      </c>
      <c r="I131" s="10" t="str">
        <f>LEFT(telefony[[#This Row],[nr]],2)</f>
        <v>21</v>
      </c>
      <c r="J131" s="9">
        <f>IF(AND(telefony[[#This Row],[Rodzaj telefonu]]="Stacjonarny",telefony[[#This Row],[Początek numeru]]="12"),1,0)</f>
        <v>0</v>
      </c>
      <c r="K131" s="7">
        <f>IF(telefony[[#This Row],[Czy 12]]=1,telefony[[#This Row],[zakonczenie]]-telefony[[#This Row],[rozpoczecie]],0)</f>
        <v>0</v>
      </c>
    </row>
    <row r="132" spans="1:11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  <c r="E132">
        <f>COUNTIF($A$2:$A$2148,telefony[[#This Row],[nr]])</f>
        <v>1</v>
      </c>
      <c r="F132" t="str">
        <f>IF(LEN(telefony[[#This Row],[nr]])=7,"Stacjonarny",IF(LEN(telefony[[#This Row],[nr]])=8,"Komórkowy","Zagraniczny"))</f>
        <v>Stacjonarny</v>
      </c>
      <c r="G132" s="11">
        <f>telefony[[#This Row],[zakonczenie]]-telefony[[#This Row],[rozpoczecie]]</f>
        <v>3.657407407407387E-3</v>
      </c>
      <c r="H132">
        <f>MINUTE(telefony[[#This Row],[Czas trwania połączenia]])</f>
        <v>5</v>
      </c>
      <c r="I132" s="10" t="str">
        <f>LEFT(telefony[[#This Row],[nr]],2)</f>
        <v>77</v>
      </c>
      <c r="J132" s="9">
        <f>IF(AND(telefony[[#This Row],[Rodzaj telefonu]]="Stacjonarny",telefony[[#This Row],[Początek numeru]]="12"),1,0)</f>
        <v>0</v>
      </c>
      <c r="K132" s="7">
        <f>IF(telefony[[#This Row],[Czy 12]]=1,telefony[[#This Row],[zakonczenie]]-telefony[[#This Row],[rozpoczecie]],0)</f>
        <v>0</v>
      </c>
    </row>
    <row r="133" spans="1:11" x14ac:dyDescent="0.25">
      <c r="A133">
        <v>6865106</v>
      </c>
      <c r="B133" s="1">
        <v>42920</v>
      </c>
      <c r="C133" s="2">
        <v>0.43741898148148151</v>
      </c>
      <c r="D133" s="2">
        <v>0.44848379629629631</v>
      </c>
      <c r="E133">
        <f>COUNTIF($A$2:$A$2148,telefony[[#This Row],[nr]])</f>
        <v>2</v>
      </c>
      <c r="F133" t="str">
        <f>IF(LEN(telefony[[#This Row],[nr]])=7,"Stacjonarny",IF(LEN(telefony[[#This Row],[nr]])=8,"Komórkowy","Zagraniczny"))</f>
        <v>Stacjonarny</v>
      </c>
      <c r="G133" s="11">
        <f>telefony[[#This Row],[zakonczenie]]-telefony[[#This Row],[rozpoczecie]]</f>
        <v>1.1064814814814805E-2</v>
      </c>
      <c r="H133">
        <f>MINUTE(telefony[[#This Row],[Czas trwania połączenia]])</f>
        <v>15</v>
      </c>
      <c r="I133" s="10" t="str">
        <f>LEFT(telefony[[#This Row],[nr]],2)</f>
        <v>68</v>
      </c>
      <c r="J133" s="9">
        <f>IF(AND(telefony[[#This Row],[Rodzaj telefonu]]="Stacjonarny",telefony[[#This Row],[Początek numeru]]="12"),1,0)</f>
        <v>0</v>
      </c>
      <c r="K133" s="7">
        <f>IF(telefony[[#This Row],[Czy 12]]=1,telefony[[#This Row],[zakonczenie]]-telefony[[#This Row],[rozpoczecie]],0)</f>
        <v>0</v>
      </c>
    </row>
    <row r="134" spans="1:11" x14ac:dyDescent="0.25">
      <c r="A134">
        <v>8819206</v>
      </c>
      <c r="B134" s="1">
        <v>42920</v>
      </c>
      <c r="C134" s="2">
        <v>0.44068287037037035</v>
      </c>
      <c r="D134" s="2">
        <v>0.44912037037037039</v>
      </c>
      <c r="E134">
        <f>COUNTIF($A$2:$A$2148,telefony[[#This Row],[nr]])</f>
        <v>1</v>
      </c>
      <c r="F134" t="str">
        <f>IF(LEN(telefony[[#This Row],[nr]])=7,"Stacjonarny",IF(LEN(telefony[[#This Row],[nr]])=8,"Komórkowy","Zagraniczny"))</f>
        <v>Stacjonarny</v>
      </c>
      <c r="G134" s="11">
        <f>telefony[[#This Row],[zakonczenie]]-telefony[[#This Row],[rozpoczecie]]</f>
        <v>8.4375000000000422E-3</v>
      </c>
      <c r="H134">
        <f>MINUTE(telefony[[#This Row],[Czas trwania połączenia]])</f>
        <v>12</v>
      </c>
      <c r="I134" s="10" t="str">
        <f>LEFT(telefony[[#This Row],[nr]],2)</f>
        <v>88</v>
      </c>
      <c r="J134" s="9">
        <f>IF(AND(telefony[[#This Row],[Rodzaj telefonu]]="Stacjonarny",telefony[[#This Row],[Początek numeru]]="12"),1,0)</f>
        <v>0</v>
      </c>
      <c r="K134" s="7">
        <f>IF(telefony[[#This Row],[Czy 12]]=1,telefony[[#This Row],[zakonczenie]]-telefony[[#This Row],[rozpoczecie]],0)</f>
        <v>0</v>
      </c>
    </row>
    <row r="135" spans="1:11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  <c r="E135">
        <f>COUNTIF($A$2:$A$2148,telefony[[#This Row],[nr]])</f>
        <v>1</v>
      </c>
      <c r="F135" t="str">
        <f>IF(LEN(telefony[[#This Row],[nr]])=7,"Stacjonarny",IF(LEN(telefony[[#This Row],[nr]])=8,"Komórkowy","Zagraniczny"))</f>
        <v>Stacjonarny</v>
      </c>
      <c r="G135" s="11">
        <f>telefony[[#This Row],[zakonczenie]]-telefony[[#This Row],[rozpoczecie]]</f>
        <v>5.4745370370370416E-3</v>
      </c>
      <c r="H135">
        <f>MINUTE(telefony[[#This Row],[Czas trwania połączenia]])</f>
        <v>7</v>
      </c>
      <c r="I135" s="10" t="str">
        <f>LEFT(telefony[[#This Row],[nr]],2)</f>
        <v>39</v>
      </c>
      <c r="J135" s="9">
        <f>IF(AND(telefony[[#This Row],[Rodzaj telefonu]]="Stacjonarny",telefony[[#This Row],[Początek numeru]]="12"),1,0)</f>
        <v>0</v>
      </c>
      <c r="K135" s="7">
        <f>IF(telefony[[#This Row],[Czy 12]]=1,telefony[[#This Row],[zakonczenie]]-telefony[[#This Row],[rozpoczecie]],0)</f>
        <v>0</v>
      </c>
    </row>
    <row r="136" spans="1:11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  <c r="E136">
        <f>COUNTIF($A$2:$A$2148,telefony[[#This Row],[nr]])</f>
        <v>1</v>
      </c>
      <c r="F136" t="str">
        <f>IF(LEN(telefony[[#This Row],[nr]])=7,"Stacjonarny",IF(LEN(telefony[[#This Row],[nr]])=8,"Komórkowy","Zagraniczny"))</f>
        <v>Stacjonarny</v>
      </c>
      <c r="G136" s="11">
        <f>telefony[[#This Row],[zakonczenie]]-telefony[[#This Row],[rozpoczecie]]</f>
        <v>8.9120370370370794E-3</v>
      </c>
      <c r="H136">
        <f>MINUTE(telefony[[#This Row],[Czas trwania połączenia]])</f>
        <v>12</v>
      </c>
      <c r="I136" s="10" t="str">
        <f>LEFT(telefony[[#This Row],[nr]],2)</f>
        <v>42</v>
      </c>
      <c r="J136" s="9">
        <f>IF(AND(telefony[[#This Row],[Rodzaj telefonu]]="Stacjonarny",telefony[[#This Row],[Początek numeru]]="12"),1,0)</f>
        <v>0</v>
      </c>
      <c r="K136" s="7">
        <f>IF(telefony[[#This Row],[Czy 12]]=1,telefony[[#This Row],[zakonczenie]]-telefony[[#This Row],[rozpoczecie]],0)</f>
        <v>0</v>
      </c>
    </row>
    <row r="137" spans="1:11" x14ac:dyDescent="0.25">
      <c r="A137">
        <v>86774913</v>
      </c>
      <c r="B137" s="1">
        <v>42920</v>
      </c>
      <c r="C137" s="2">
        <v>0.44548611111111114</v>
      </c>
      <c r="D137" s="2">
        <v>0.4541898148148148</v>
      </c>
      <c r="E137">
        <f>COUNTIF($A$2:$A$2148,telefony[[#This Row],[nr]])</f>
        <v>1</v>
      </c>
      <c r="F137" t="str">
        <f>IF(LEN(telefony[[#This Row],[nr]])=7,"Stacjonarny",IF(LEN(telefony[[#This Row],[nr]])=8,"Komórkowy","Zagraniczny"))</f>
        <v>Komórkowy</v>
      </c>
      <c r="G137" s="11">
        <f>telefony[[#This Row],[zakonczenie]]-telefony[[#This Row],[rozpoczecie]]</f>
        <v>8.703703703703658E-3</v>
      </c>
      <c r="H137">
        <f>MINUTE(telefony[[#This Row],[Czas trwania połączenia]])</f>
        <v>12</v>
      </c>
      <c r="I137" s="10" t="str">
        <f>LEFT(telefony[[#This Row],[nr]],2)</f>
        <v>86</v>
      </c>
      <c r="J137" s="9">
        <f>IF(AND(telefony[[#This Row],[Rodzaj telefonu]]="Stacjonarny",telefony[[#This Row],[Początek numeru]]="12"),1,0)</f>
        <v>0</v>
      </c>
      <c r="K137" s="7">
        <f>IF(telefony[[#This Row],[Czy 12]]=1,telefony[[#This Row],[zakonczenie]]-telefony[[#This Row],[rozpoczecie]],0)</f>
        <v>0</v>
      </c>
    </row>
    <row r="138" spans="1:11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  <c r="E138">
        <f>COUNTIF($A$2:$A$2148,telefony[[#This Row],[nr]])</f>
        <v>4</v>
      </c>
      <c r="F138" t="str">
        <f>IF(LEN(telefony[[#This Row],[nr]])=7,"Stacjonarny",IF(LEN(telefony[[#This Row],[nr]])=8,"Komórkowy","Zagraniczny"))</f>
        <v>Komórkowy</v>
      </c>
      <c r="G138" s="11">
        <f>telefony[[#This Row],[zakonczenie]]-telefony[[#This Row],[rozpoczecie]]</f>
        <v>5.1736111111110872E-3</v>
      </c>
      <c r="H138">
        <f>MINUTE(telefony[[#This Row],[Czas trwania połączenia]])</f>
        <v>7</v>
      </c>
      <c r="I138" s="10" t="str">
        <f>LEFT(telefony[[#This Row],[nr]],2)</f>
        <v>93</v>
      </c>
      <c r="J138" s="9">
        <f>IF(AND(telefony[[#This Row],[Rodzaj telefonu]]="Stacjonarny",telefony[[#This Row],[Początek numeru]]="12"),1,0)</f>
        <v>0</v>
      </c>
      <c r="K138" s="7">
        <f>IF(telefony[[#This Row],[Czy 12]]=1,telefony[[#This Row],[zakonczenie]]-telefony[[#This Row],[rozpoczecie]],0)</f>
        <v>0</v>
      </c>
    </row>
    <row r="139" spans="1:11" x14ac:dyDescent="0.25">
      <c r="A139">
        <v>1269611</v>
      </c>
      <c r="B139" s="1">
        <v>42920</v>
      </c>
      <c r="C139" s="2">
        <v>0.45596064814814813</v>
      </c>
      <c r="D139" s="2">
        <v>0.46010416666666665</v>
      </c>
      <c r="E139">
        <f>COUNTIF($A$2:$A$2148,telefony[[#This Row],[nr]])</f>
        <v>1</v>
      </c>
      <c r="F139" t="str">
        <f>IF(LEN(telefony[[#This Row],[nr]])=7,"Stacjonarny",IF(LEN(telefony[[#This Row],[nr]])=8,"Komórkowy","Zagraniczny"))</f>
        <v>Stacjonarny</v>
      </c>
      <c r="G139" s="11">
        <f>telefony[[#This Row],[zakonczenie]]-telefony[[#This Row],[rozpoczecie]]</f>
        <v>4.1435185185185186E-3</v>
      </c>
      <c r="H139">
        <f>MINUTE(telefony[[#This Row],[Czas trwania połączenia]])</f>
        <v>5</v>
      </c>
      <c r="I139" s="10" t="str">
        <f>LEFT(telefony[[#This Row],[nr]],2)</f>
        <v>12</v>
      </c>
      <c r="J139" s="9">
        <f>IF(AND(telefony[[#This Row],[Rodzaj telefonu]]="Stacjonarny",telefony[[#This Row],[Początek numeru]]="12"),1,0)</f>
        <v>1</v>
      </c>
      <c r="K139" s="7">
        <f>IF(telefony[[#This Row],[Czy 12]]=1,telefony[[#This Row],[zakonczenie]]-telefony[[#This Row],[rozpoczecie]],0)</f>
        <v>4.1435185185185186E-3</v>
      </c>
    </row>
    <row r="140" spans="1:11" x14ac:dyDescent="0.25">
      <c r="A140">
        <v>4623731</v>
      </c>
      <c r="B140" s="1">
        <v>42920</v>
      </c>
      <c r="C140" s="2">
        <v>0.46053240740740742</v>
      </c>
      <c r="D140" s="2">
        <v>0.47131944444444446</v>
      </c>
      <c r="E140">
        <f>COUNTIF($A$2:$A$2148,telefony[[#This Row],[nr]])</f>
        <v>2</v>
      </c>
      <c r="F140" t="str">
        <f>IF(LEN(telefony[[#This Row],[nr]])=7,"Stacjonarny",IF(LEN(telefony[[#This Row],[nr]])=8,"Komórkowy","Zagraniczny"))</f>
        <v>Stacjonarny</v>
      </c>
      <c r="G140" s="11">
        <f>telefony[[#This Row],[zakonczenie]]-telefony[[#This Row],[rozpoczecie]]</f>
        <v>1.0787037037037039E-2</v>
      </c>
      <c r="H140">
        <f>MINUTE(telefony[[#This Row],[Czas trwania połączenia]])</f>
        <v>15</v>
      </c>
      <c r="I140" s="10" t="str">
        <f>LEFT(telefony[[#This Row],[nr]],2)</f>
        <v>46</v>
      </c>
      <c r="J140" s="9">
        <f>IF(AND(telefony[[#This Row],[Rodzaj telefonu]]="Stacjonarny",telefony[[#This Row],[Początek numeru]]="12"),1,0)</f>
        <v>0</v>
      </c>
      <c r="K140" s="7">
        <f>IF(telefony[[#This Row],[Czy 12]]=1,telefony[[#This Row],[zakonczenie]]-telefony[[#This Row],[rozpoczecie]],0)</f>
        <v>0</v>
      </c>
    </row>
    <row r="141" spans="1:11" x14ac:dyDescent="0.25">
      <c r="A141">
        <v>4623731</v>
      </c>
      <c r="B141" s="1">
        <v>42920</v>
      </c>
      <c r="C141" s="2">
        <v>0.46423611111111113</v>
      </c>
      <c r="D141" s="2">
        <v>0.46842592592592591</v>
      </c>
      <c r="E141">
        <f>COUNTIF($A$2:$A$2148,telefony[[#This Row],[nr]])</f>
        <v>2</v>
      </c>
      <c r="F141" t="str">
        <f>IF(LEN(telefony[[#This Row],[nr]])=7,"Stacjonarny",IF(LEN(telefony[[#This Row],[nr]])=8,"Komórkowy","Zagraniczny"))</f>
        <v>Stacjonarny</v>
      </c>
      <c r="G141" s="11">
        <f>telefony[[#This Row],[zakonczenie]]-telefony[[#This Row],[rozpoczecie]]</f>
        <v>4.1898148148147851E-3</v>
      </c>
      <c r="H141">
        <f>MINUTE(telefony[[#This Row],[Czas trwania połączenia]])</f>
        <v>6</v>
      </c>
      <c r="I141" s="10" t="str">
        <f>LEFT(telefony[[#This Row],[nr]],2)</f>
        <v>46</v>
      </c>
      <c r="J141" s="9">
        <f>IF(AND(telefony[[#This Row],[Rodzaj telefonu]]="Stacjonarny",telefony[[#This Row],[Początek numeru]]="12"),1,0)</f>
        <v>0</v>
      </c>
      <c r="K141" s="7">
        <f>IF(telefony[[#This Row],[Czy 12]]=1,telefony[[#This Row],[zakonczenie]]-telefony[[#This Row],[rozpoczecie]],0)</f>
        <v>0</v>
      </c>
    </row>
    <row r="142" spans="1:11" x14ac:dyDescent="0.25">
      <c r="A142">
        <v>3127402</v>
      </c>
      <c r="B142" s="1">
        <v>42920</v>
      </c>
      <c r="C142" s="2">
        <v>0.46861111111111109</v>
      </c>
      <c r="D142" s="2">
        <v>0.47747685185185185</v>
      </c>
      <c r="E142">
        <f>COUNTIF($A$2:$A$2148,telefony[[#This Row],[nr]])</f>
        <v>1</v>
      </c>
      <c r="F142" t="str">
        <f>IF(LEN(telefony[[#This Row],[nr]])=7,"Stacjonarny",IF(LEN(telefony[[#This Row],[nr]])=8,"Komórkowy","Zagraniczny"))</f>
        <v>Stacjonarny</v>
      </c>
      <c r="G142" s="11">
        <f>telefony[[#This Row],[zakonczenie]]-telefony[[#This Row],[rozpoczecie]]</f>
        <v>8.8657407407407574E-3</v>
      </c>
      <c r="H142">
        <f>MINUTE(telefony[[#This Row],[Czas trwania połączenia]])</f>
        <v>12</v>
      </c>
      <c r="I142" s="10" t="str">
        <f>LEFT(telefony[[#This Row],[nr]],2)</f>
        <v>31</v>
      </c>
      <c r="J142" s="9">
        <f>IF(AND(telefony[[#This Row],[Rodzaj telefonu]]="Stacjonarny",telefony[[#This Row],[Początek numeru]]="12"),1,0)</f>
        <v>0</v>
      </c>
      <c r="K142" s="7">
        <f>IF(telefony[[#This Row],[Czy 12]]=1,telefony[[#This Row],[zakonczenie]]-telefony[[#This Row],[rozpoczecie]],0)</f>
        <v>0</v>
      </c>
    </row>
    <row r="143" spans="1:11" x14ac:dyDescent="0.25">
      <c r="A143">
        <v>1714791</v>
      </c>
      <c r="B143" s="1">
        <v>42920</v>
      </c>
      <c r="C143" s="2">
        <v>0.47230324074074076</v>
      </c>
      <c r="D143" s="2">
        <v>0.47288194444444442</v>
      </c>
      <c r="E143">
        <f>COUNTIF($A$2:$A$2148,telefony[[#This Row],[nr]])</f>
        <v>1</v>
      </c>
      <c r="F143" t="str">
        <f>IF(LEN(telefony[[#This Row],[nr]])=7,"Stacjonarny",IF(LEN(telefony[[#This Row],[nr]])=8,"Komórkowy","Zagraniczny"))</f>
        <v>Stacjonarny</v>
      </c>
      <c r="G143" s="11">
        <f>telefony[[#This Row],[zakonczenie]]-telefony[[#This Row],[rozpoczecie]]</f>
        <v>5.7870370370366464E-4</v>
      </c>
      <c r="H143">
        <f>MINUTE(telefony[[#This Row],[Czas trwania połączenia]])</f>
        <v>0</v>
      </c>
      <c r="I143" s="10" t="str">
        <f>LEFT(telefony[[#This Row],[nr]],2)</f>
        <v>17</v>
      </c>
      <c r="J143" s="9">
        <f>IF(AND(telefony[[#This Row],[Rodzaj telefonu]]="Stacjonarny",telefony[[#This Row],[Początek numeru]]="12"),1,0)</f>
        <v>0</v>
      </c>
      <c r="K143" s="7">
        <f>IF(telefony[[#This Row],[Czy 12]]=1,telefony[[#This Row],[zakonczenie]]-telefony[[#This Row],[rozpoczecie]],0)</f>
        <v>0</v>
      </c>
    </row>
    <row r="144" spans="1:11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  <c r="E144">
        <f>COUNTIF($A$2:$A$2148,telefony[[#This Row],[nr]])</f>
        <v>1</v>
      </c>
      <c r="F144" t="str">
        <f>IF(LEN(telefony[[#This Row],[nr]])=7,"Stacjonarny",IF(LEN(telefony[[#This Row],[nr]])=8,"Komórkowy","Zagraniczny"))</f>
        <v>Stacjonarny</v>
      </c>
      <c r="G144" s="11">
        <f>telefony[[#This Row],[zakonczenie]]-telefony[[#This Row],[rozpoczecie]]</f>
        <v>5.5092592592592693E-3</v>
      </c>
      <c r="H144">
        <f>MINUTE(telefony[[#This Row],[Czas trwania połączenia]])</f>
        <v>7</v>
      </c>
      <c r="I144" s="10" t="str">
        <f>LEFT(telefony[[#This Row],[nr]],2)</f>
        <v>77</v>
      </c>
      <c r="J144" s="9">
        <f>IF(AND(telefony[[#This Row],[Rodzaj telefonu]]="Stacjonarny",telefony[[#This Row],[Początek numeru]]="12"),1,0)</f>
        <v>0</v>
      </c>
      <c r="K144" s="7">
        <f>IF(telefony[[#This Row],[Czy 12]]=1,telefony[[#This Row],[zakonczenie]]-telefony[[#This Row],[rozpoczecie]],0)</f>
        <v>0</v>
      </c>
    </row>
    <row r="145" spans="1:11" x14ac:dyDescent="0.25">
      <c r="A145">
        <v>4371394</v>
      </c>
      <c r="B145" s="1">
        <v>42920</v>
      </c>
      <c r="C145" s="2">
        <v>0.47967592592592595</v>
      </c>
      <c r="D145" s="2">
        <v>0.48236111111111113</v>
      </c>
      <c r="E145">
        <f>COUNTIF($A$2:$A$2148,telefony[[#This Row],[nr]])</f>
        <v>1</v>
      </c>
      <c r="F145" t="str">
        <f>IF(LEN(telefony[[#This Row],[nr]])=7,"Stacjonarny",IF(LEN(telefony[[#This Row],[nr]])=8,"Komórkowy","Zagraniczny"))</f>
        <v>Stacjonarny</v>
      </c>
      <c r="G145" s="11">
        <f>telefony[[#This Row],[zakonczenie]]-telefony[[#This Row],[rozpoczecie]]</f>
        <v>2.6851851851851793E-3</v>
      </c>
      <c r="H145">
        <f>MINUTE(telefony[[#This Row],[Czas trwania połączenia]])</f>
        <v>3</v>
      </c>
      <c r="I145" s="10" t="str">
        <f>LEFT(telefony[[#This Row],[nr]],2)</f>
        <v>43</v>
      </c>
      <c r="J145" s="9">
        <f>IF(AND(telefony[[#This Row],[Rodzaj telefonu]]="Stacjonarny",telefony[[#This Row],[Początek numeru]]="12"),1,0)</f>
        <v>0</v>
      </c>
      <c r="K145" s="7">
        <f>IF(telefony[[#This Row],[Czy 12]]=1,telefony[[#This Row],[zakonczenie]]-telefony[[#This Row],[rozpoczecie]],0)</f>
        <v>0</v>
      </c>
    </row>
    <row r="146" spans="1:11" x14ac:dyDescent="0.25">
      <c r="A146">
        <v>9803545</v>
      </c>
      <c r="B146" s="1">
        <v>42920</v>
      </c>
      <c r="C146" s="2">
        <v>0.47978009259259258</v>
      </c>
      <c r="D146" s="2">
        <v>0.49125000000000002</v>
      </c>
      <c r="E146">
        <f>COUNTIF($A$2:$A$2148,telefony[[#This Row],[nr]])</f>
        <v>1</v>
      </c>
      <c r="F146" t="str">
        <f>IF(LEN(telefony[[#This Row],[nr]])=7,"Stacjonarny",IF(LEN(telefony[[#This Row],[nr]])=8,"Komórkowy","Zagraniczny"))</f>
        <v>Stacjonarny</v>
      </c>
      <c r="G146" s="11">
        <f>telefony[[#This Row],[zakonczenie]]-telefony[[#This Row],[rozpoczecie]]</f>
        <v>1.1469907407407443E-2</v>
      </c>
      <c r="H146">
        <f>MINUTE(telefony[[#This Row],[Czas trwania połączenia]])</f>
        <v>16</v>
      </c>
      <c r="I146" s="10" t="str">
        <f>LEFT(telefony[[#This Row],[nr]],2)</f>
        <v>98</v>
      </c>
      <c r="J146" s="9">
        <f>IF(AND(telefony[[#This Row],[Rodzaj telefonu]]="Stacjonarny",telefony[[#This Row],[Początek numeru]]="12"),1,0)</f>
        <v>0</v>
      </c>
      <c r="K146" s="7">
        <f>IF(telefony[[#This Row],[Czy 12]]=1,telefony[[#This Row],[zakonczenie]]-telefony[[#This Row],[rozpoczecie]],0)</f>
        <v>0</v>
      </c>
    </row>
    <row r="147" spans="1:11" x14ac:dyDescent="0.25">
      <c r="A147">
        <v>4176704</v>
      </c>
      <c r="B147" s="1">
        <v>42920</v>
      </c>
      <c r="C147" s="2">
        <v>0.47983796296296294</v>
      </c>
      <c r="D147" s="2">
        <v>0.48949074074074073</v>
      </c>
      <c r="E147">
        <f>COUNTIF($A$2:$A$2148,telefony[[#This Row],[nr]])</f>
        <v>1</v>
      </c>
      <c r="F147" t="str">
        <f>IF(LEN(telefony[[#This Row],[nr]])=7,"Stacjonarny",IF(LEN(telefony[[#This Row],[nr]])=8,"Komórkowy","Zagraniczny"))</f>
        <v>Stacjonarny</v>
      </c>
      <c r="G147" s="11">
        <f>telefony[[#This Row],[zakonczenie]]-telefony[[#This Row],[rozpoczecie]]</f>
        <v>9.6527777777777879E-3</v>
      </c>
      <c r="H147">
        <f>MINUTE(telefony[[#This Row],[Czas trwania połączenia]])</f>
        <v>13</v>
      </c>
      <c r="I147" s="10" t="str">
        <f>LEFT(telefony[[#This Row],[nr]],2)</f>
        <v>41</v>
      </c>
      <c r="J147" s="9">
        <f>IF(AND(telefony[[#This Row],[Rodzaj telefonu]]="Stacjonarny",telefony[[#This Row],[Początek numeru]]="12"),1,0)</f>
        <v>0</v>
      </c>
      <c r="K147" s="7">
        <f>IF(telefony[[#This Row],[Czy 12]]=1,telefony[[#This Row],[zakonczenie]]-telefony[[#This Row],[rozpoczecie]],0)</f>
        <v>0</v>
      </c>
    </row>
    <row r="148" spans="1:11" x14ac:dyDescent="0.25">
      <c r="A148">
        <v>90271112</v>
      </c>
      <c r="B148" s="1">
        <v>42920</v>
      </c>
      <c r="C148" s="2">
        <v>0.4805787037037037</v>
      </c>
      <c r="D148" s="2">
        <v>0.48696759259259259</v>
      </c>
      <c r="E148">
        <f>COUNTIF($A$2:$A$2148,telefony[[#This Row],[nr]])</f>
        <v>1</v>
      </c>
      <c r="F148" t="str">
        <f>IF(LEN(telefony[[#This Row],[nr]])=7,"Stacjonarny",IF(LEN(telefony[[#This Row],[nr]])=8,"Komórkowy","Zagraniczny"))</f>
        <v>Komórkowy</v>
      </c>
      <c r="G148" s="11">
        <f>telefony[[#This Row],[zakonczenie]]-telefony[[#This Row],[rozpoczecie]]</f>
        <v>6.3888888888888884E-3</v>
      </c>
      <c r="H148">
        <f>MINUTE(telefony[[#This Row],[Czas trwania połączenia]])</f>
        <v>9</v>
      </c>
      <c r="I148" s="10" t="str">
        <f>LEFT(telefony[[#This Row],[nr]],2)</f>
        <v>90</v>
      </c>
      <c r="J148" s="9">
        <f>IF(AND(telefony[[#This Row],[Rodzaj telefonu]]="Stacjonarny",telefony[[#This Row],[Początek numeru]]="12"),1,0)</f>
        <v>0</v>
      </c>
      <c r="K148" s="7">
        <f>IF(telefony[[#This Row],[Czy 12]]=1,telefony[[#This Row],[zakonczenie]]-telefony[[#This Row],[rozpoczecie]],0)</f>
        <v>0</v>
      </c>
    </row>
    <row r="149" spans="1:11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  <c r="E149">
        <f>COUNTIF($A$2:$A$2148,telefony[[#This Row],[nr]])</f>
        <v>2</v>
      </c>
      <c r="F149" t="str">
        <f>IF(LEN(telefony[[#This Row],[nr]])=7,"Stacjonarny",IF(LEN(telefony[[#This Row],[nr]])=8,"Komórkowy","Zagraniczny"))</f>
        <v>Stacjonarny</v>
      </c>
      <c r="G149" s="11">
        <f>telefony[[#This Row],[zakonczenie]]-telefony[[#This Row],[rozpoczecie]]</f>
        <v>9.2592592592593004E-3</v>
      </c>
      <c r="H149">
        <f>MINUTE(telefony[[#This Row],[Czas trwania połączenia]])</f>
        <v>13</v>
      </c>
      <c r="I149" s="10" t="str">
        <f>LEFT(telefony[[#This Row],[nr]],2)</f>
        <v>81</v>
      </c>
      <c r="J149" s="9">
        <f>IF(AND(telefony[[#This Row],[Rodzaj telefonu]]="Stacjonarny",telefony[[#This Row],[Początek numeru]]="12"),1,0)</f>
        <v>0</v>
      </c>
      <c r="K149" s="7">
        <f>IF(telefony[[#This Row],[Czy 12]]=1,telefony[[#This Row],[zakonczenie]]-telefony[[#This Row],[rozpoczecie]],0)</f>
        <v>0</v>
      </c>
    </row>
    <row r="150" spans="1:11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  <c r="E150">
        <f>COUNTIF($A$2:$A$2148,telefony[[#This Row],[nr]])</f>
        <v>4</v>
      </c>
      <c r="F150" t="str">
        <f>IF(LEN(telefony[[#This Row],[nr]])=7,"Stacjonarny",IF(LEN(telefony[[#This Row],[nr]])=8,"Komórkowy","Zagraniczny"))</f>
        <v>Stacjonarny</v>
      </c>
      <c r="G150" s="11">
        <f>telefony[[#This Row],[zakonczenie]]-telefony[[#This Row],[rozpoczecie]]</f>
        <v>8.2638888888888484E-3</v>
      </c>
      <c r="H150">
        <f>MINUTE(telefony[[#This Row],[Czas trwania połączenia]])</f>
        <v>11</v>
      </c>
      <c r="I150" s="10" t="str">
        <f>LEFT(telefony[[#This Row],[nr]],2)</f>
        <v>31</v>
      </c>
      <c r="J150" s="9">
        <f>IF(AND(telefony[[#This Row],[Rodzaj telefonu]]="Stacjonarny",telefony[[#This Row],[Początek numeru]]="12"),1,0)</f>
        <v>0</v>
      </c>
      <c r="K150" s="7">
        <f>IF(telefony[[#This Row],[Czy 12]]=1,telefony[[#This Row],[zakonczenie]]-telefony[[#This Row],[rozpoczecie]],0)</f>
        <v>0</v>
      </c>
    </row>
    <row r="151" spans="1:11" x14ac:dyDescent="0.25">
      <c r="A151">
        <v>27791497</v>
      </c>
      <c r="B151" s="1">
        <v>42920</v>
      </c>
      <c r="C151" s="2">
        <v>0.48803240740740739</v>
      </c>
      <c r="D151" s="2">
        <v>0.49682870370370369</v>
      </c>
      <c r="E151">
        <f>COUNTIF($A$2:$A$2148,telefony[[#This Row],[nr]])</f>
        <v>3</v>
      </c>
      <c r="F151" t="str">
        <f>IF(LEN(telefony[[#This Row],[nr]])=7,"Stacjonarny",IF(LEN(telefony[[#This Row],[nr]])=8,"Komórkowy","Zagraniczny"))</f>
        <v>Komórkowy</v>
      </c>
      <c r="G151" s="11">
        <f>telefony[[#This Row],[zakonczenie]]-telefony[[#This Row],[rozpoczecie]]</f>
        <v>8.7962962962963021E-3</v>
      </c>
      <c r="H151">
        <f>MINUTE(telefony[[#This Row],[Czas trwania połączenia]])</f>
        <v>12</v>
      </c>
      <c r="I151" s="10" t="str">
        <f>LEFT(telefony[[#This Row],[nr]],2)</f>
        <v>27</v>
      </c>
      <c r="J151" s="9">
        <f>IF(AND(telefony[[#This Row],[Rodzaj telefonu]]="Stacjonarny",telefony[[#This Row],[Początek numeru]]="12"),1,0)</f>
        <v>0</v>
      </c>
      <c r="K151" s="7">
        <f>IF(telefony[[#This Row],[Czy 12]]=1,telefony[[#This Row],[zakonczenie]]-telefony[[#This Row],[rozpoczecie]],0)</f>
        <v>0</v>
      </c>
    </row>
    <row r="152" spans="1:11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  <c r="E152">
        <f>COUNTIF($A$2:$A$2148,telefony[[#This Row],[nr]])</f>
        <v>2</v>
      </c>
      <c r="F152" t="str">
        <f>IF(LEN(telefony[[#This Row],[nr]])=7,"Stacjonarny",IF(LEN(telefony[[#This Row],[nr]])=8,"Komórkowy","Zagraniczny"))</f>
        <v>Stacjonarny</v>
      </c>
      <c r="G152" s="11">
        <f>telefony[[#This Row],[zakonczenie]]-telefony[[#This Row],[rozpoczecie]]</f>
        <v>1.0671296296296318E-2</v>
      </c>
      <c r="H152">
        <f>MINUTE(telefony[[#This Row],[Czas trwania połączenia]])</f>
        <v>15</v>
      </c>
      <c r="I152" s="10" t="str">
        <f>LEFT(telefony[[#This Row],[nr]],2)</f>
        <v>47</v>
      </c>
      <c r="J152" s="9">
        <f>IF(AND(telefony[[#This Row],[Rodzaj telefonu]]="Stacjonarny",telefony[[#This Row],[Początek numeru]]="12"),1,0)</f>
        <v>0</v>
      </c>
      <c r="K152" s="7">
        <f>IF(telefony[[#This Row],[Czy 12]]=1,telefony[[#This Row],[zakonczenie]]-telefony[[#This Row],[rozpoczecie]],0)</f>
        <v>0</v>
      </c>
    </row>
    <row r="153" spans="1:11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  <c r="E153">
        <f>COUNTIF($A$2:$A$2148,telefony[[#This Row],[nr]])</f>
        <v>2</v>
      </c>
      <c r="F153" t="str">
        <f>IF(LEN(telefony[[#This Row],[nr]])=7,"Stacjonarny",IF(LEN(telefony[[#This Row],[nr]])=8,"Komórkowy","Zagraniczny"))</f>
        <v>Komórkowy</v>
      </c>
      <c r="G153" s="11">
        <f>telefony[[#This Row],[zakonczenie]]-telefony[[#This Row],[rozpoczecie]]</f>
        <v>8.009259259259216E-3</v>
      </c>
      <c r="H153">
        <f>MINUTE(telefony[[#This Row],[Czas trwania połączenia]])</f>
        <v>11</v>
      </c>
      <c r="I153" s="10" t="str">
        <f>LEFT(telefony[[#This Row],[nr]],2)</f>
        <v>54</v>
      </c>
      <c r="J153" s="9">
        <f>IF(AND(telefony[[#This Row],[Rodzaj telefonu]]="Stacjonarny",telefony[[#This Row],[Początek numeru]]="12"),1,0)</f>
        <v>0</v>
      </c>
      <c r="K153" s="7">
        <f>IF(telefony[[#This Row],[Czy 12]]=1,telefony[[#This Row],[zakonczenie]]-telefony[[#This Row],[rozpoczecie]],0)</f>
        <v>0</v>
      </c>
    </row>
    <row r="154" spans="1:11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  <c r="E154">
        <f>COUNTIF($A$2:$A$2148,telefony[[#This Row],[nr]])</f>
        <v>1</v>
      </c>
      <c r="F154" t="str">
        <f>IF(LEN(telefony[[#This Row],[nr]])=7,"Stacjonarny",IF(LEN(telefony[[#This Row],[nr]])=8,"Komórkowy","Zagraniczny"))</f>
        <v>Stacjonarny</v>
      </c>
      <c r="G154" s="11">
        <f>telefony[[#This Row],[zakonczenie]]-telefony[[#This Row],[rozpoczecie]]</f>
        <v>9.7569444444444153E-3</v>
      </c>
      <c r="H154">
        <f>MINUTE(telefony[[#This Row],[Czas trwania połączenia]])</f>
        <v>14</v>
      </c>
      <c r="I154" s="10" t="str">
        <f>LEFT(telefony[[#This Row],[nr]],2)</f>
        <v>88</v>
      </c>
      <c r="J154" s="9">
        <f>IF(AND(telefony[[#This Row],[Rodzaj telefonu]]="Stacjonarny",telefony[[#This Row],[Początek numeru]]="12"),1,0)</f>
        <v>0</v>
      </c>
      <c r="K154" s="7">
        <f>IF(telefony[[#This Row],[Czy 12]]=1,telefony[[#This Row],[zakonczenie]]-telefony[[#This Row],[rozpoczecie]],0)</f>
        <v>0</v>
      </c>
    </row>
    <row r="155" spans="1:11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  <c r="E155">
        <f>COUNTIF($A$2:$A$2148,telefony[[#This Row],[nr]])</f>
        <v>1</v>
      </c>
      <c r="F155" t="str">
        <f>IF(LEN(telefony[[#This Row],[nr]])=7,"Stacjonarny",IF(LEN(telefony[[#This Row],[nr]])=8,"Komórkowy","Zagraniczny"))</f>
        <v>Stacjonarny</v>
      </c>
      <c r="G155" s="11">
        <f>telefony[[#This Row],[zakonczenie]]-telefony[[#This Row],[rozpoczecie]]</f>
        <v>8.1250000000000488E-3</v>
      </c>
      <c r="H155">
        <f>MINUTE(telefony[[#This Row],[Czas trwania połączenia]])</f>
        <v>11</v>
      </c>
      <c r="I155" s="10" t="str">
        <f>LEFT(telefony[[#This Row],[nr]],2)</f>
        <v>67</v>
      </c>
      <c r="J155" s="9">
        <f>IF(AND(telefony[[#This Row],[Rodzaj telefonu]]="Stacjonarny",telefony[[#This Row],[Początek numeru]]="12"),1,0)</f>
        <v>0</v>
      </c>
      <c r="K155" s="7">
        <f>IF(telefony[[#This Row],[Czy 12]]=1,telefony[[#This Row],[zakonczenie]]-telefony[[#This Row],[rozpoczecie]],0)</f>
        <v>0</v>
      </c>
    </row>
    <row r="156" spans="1:11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  <c r="E156">
        <f>COUNTIF($A$2:$A$2148,telefony[[#This Row],[nr]])</f>
        <v>1</v>
      </c>
      <c r="F156" t="str">
        <f>IF(LEN(telefony[[#This Row],[nr]])=7,"Stacjonarny",IF(LEN(telefony[[#This Row],[nr]])=8,"Komórkowy","Zagraniczny"))</f>
        <v>Stacjonarny</v>
      </c>
      <c r="G156" s="11">
        <f>telefony[[#This Row],[zakonczenie]]-telefony[[#This Row],[rozpoczecie]]</f>
        <v>9.4560185185185164E-3</v>
      </c>
      <c r="H156">
        <f>MINUTE(telefony[[#This Row],[Czas trwania połączenia]])</f>
        <v>13</v>
      </c>
      <c r="I156" s="10" t="str">
        <f>LEFT(telefony[[#This Row],[nr]],2)</f>
        <v>33</v>
      </c>
      <c r="J156" s="9">
        <f>IF(AND(telefony[[#This Row],[Rodzaj telefonu]]="Stacjonarny",telefony[[#This Row],[Początek numeru]]="12"),1,0)</f>
        <v>0</v>
      </c>
      <c r="K156" s="7">
        <f>IF(telefony[[#This Row],[Czy 12]]=1,telefony[[#This Row],[zakonczenie]]-telefony[[#This Row],[rozpoczecie]],0)</f>
        <v>0</v>
      </c>
    </row>
    <row r="157" spans="1:11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  <c r="E157">
        <f>COUNTIF($A$2:$A$2148,telefony[[#This Row],[nr]])</f>
        <v>2</v>
      </c>
      <c r="F157" t="str">
        <f>IF(LEN(telefony[[#This Row],[nr]])=7,"Stacjonarny",IF(LEN(telefony[[#This Row],[nr]])=8,"Komórkowy","Zagraniczny"))</f>
        <v>Stacjonarny</v>
      </c>
      <c r="G157" s="11">
        <f>telefony[[#This Row],[zakonczenie]]-telefony[[#This Row],[rozpoczecie]]</f>
        <v>8.1365740740740877E-3</v>
      </c>
      <c r="H157">
        <f>MINUTE(telefony[[#This Row],[Czas trwania połączenia]])</f>
        <v>11</v>
      </c>
      <c r="I157" s="10" t="str">
        <f>LEFT(telefony[[#This Row],[nr]],2)</f>
        <v>98</v>
      </c>
      <c r="J157" s="9">
        <f>IF(AND(telefony[[#This Row],[Rodzaj telefonu]]="Stacjonarny",telefony[[#This Row],[Początek numeru]]="12"),1,0)</f>
        <v>0</v>
      </c>
      <c r="K157" s="7">
        <f>IF(telefony[[#This Row],[Czy 12]]=1,telefony[[#This Row],[zakonczenie]]-telefony[[#This Row],[rozpoczecie]],0)</f>
        <v>0</v>
      </c>
    </row>
    <row r="158" spans="1:11" x14ac:dyDescent="0.25">
      <c r="A158">
        <v>73284745</v>
      </c>
      <c r="B158" s="1">
        <v>42920</v>
      </c>
      <c r="C158" s="2">
        <v>0.51451388888888894</v>
      </c>
      <c r="D158" s="2">
        <v>0.51857638888888891</v>
      </c>
      <c r="E158">
        <f>COUNTIF($A$2:$A$2148,telefony[[#This Row],[nr]])</f>
        <v>1</v>
      </c>
      <c r="F158" t="str">
        <f>IF(LEN(telefony[[#This Row],[nr]])=7,"Stacjonarny",IF(LEN(telefony[[#This Row],[nr]])=8,"Komórkowy","Zagraniczny"))</f>
        <v>Komórkowy</v>
      </c>
      <c r="G158" s="11">
        <f>telefony[[#This Row],[zakonczenie]]-telefony[[#This Row],[rozpoczecie]]</f>
        <v>4.0624999999999689E-3</v>
      </c>
      <c r="H158">
        <f>MINUTE(telefony[[#This Row],[Czas trwania połączenia]])</f>
        <v>5</v>
      </c>
      <c r="I158" s="10" t="str">
        <f>LEFT(telefony[[#This Row],[nr]],2)</f>
        <v>73</v>
      </c>
      <c r="J158" s="9">
        <f>IF(AND(telefony[[#This Row],[Rodzaj telefonu]]="Stacjonarny",telefony[[#This Row],[Początek numeru]]="12"),1,0)</f>
        <v>0</v>
      </c>
      <c r="K158" s="7">
        <f>IF(telefony[[#This Row],[Czy 12]]=1,telefony[[#This Row],[zakonczenie]]-telefony[[#This Row],[rozpoczecie]],0)</f>
        <v>0</v>
      </c>
    </row>
    <row r="159" spans="1:11" x14ac:dyDescent="0.25">
      <c r="A159">
        <v>1761255</v>
      </c>
      <c r="B159" s="1">
        <v>42920</v>
      </c>
      <c r="C159" s="2">
        <v>0.51958333333333329</v>
      </c>
      <c r="D159" s="2">
        <v>0.52266203703703706</v>
      </c>
      <c r="E159">
        <f>COUNTIF($A$2:$A$2148,telefony[[#This Row],[nr]])</f>
        <v>1</v>
      </c>
      <c r="F159" t="str">
        <f>IF(LEN(telefony[[#This Row],[nr]])=7,"Stacjonarny",IF(LEN(telefony[[#This Row],[nr]])=8,"Komórkowy","Zagraniczny"))</f>
        <v>Stacjonarny</v>
      </c>
      <c r="G159" s="11">
        <f>telefony[[#This Row],[zakonczenie]]-telefony[[#This Row],[rozpoczecie]]</f>
        <v>3.0787037037037779E-3</v>
      </c>
      <c r="H159">
        <f>MINUTE(telefony[[#This Row],[Czas trwania połączenia]])</f>
        <v>4</v>
      </c>
      <c r="I159" s="10" t="str">
        <f>LEFT(telefony[[#This Row],[nr]],2)</f>
        <v>17</v>
      </c>
      <c r="J159" s="9">
        <f>IF(AND(telefony[[#This Row],[Rodzaj telefonu]]="Stacjonarny",telefony[[#This Row],[Początek numeru]]="12"),1,0)</f>
        <v>0</v>
      </c>
      <c r="K159" s="7">
        <f>IF(telefony[[#This Row],[Czy 12]]=1,telefony[[#This Row],[zakonczenie]]-telefony[[#This Row],[rozpoczecie]],0)</f>
        <v>0</v>
      </c>
    </row>
    <row r="160" spans="1:11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  <c r="E160">
        <f>COUNTIF($A$2:$A$2148,telefony[[#This Row],[nr]])</f>
        <v>1</v>
      </c>
      <c r="F160" t="str">
        <f>IF(LEN(telefony[[#This Row],[nr]])=7,"Stacjonarny",IF(LEN(telefony[[#This Row],[nr]])=8,"Komórkowy","Zagraniczny"))</f>
        <v>Komórkowy</v>
      </c>
      <c r="G160" s="11">
        <f>telefony[[#This Row],[zakonczenie]]-telefony[[#This Row],[rozpoczecie]]</f>
        <v>8.6805555555558023E-4</v>
      </c>
      <c r="H160">
        <f>MINUTE(telefony[[#This Row],[Czas trwania połączenia]])</f>
        <v>1</v>
      </c>
      <c r="I160" s="10" t="str">
        <f>LEFT(telefony[[#This Row],[nr]],2)</f>
        <v>48</v>
      </c>
      <c r="J160" s="9">
        <f>IF(AND(telefony[[#This Row],[Rodzaj telefonu]]="Stacjonarny",telefony[[#This Row],[Początek numeru]]="12"),1,0)</f>
        <v>0</v>
      </c>
      <c r="K160" s="7">
        <f>IF(telefony[[#This Row],[Czy 12]]=1,telefony[[#This Row],[zakonczenie]]-telefony[[#This Row],[rozpoczecie]],0)</f>
        <v>0</v>
      </c>
    </row>
    <row r="161" spans="1:11" x14ac:dyDescent="0.25">
      <c r="A161">
        <v>2235911</v>
      </c>
      <c r="B161" s="1">
        <v>42920</v>
      </c>
      <c r="C161" s="2">
        <v>0.52454861111111106</v>
      </c>
      <c r="D161" s="2">
        <v>0.53546296296296292</v>
      </c>
      <c r="E161">
        <f>COUNTIF($A$2:$A$2148,telefony[[#This Row],[nr]])</f>
        <v>3</v>
      </c>
      <c r="F161" t="str">
        <f>IF(LEN(telefony[[#This Row],[nr]])=7,"Stacjonarny",IF(LEN(telefony[[#This Row],[nr]])=8,"Komórkowy","Zagraniczny"))</f>
        <v>Stacjonarny</v>
      </c>
      <c r="G161" s="11">
        <f>telefony[[#This Row],[zakonczenie]]-telefony[[#This Row],[rozpoczecie]]</f>
        <v>1.0914351851851856E-2</v>
      </c>
      <c r="H161">
        <f>MINUTE(telefony[[#This Row],[Czas trwania połączenia]])</f>
        <v>15</v>
      </c>
      <c r="I161" s="10" t="str">
        <f>LEFT(telefony[[#This Row],[nr]],2)</f>
        <v>22</v>
      </c>
      <c r="J161" s="9">
        <f>IF(AND(telefony[[#This Row],[Rodzaj telefonu]]="Stacjonarny",telefony[[#This Row],[Początek numeru]]="12"),1,0)</f>
        <v>0</v>
      </c>
      <c r="K161" s="7">
        <f>IF(telefony[[#This Row],[Czy 12]]=1,telefony[[#This Row],[zakonczenie]]-telefony[[#This Row],[rozpoczecie]],0)</f>
        <v>0</v>
      </c>
    </row>
    <row r="162" spans="1:11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  <c r="E162">
        <f>COUNTIF($A$2:$A$2148,telefony[[#This Row],[nr]])</f>
        <v>2</v>
      </c>
      <c r="F162" t="str">
        <f>IF(LEN(telefony[[#This Row],[nr]])=7,"Stacjonarny",IF(LEN(telefony[[#This Row],[nr]])=8,"Komórkowy","Zagraniczny"))</f>
        <v>Komórkowy</v>
      </c>
      <c r="G162" s="11">
        <f>telefony[[#This Row],[zakonczenie]]-telefony[[#This Row],[rozpoczecie]]</f>
        <v>2.6041666666666297E-3</v>
      </c>
      <c r="H162">
        <f>MINUTE(telefony[[#This Row],[Czas trwania połączenia]])</f>
        <v>3</v>
      </c>
      <c r="I162" s="10" t="str">
        <f>LEFT(telefony[[#This Row],[nr]],2)</f>
        <v>18</v>
      </c>
      <c r="J162" s="9">
        <f>IF(AND(telefony[[#This Row],[Rodzaj telefonu]]="Stacjonarny",telefony[[#This Row],[Początek numeru]]="12"),1,0)</f>
        <v>0</v>
      </c>
      <c r="K162" s="7">
        <f>IF(telefony[[#This Row],[Czy 12]]=1,telefony[[#This Row],[zakonczenie]]-telefony[[#This Row],[rozpoczecie]],0)</f>
        <v>0</v>
      </c>
    </row>
    <row r="163" spans="1:11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  <c r="E163">
        <f>COUNTIF($A$2:$A$2148,telefony[[#This Row],[nr]])</f>
        <v>2</v>
      </c>
      <c r="F163" t="str">
        <f>IF(LEN(telefony[[#This Row],[nr]])=7,"Stacjonarny",IF(LEN(telefony[[#This Row],[nr]])=8,"Komórkowy","Zagraniczny"))</f>
        <v>Komórkowy</v>
      </c>
      <c r="G163" s="11">
        <f>telefony[[#This Row],[zakonczenie]]-telefony[[#This Row],[rozpoczecie]]</f>
        <v>4.6064814814814614E-3</v>
      </c>
      <c r="H163">
        <f>MINUTE(telefony[[#This Row],[Czas trwania połączenia]])</f>
        <v>6</v>
      </c>
      <c r="I163" s="10" t="str">
        <f>LEFT(telefony[[#This Row],[nr]],2)</f>
        <v>38</v>
      </c>
      <c r="J163" s="9">
        <f>IF(AND(telefony[[#This Row],[Rodzaj telefonu]]="Stacjonarny",telefony[[#This Row],[Początek numeru]]="12"),1,0)</f>
        <v>0</v>
      </c>
      <c r="K163" s="7">
        <f>IF(telefony[[#This Row],[Czy 12]]=1,telefony[[#This Row],[zakonczenie]]-telefony[[#This Row],[rozpoczecie]],0)</f>
        <v>0</v>
      </c>
    </row>
    <row r="164" spans="1:11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  <c r="E164">
        <f>COUNTIF($A$2:$A$2148,telefony[[#This Row],[nr]])</f>
        <v>4</v>
      </c>
      <c r="F164" t="str">
        <f>IF(LEN(telefony[[#This Row],[nr]])=7,"Stacjonarny",IF(LEN(telefony[[#This Row],[nr]])=8,"Komórkowy","Zagraniczny"))</f>
        <v>Stacjonarny</v>
      </c>
      <c r="G164" s="11">
        <f>telefony[[#This Row],[zakonczenie]]-telefony[[#This Row],[rozpoczecie]]</f>
        <v>1.026620370370368E-2</v>
      </c>
      <c r="H164">
        <f>MINUTE(telefony[[#This Row],[Czas trwania połączenia]])</f>
        <v>14</v>
      </c>
      <c r="I164" s="10" t="str">
        <f>LEFT(telefony[[#This Row],[nr]],2)</f>
        <v>45</v>
      </c>
      <c r="J164" s="9">
        <f>IF(AND(telefony[[#This Row],[Rodzaj telefonu]]="Stacjonarny",telefony[[#This Row],[Początek numeru]]="12"),1,0)</f>
        <v>0</v>
      </c>
      <c r="K164" s="7">
        <f>IF(telefony[[#This Row],[Czy 12]]=1,telefony[[#This Row],[zakonczenie]]-telefony[[#This Row],[rozpoczecie]],0)</f>
        <v>0</v>
      </c>
    </row>
    <row r="165" spans="1:11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  <c r="E165">
        <f>COUNTIF($A$2:$A$2148,telefony[[#This Row],[nr]])</f>
        <v>2</v>
      </c>
      <c r="F165" t="str">
        <f>IF(LEN(telefony[[#This Row],[nr]])=7,"Stacjonarny",IF(LEN(telefony[[#This Row],[nr]])=8,"Komórkowy","Zagraniczny"))</f>
        <v>Stacjonarny</v>
      </c>
      <c r="G165" s="11">
        <f>telefony[[#This Row],[zakonczenie]]-telefony[[#This Row],[rozpoczecie]]</f>
        <v>9.293981481481528E-3</v>
      </c>
      <c r="H165">
        <f>MINUTE(telefony[[#This Row],[Czas trwania połączenia]])</f>
        <v>13</v>
      </c>
      <c r="I165" s="10" t="str">
        <f>LEFT(telefony[[#This Row],[nr]],2)</f>
        <v>94</v>
      </c>
      <c r="J165" s="9">
        <f>IF(AND(telefony[[#This Row],[Rodzaj telefonu]]="Stacjonarny",telefony[[#This Row],[Początek numeru]]="12"),1,0)</f>
        <v>0</v>
      </c>
      <c r="K165" s="7">
        <f>IF(telefony[[#This Row],[Czy 12]]=1,telefony[[#This Row],[zakonczenie]]-telefony[[#This Row],[rozpoczecie]],0)</f>
        <v>0</v>
      </c>
    </row>
    <row r="166" spans="1:11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  <c r="E166">
        <f>COUNTIF($A$2:$A$2148,telefony[[#This Row],[nr]])</f>
        <v>1</v>
      </c>
      <c r="F166" t="str">
        <f>IF(LEN(telefony[[#This Row],[nr]])=7,"Stacjonarny",IF(LEN(telefony[[#This Row],[nr]])=8,"Komórkowy","Zagraniczny"))</f>
        <v>Komórkowy</v>
      </c>
      <c r="G166" s="11">
        <f>telefony[[#This Row],[zakonczenie]]-telefony[[#This Row],[rozpoczecie]]</f>
        <v>5.5555555555553138E-4</v>
      </c>
      <c r="H166">
        <f>MINUTE(telefony[[#This Row],[Czas trwania połączenia]])</f>
        <v>0</v>
      </c>
      <c r="I166" s="10" t="str">
        <f>LEFT(telefony[[#This Row],[nr]],2)</f>
        <v>16</v>
      </c>
      <c r="J166" s="9">
        <f>IF(AND(telefony[[#This Row],[Rodzaj telefonu]]="Stacjonarny",telefony[[#This Row],[Początek numeru]]="12"),1,0)</f>
        <v>0</v>
      </c>
      <c r="K166" s="7">
        <f>IF(telefony[[#This Row],[Czy 12]]=1,telefony[[#This Row],[zakonczenie]]-telefony[[#This Row],[rozpoczecie]],0)</f>
        <v>0</v>
      </c>
    </row>
    <row r="167" spans="1:11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  <c r="E167">
        <f>COUNTIF($A$2:$A$2148,telefony[[#This Row],[nr]])</f>
        <v>1</v>
      </c>
      <c r="F167" t="str">
        <f>IF(LEN(telefony[[#This Row],[nr]])=7,"Stacjonarny",IF(LEN(telefony[[#This Row],[nr]])=8,"Komórkowy","Zagraniczny"))</f>
        <v>Stacjonarny</v>
      </c>
      <c r="G167" s="11">
        <f>telefony[[#This Row],[zakonczenie]]-telefony[[#This Row],[rozpoczecie]]</f>
        <v>1.979166666666643E-3</v>
      </c>
      <c r="H167">
        <f>MINUTE(telefony[[#This Row],[Czas trwania połączenia]])</f>
        <v>2</v>
      </c>
      <c r="I167" s="10" t="str">
        <f>LEFT(telefony[[#This Row],[nr]],2)</f>
        <v>83</v>
      </c>
      <c r="J167" s="9">
        <f>IF(AND(telefony[[#This Row],[Rodzaj telefonu]]="Stacjonarny",telefony[[#This Row],[Początek numeru]]="12"),1,0)</f>
        <v>0</v>
      </c>
      <c r="K167" s="7">
        <f>IF(telefony[[#This Row],[Czy 12]]=1,telefony[[#This Row],[zakonczenie]]-telefony[[#This Row],[rozpoczecie]],0)</f>
        <v>0</v>
      </c>
    </row>
    <row r="168" spans="1:11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  <c r="E168">
        <f>COUNTIF($A$2:$A$2148,telefony[[#This Row],[nr]])</f>
        <v>1</v>
      </c>
      <c r="F168" t="str">
        <f>IF(LEN(telefony[[#This Row],[nr]])=7,"Stacjonarny",IF(LEN(telefony[[#This Row],[nr]])=8,"Komórkowy","Zagraniczny"))</f>
        <v>Stacjonarny</v>
      </c>
      <c r="G168" s="11">
        <f>telefony[[#This Row],[zakonczenie]]-telefony[[#This Row],[rozpoczecie]]</f>
        <v>3.3796296296295658E-3</v>
      </c>
      <c r="H168">
        <f>MINUTE(telefony[[#This Row],[Czas trwania połączenia]])</f>
        <v>4</v>
      </c>
      <c r="I168" s="10" t="str">
        <f>LEFT(telefony[[#This Row],[nr]],2)</f>
        <v>80</v>
      </c>
      <c r="J168" s="9">
        <f>IF(AND(telefony[[#This Row],[Rodzaj telefonu]]="Stacjonarny",telefony[[#This Row],[Początek numeru]]="12"),1,0)</f>
        <v>0</v>
      </c>
      <c r="K168" s="7">
        <f>IF(telefony[[#This Row],[Czy 12]]=1,telefony[[#This Row],[zakonczenie]]-telefony[[#This Row],[rozpoczecie]],0)</f>
        <v>0</v>
      </c>
    </row>
    <row r="169" spans="1:11" x14ac:dyDescent="0.25">
      <c r="A169">
        <v>5215912</v>
      </c>
      <c r="B169" s="1">
        <v>42920</v>
      </c>
      <c r="C169" s="2">
        <v>0.5512731481481481</v>
      </c>
      <c r="D169" s="2">
        <v>0.55435185185185187</v>
      </c>
      <c r="E169">
        <f>COUNTIF($A$2:$A$2148,telefony[[#This Row],[nr]])</f>
        <v>1</v>
      </c>
      <c r="F169" t="str">
        <f>IF(LEN(telefony[[#This Row],[nr]])=7,"Stacjonarny",IF(LEN(telefony[[#This Row],[nr]])=8,"Komórkowy","Zagraniczny"))</f>
        <v>Stacjonarny</v>
      </c>
      <c r="G169" s="11">
        <f>telefony[[#This Row],[zakonczenie]]-telefony[[#This Row],[rozpoczecie]]</f>
        <v>3.0787037037037779E-3</v>
      </c>
      <c r="H169">
        <f>MINUTE(telefony[[#This Row],[Czas trwania połączenia]])</f>
        <v>4</v>
      </c>
      <c r="I169" s="10" t="str">
        <f>LEFT(telefony[[#This Row],[nr]],2)</f>
        <v>52</v>
      </c>
      <c r="J169" s="9">
        <f>IF(AND(telefony[[#This Row],[Rodzaj telefonu]]="Stacjonarny",telefony[[#This Row],[Początek numeru]]="12"),1,0)</f>
        <v>0</v>
      </c>
      <c r="K169" s="7">
        <f>IF(telefony[[#This Row],[Czy 12]]=1,telefony[[#This Row],[zakonczenie]]-telefony[[#This Row],[rozpoczecie]],0)</f>
        <v>0</v>
      </c>
    </row>
    <row r="170" spans="1:11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  <c r="E170">
        <f>COUNTIF($A$2:$A$2148,telefony[[#This Row],[nr]])</f>
        <v>2</v>
      </c>
      <c r="F170" t="str">
        <f>IF(LEN(telefony[[#This Row],[nr]])=7,"Stacjonarny",IF(LEN(telefony[[#This Row],[nr]])=8,"Komórkowy","Zagraniczny"))</f>
        <v>Zagraniczny</v>
      </c>
      <c r="G170" s="11">
        <f>telefony[[#This Row],[zakonczenie]]-telefony[[#This Row],[rozpoczecie]]</f>
        <v>2.962962962962945E-3</v>
      </c>
      <c r="H170">
        <f>MINUTE(telefony[[#This Row],[Czas trwania połączenia]])</f>
        <v>4</v>
      </c>
      <c r="I170" s="10" t="str">
        <f>LEFT(telefony[[#This Row],[nr]],2)</f>
        <v>19</v>
      </c>
      <c r="J170" s="9">
        <f>IF(AND(telefony[[#This Row],[Rodzaj telefonu]]="Stacjonarny",telefony[[#This Row],[Początek numeru]]="12"),1,0)</f>
        <v>0</v>
      </c>
      <c r="K170" s="7">
        <f>IF(telefony[[#This Row],[Czy 12]]=1,telefony[[#This Row],[zakonczenie]]-telefony[[#This Row],[rozpoczecie]],0)</f>
        <v>0</v>
      </c>
    </row>
    <row r="171" spans="1:11" x14ac:dyDescent="0.25">
      <c r="A171">
        <v>2255197</v>
      </c>
      <c r="B171" s="1">
        <v>42920</v>
      </c>
      <c r="C171" s="2">
        <v>0.55905092592592598</v>
      </c>
      <c r="D171" s="2">
        <v>0.56342592592592589</v>
      </c>
      <c r="E171">
        <f>COUNTIF($A$2:$A$2148,telefony[[#This Row],[nr]])</f>
        <v>1</v>
      </c>
      <c r="F171" t="str">
        <f>IF(LEN(telefony[[#This Row],[nr]])=7,"Stacjonarny",IF(LEN(telefony[[#This Row],[nr]])=8,"Komórkowy","Zagraniczny"))</f>
        <v>Stacjonarny</v>
      </c>
      <c r="G171" s="11">
        <f>telefony[[#This Row],[zakonczenie]]-telefony[[#This Row],[rozpoczecie]]</f>
        <v>4.3749999999999067E-3</v>
      </c>
      <c r="H171">
        <f>MINUTE(telefony[[#This Row],[Czas trwania połączenia]])</f>
        <v>6</v>
      </c>
      <c r="I171" s="10" t="str">
        <f>LEFT(telefony[[#This Row],[nr]],2)</f>
        <v>22</v>
      </c>
      <c r="J171" s="9">
        <f>IF(AND(telefony[[#This Row],[Rodzaj telefonu]]="Stacjonarny",telefony[[#This Row],[Początek numeru]]="12"),1,0)</f>
        <v>0</v>
      </c>
      <c r="K171" s="7">
        <f>IF(telefony[[#This Row],[Czy 12]]=1,telefony[[#This Row],[zakonczenie]]-telefony[[#This Row],[rozpoczecie]],0)</f>
        <v>0</v>
      </c>
    </row>
    <row r="172" spans="1:11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  <c r="E172">
        <f>COUNTIF($A$2:$A$2148,telefony[[#This Row],[nr]])</f>
        <v>2</v>
      </c>
      <c r="F172" t="str">
        <f>IF(LEN(telefony[[#This Row],[nr]])=7,"Stacjonarny",IF(LEN(telefony[[#This Row],[nr]])=8,"Komórkowy","Zagraniczny"))</f>
        <v>Stacjonarny</v>
      </c>
      <c r="G172" s="11">
        <f>telefony[[#This Row],[zakonczenie]]-telefony[[#This Row],[rozpoczecie]]</f>
        <v>3.9351851851854303E-4</v>
      </c>
      <c r="H172">
        <f>MINUTE(telefony[[#This Row],[Czas trwania połączenia]])</f>
        <v>0</v>
      </c>
      <c r="I172" s="10" t="str">
        <f>LEFT(telefony[[#This Row],[nr]],2)</f>
        <v>67</v>
      </c>
      <c r="J172" s="9">
        <f>IF(AND(telefony[[#This Row],[Rodzaj telefonu]]="Stacjonarny",telefony[[#This Row],[Początek numeru]]="12"),1,0)</f>
        <v>0</v>
      </c>
      <c r="K172" s="7">
        <f>IF(telefony[[#This Row],[Czy 12]]=1,telefony[[#This Row],[zakonczenie]]-telefony[[#This Row],[rozpoczecie]],0)</f>
        <v>0</v>
      </c>
    </row>
    <row r="173" spans="1:11" x14ac:dyDescent="0.25">
      <c r="A173">
        <v>1837797</v>
      </c>
      <c r="B173" s="1">
        <v>42920</v>
      </c>
      <c r="C173" s="2">
        <v>0.5688657407407407</v>
      </c>
      <c r="D173" s="2">
        <v>0.57524305555555555</v>
      </c>
      <c r="E173">
        <f>COUNTIF($A$2:$A$2148,telefony[[#This Row],[nr]])</f>
        <v>1</v>
      </c>
      <c r="F173" t="str">
        <f>IF(LEN(telefony[[#This Row],[nr]])=7,"Stacjonarny",IF(LEN(telefony[[#This Row],[nr]])=8,"Komórkowy","Zagraniczny"))</f>
        <v>Stacjonarny</v>
      </c>
      <c r="G173" s="11">
        <f>telefony[[#This Row],[zakonczenie]]-telefony[[#This Row],[rozpoczecie]]</f>
        <v>6.3773148148148495E-3</v>
      </c>
      <c r="H173">
        <f>MINUTE(telefony[[#This Row],[Czas trwania połączenia]])</f>
        <v>9</v>
      </c>
      <c r="I173" s="10" t="str">
        <f>LEFT(telefony[[#This Row],[nr]],2)</f>
        <v>18</v>
      </c>
      <c r="J173" s="9">
        <f>IF(AND(telefony[[#This Row],[Rodzaj telefonu]]="Stacjonarny",telefony[[#This Row],[Początek numeru]]="12"),1,0)</f>
        <v>0</v>
      </c>
      <c r="K173" s="7">
        <f>IF(telefony[[#This Row],[Czy 12]]=1,telefony[[#This Row],[zakonczenie]]-telefony[[#This Row],[rozpoczecie]],0)</f>
        <v>0</v>
      </c>
    </row>
    <row r="174" spans="1:11" x14ac:dyDescent="0.25">
      <c r="A174">
        <v>6772052</v>
      </c>
      <c r="B174" s="1">
        <v>42920</v>
      </c>
      <c r="C174" s="2">
        <v>0.57204861111111116</v>
      </c>
      <c r="D174" s="2">
        <v>0.57371527777777775</v>
      </c>
      <c r="E174">
        <f>COUNTIF($A$2:$A$2148,telefony[[#This Row],[nr]])</f>
        <v>3</v>
      </c>
      <c r="F174" t="str">
        <f>IF(LEN(telefony[[#This Row],[nr]])=7,"Stacjonarny",IF(LEN(telefony[[#This Row],[nr]])=8,"Komórkowy","Zagraniczny"))</f>
        <v>Stacjonarny</v>
      </c>
      <c r="G174" s="11">
        <f>telefony[[#This Row],[zakonczenie]]-telefony[[#This Row],[rozpoczecie]]</f>
        <v>1.6666666666665941E-3</v>
      </c>
      <c r="H174">
        <f>MINUTE(telefony[[#This Row],[Czas trwania połączenia]])</f>
        <v>2</v>
      </c>
      <c r="I174" s="10" t="str">
        <f>LEFT(telefony[[#This Row],[nr]],2)</f>
        <v>67</v>
      </c>
      <c r="J174" s="9">
        <f>IF(AND(telefony[[#This Row],[Rodzaj telefonu]]="Stacjonarny",telefony[[#This Row],[Początek numeru]]="12"),1,0)</f>
        <v>0</v>
      </c>
      <c r="K174" s="7">
        <f>IF(telefony[[#This Row],[Czy 12]]=1,telefony[[#This Row],[zakonczenie]]-telefony[[#This Row],[rozpoczecie]],0)</f>
        <v>0</v>
      </c>
    </row>
    <row r="175" spans="1:11" x14ac:dyDescent="0.25">
      <c r="A175">
        <v>6495517</v>
      </c>
      <c r="B175" s="1">
        <v>42920</v>
      </c>
      <c r="C175" s="2">
        <v>0.57347222222222227</v>
      </c>
      <c r="D175" s="2">
        <v>0.58420138888888884</v>
      </c>
      <c r="E175">
        <f>COUNTIF($A$2:$A$2148,telefony[[#This Row],[nr]])</f>
        <v>1</v>
      </c>
      <c r="F175" t="str">
        <f>IF(LEN(telefony[[#This Row],[nr]])=7,"Stacjonarny",IF(LEN(telefony[[#This Row],[nr]])=8,"Komórkowy","Zagraniczny"))</f>
        <v>Stacjonarny</v>
      </c>
      <c r="G175" s="11">
        <f>telefony[[#This Row],[zakonczenie]]-telefony[[#This Row],[rozpoczecie]]</f>
        <v>1.0729166666666567E-2</v>
      </c>
      <c r="H175">
        <f>MINUTE(telefony[[#This Row],[Czas trwania połączenia]])</f>
        <v>15</v>
      </c>
      <c r="I175" s="10" t="str">
        <f>LEFT(telefony[[#This Row],[nr]],2)</f>
        <v>64</v>
      </c>
      <c r="J175" s="9">
        <f>IF(AND(telefony[[#This Row],[Rodzaj telefonu]]="Stacjonarny",telefony[[#This Row],[Początek numeru]]="12"),1,0)</f>
        <v>0</v>
      </c>
      <c r="K175" s="7">
        <f>IF(telefony[[#This Row],[Czy 12]]=1,telefony[[#This Row],[zakonczenie]]-telefony[[#This Row],[rozpoczecie]],0)</f>
        <v>0</v>
      </c>
    </row>
    <row r="176" spans="1:11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  <c r="E176">
        <f>COUNTIF($A$2:$A$2148,telefony[[#This Row],[nr]])</f>
        <v>2</v>
      </c>
      <c r="F176" t="str">
        <f>IF(LEN(telefony[[#This Row],[nr]])=7,"Stacjonarny",IF(LEN(telefony[[#This Row],[nr]])=8,"Komórkowy","Zagraniczny"))</f>
        <v>Zagraniczny</v>
      </c>
      <c r="G176" s="11">
        <f>telefony[[#This Row],[zakonczenie]]-telefony[[#This Row],[rozpoczecie]]</f>
        <v>4.35185185185194E-3</v>
      </c>
      <c r="H176">
        <f>MINUTE(telefony[[#This Row],[Czas trwania połączenia]])</f>
        <v>6</v>
      </c>
      <c r="I176" s="10" t="str">
        <f>LEFT(telefony[[#This Row],[nr]],2)</f>
        <v>62</v>
      </c>
      <c r="J176" s="9">
        <f>IF(AND(telefony[[#This Row],[Rodzaj telefonu]]="Stacjonarny",telefony[[#This Row],[Początek numeru]]="12"),1,0)</f>
        <v>0</v>
      </c>
      <c r="K176" s="7">
        <f>IF(telefony[[#This Row],[Czy 12]]=1,telefony[[#This Row],[zakonczenie]]-telefony[[#This Row],[rozpoczecie]],0)</f>
        <v>0</v>
      </c>
    </row>
    <row r="177" spans="1:11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  <c r="E177">
        <f>COUNTIF($A$2:$A$2148,telefony[[#This Row],[nr]])</f>
        <v>1</v>
      </c>
      <c r="F177" t="str">
        <f>IF(LEN(telefony[[#This Row],[nr]])=7,"Stacjonarny",IF(LEN(telefony[[#This Row],[nr]])=8,"Komórkowy","Zagraniczny"))</f>
        <v>Stacjonarny</v>
      </c>
      <c r="G177" s="11">
        <f>telefony[[#This Row],[zakonczenie]]-telefony[[#This Row],[rozpoczecie]]</f>
        <v>1.96759259259216E-4</v>
      </c>
      <c r="H177">
        <f>MINUTE(telefony[[#This Row],[Czas trwania połączenia]])</f>
        <v>0</v>
      </c>
      <c r="I177" s="10" t="str">
        <f>LEFT(telefony[[#This Row],[nr]],2)</f>
        <v>59</v>
      </c>
      <c r="J177" s="9">
        <f>IF(AND(telefony[[#This Row],[Rodzaj telefonu]]="Stacjonarny",telefony[[#This Row],[Początek numeru]]="12"),1,0)</f>
        <v>0</v>
      </c>
      <c r="K177" s="7">
        <f>IF(telefony[[#This Row],[Czy 12]]=1,telefony[[#This Row],[zakonczenie]]-telefony[[#This Row],[rozpoczecie]],0)</f>
        <v>0</v>
      </c>
    </row>
    <row r="178" spans="1:11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  <c r="E178">
        <f>COUNTIF($A$2:$A$2148,telefony[[#This Row],[nr]])</f>
        <v>3</v>
      </c>
      <c r="F178" t="str">
        <f>IF(LEN(telefony[[#This Row],[nr]])=7,"Stacjonarny",IF(LEN(telefony[[#This Row],[nr]])=8,"Komórkowy","Zagraniczny"))</f>
        <v>Komórkowy</v>
      </c>
      <c r="G178" s="11">
        <f>telefony[[#This Row],[zakonczenie]]-telefony[[#This Row],[rozpoczecie]]</f>
        <v>7.7546296296304718E-4</v>
      </c>
      <c r="H178">
        <f>MINUTE(telefony[[#This Row],[Czas trwania połączenia]])</f>
        <v>1</v>
      </c>
      <c r="I178" s="10" t="str">
        <f>LEFT(telefony[[#This Row],[nr]],2)</f>
        <v>54</v>
      </c>
      <c r="J178" s="9">
        <f>IF(AND(telefony[[#This Row],[Rodzaj telefonu]]="Stacjonarny",telefony[[#This Row],[Początek numeru]]="12"),1,0)</f>
        <v>0</v>
      </c>
      <c r="K178" s="7">
        <f>IF(telefony[[#This Row],[Czy 12]]=1,telefony[[#This Row],[zakonczenie]]-telefony[[#This Row],[rozpoczecie]],0)</f>
        <v>0</v>
      </c>
    </row>
    <row r="179" spans="1:11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  <c r="E179">
        <f>COUNTIF($A$2:$A$2148,telefony[[#This Row],[nr]])</f>
        <v>1</v>
      </c>
      <c r="F179" t="str">
        <f>IF(LEN(telefony[[#This Row],[nr]])=7,"Stacjonarny",IF(LEN(telefony[[#This Row],[nr]])=8,"Komórkowy","Zagraniczny"))</f>
        <v>Stacjonarny</v>
      </c>
      <c r="G179" s="11">
        <f>telefony[[#This Row],[zakonczenie]]-telefony[[#This Row],[rozpoczecie]]</f>
        <v>8.0902777777777102E-3</v>
      </c>
      <c r="H179">
        <f>MINUTE(telefony[[#This Row],[Czas trwania połączenia]])</f>
        <v>11</v>
      </c>
      <c r="I179" s="10" t="str">
        <f>LEFT(telefony[[#This Row],[nr]],2)</f>
        <v>84</v>
      </c>
      <c r="J179" s="9">
        <f>IF(AND(telefony[[#This Row],[Rodzaj telefonu]]="Stacjonarny",telefony[[#This Row],[Początek numeru]]="12"),1,0)</f>
        <v>0</v>
      </c>
      <c r="K179" s="7">
        <f>IF(telefony[[#This Row],[Czy 12]]=1,telefony[[#This Row],[zakonczenie]]-telefony[[#This Row],[rozpoczecie]],0)</f>
        <v>0</v>
      </c>
    </row>
    <row r="180" spans="1:11" x14ac:dyDescent="0.25">
      <c r="A180">
        <v>1301099</v>
      </c>
      <c r="B180" s="1">
        <v>42920</v>
      </c>
      <c r="C180" s="2">
        <v>0.58452546296296293</v>
      </c>
      <c r="D180" s="2">
        <v>0.58862268518518523</v>
      </c>
      <c r="E180">
        <f>COUNTIF($A$2:$A$2148,telefony[[#This Row],[nr]])</f>
        <v>1</v>
      </c>
      <c r="F180" t="str">
        <f>IF(LEN(telefony[[#This Row],[nr]])=7,"Stacjonarny",IF(LEN(telefony[[#This Row],[nr]])=8,"Komórkowy","Zagraniczny"))</f>
        <v>Stacjonarny</v>
      </c>
      <c r="G180" s="11">
        <f>telefony[[#This Row],[zakonczenie]]-telefony[[#This Row],[rozpoczecie]]</f>
        <v>4.0972222222223076E-3</v>
      </c>
      <c r="H180">
        <f>MINUTE(telefony[[#This Row],[Czas trwania połączenia]])</f>
        <v>5</v>
      </c>
      <c r="I180" s="10" t="str">
        <f>LEFT(telefony[[#This Row],[nr]],2)</f>
        <v>13</v>
      </c>
      <c r="J180" s="9">
        <f>IF(AND(telefony[[#This Row],[Rodzaj telefonu]]="Stacjonarny",telefony[[#This Row],[Początek numeru]]="12"),1,0)</f>
        <v>0</v>
      </c>
      <c r="K180" s="7">
        <f>IF(telefony[[#This Row],[Czy 12]]=1,telefony[[#This Row],[zakonczenie]]-telefony[[#This Row],[rozpoczecie]],0)</f>
        <v>0</v>
      </c>
    </row>
    <row r="181" spans="1:11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  <c r="E181">
        <f>COUNTIF($A$2:$A$2148,telefony[[#This Row],[nr]])</f>
        <v>1</v>
      </c>
      <c r="F181" t="str">
        <f>IF(LEN(telefony[[#This Row],[nr]])=7,"Stacjonarny",IF(LEN(telefony[[#This Row],[nr]])=8,"Komórkowy","Zagraniczny"))</f>
        <v>Zagraniczny</v>
      </c>
      <c r="G181" s="11">
        <f>telefony[[#This Row],[zakonczenie]]-telefony[[#This Row],[rozpoczecie]]</f>
        <v>6.3541666666666607E-3</v>
      </c>
      <c r="H181">
        <f>MINUTE(telefony[[#This Row],[Czas trwania połączenia]])</f>
        <v>9</v>
      </c>
      <c r="I181" s="10" t="str">
        <f>LEFT(telefony[[#This Row],[nr]],2)</f>
        <v>17</v>
      </c>
      <c r="J181" s="9">
        <f>IF(AND(telefony[[#This Row],[Rodzaj telefonu]]="Stacjonarny",telefony[[#This Row],[Początek numeru]]="12"),1,0)</f>
        <v>0</v>
      </c>
      <c r="K181" s="7">
        <f>IF(telefony[[#This Row],[Czy 12]]=1,telefony[[#This Row],[zakonczenie]]-telefony[[#This Row],[rozpoczecie]],0)</f>
        <v>0</v>
      </c>
    </row>
    <row r="182" spans="1:11" x14ac:dyDescent="0.25">
      <c r="A182">
        <v>52165701</v>
      </c>
      <c r="B182" s="1">
        <v>42920</v>
      </c>
      <c r="C182" s="2">
        <v>0.59018518518518515</v>
      </c>
      <c r="D182" s="2">
        <v>0.60047453703703701</v>
      </c>
      <c r="E182">
        <f>COUNTIF($A$2:$A$2148,telefony[[#This Row],[nr]])</f>
        <v>2</v>
      </c>
      <c r="F182" t="str">
        <f>IF(LEN(telefony[[#This Row],[nr]])=7,"Stacjonarny",IF(LEN(telefony[[#This Row],[nr]])=8,"Komórkowy","Zagraniczny"))</f>
        <v>Komórkowy</v>
      </c>
      <c r="G182" s="11">
        <f>telefony[[#This Row],[zakonczenie]]-telefony[[#This Row],[rozpoczecie]]</f>
        <v>1.0289351851851869E-2</v>
      </c>
      <c r="H182">
        <f>MINUTE(telefony[[#This Row],[Czas trwania połączenia]])</f>
        <v>14</v>
      </c>
      <c r="I182" s="10" t="str">
        <f>LEFT(telefony[[#This Row],[nr]],2)</f>
        <v>52</v>
      </c>
      <c r="J182" s="9">
        <f>IF(AND(telefony[[#This Row],[Rodzaj telefonu]]="Stacjonarny",telefony[[#This Row],[Początek numeru]]="12"),1,0)</f>
        <v>0</v>
      </c>
      <c r="K182" s="7">
        <f>IF(telefony[[#This Row],[Czy 12]]=1,telefony[[#This Row],[zakonczenie]]-telefony[[#This Row],[rozpoczecie]],0)</f>
        <v>0</v>
      </c>
    </row>
    <row r="183" spans="1:11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  <c r="E183">
        <f>COUNTIF($A$2:$A$2148,telefony[[#This Row],[nr]])</f>
        <v>1</v>
      </c>
      <c r="F183" t="str">
        <f>IF(LEN(telefony[[#This Row],[nr]])=7,"Stacjonarny",IF(LEN(telefony[[#This Row],[nr]])=8,"Komórkowy","Zagraniczny"))</f>
        <v>Komórkowy</v>
      </c>
      <c r="G183" s="11">
        <f>telefony[[#This Row],[zakonczenie]]-telefony[[#This Row],[rozpoczecie]]</f>
        <v>4.6064814814814614E-3</v>
      </c>
      <c r="H183">
        <f>MINUTE(telefony[[#This Row],[Czas trwania połączenia]])</f>
        <v>6</v>
      </c>
      <c r="I183" s="10" t="str">
        <f>LEFT(telefony[[#This Row],[nr]],2)</f>
        <v>49</v>
      </c>
      <c r="J183" s="9">
        <f>IF(AND(telefony[[#This Row],[Rodzaj telefonu]]="Stacjonarny",telefony[[#This Row],[Początek numeru]]="12"),1,0)</f>
        <v>0</v>
      </c>
      <c r="K183" s="7">
        <f>IF(telefony[[#This Row],[Czy 12]]=1,telefony[[#This Row],[zakonczenie]]-telefony[[#This Row],[rozpoczecie]],0)</f>
        <v>0</v>
      </c>
    </row>
    <row r="184" spans="1:11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  <c r="E184">
        <f>COUNTIF($A$2:$A$2148,telefony[[#This Row],[nr]])</f>
        <v>2</v>
      </c>
      <c r="F184" t="str">
        <f>IF(LEN(telefony[[#This Row],[nr]])=7,"Stacjonarny",IF(LEN(telefony[[#This Row],[nr]])=8,"Komórkowy","Zagraniczny"))</f>
        <v>Stacjonarny</v>
      </c>
      <c r="G184" s="11">
        <f>telefony[[#This Row],[zakonczenie]]-telefony[[#This Row],[rozpoczecie]]</f>
        <v>4.9537037037037379E-3</v>
      </c>
      <c r="H184">
        <f>MINUTE(telefony[[#This Row],[Czas trwania połączenia]])</f>
        <v>7</v>
      </c>
      <c r="I184" s="10" t="str">
        <f>LEFT(telefony[[#This Row],[nr]],2)</f>
        <v>62</v>
      </c>
      <c r="J184" s="9">
        <f>IF(AND(telefony[[#This Row],[Rodzaj telefonu]]="Stacjonarny",telefony[[#This Row],[Początek numeru]]="12"),1,0)</f>
        <v>0</v>
      </c>
      <c r="K184" s="7">
        <f>IF(telefony[[#This Row],[Czy 12]]=1,telefony[[#This Row],[zakonczenie]]-telefony[[#This Row],[rozpoczecie]],0)</f>
        <v>0</v>
      </c>
    </row>
    <row r="185" spans="1:11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  <c r="E185">
        <f>COUNTIF($A$2:$A$2148,telefony[[#This Row],[nr]])</f>
        <v>1</v>
      </c>
      <c r="F185" t="str">
        <f>IF(LEN(telefony[[#This Row],[nr]])=7,"Stacjonarny",IF(LEN(telefony[[#This Row],[nr]])=8,"Komórkowy","Zagraniczny"))</f>
        <v>Zagraniczny</v>
      </c>
      <c r="G185" s="11">
        <f>telefony[[#This Row],[zakonczenie]]-telefony[[#This Row],[rozpoczecie]]</f>
        <v>4.4675925925925508E-3</v>
      </c>
      <c r="H185">
        <f>MINUTE(telefony[[#This Row],[Czas trwania połączenia]])</f>
        <v>6</v>
      </c>
      <c r="I185" s="10" t="str">
        <f>LEFT(telefony[[#This Row],[nr]],2)</f>
        <v>69</v>
      </c>
      <c r="J185" s="9">
        <f>IF(AND(telefony[[#This Row],[Rodzaj telefonu]]="Stacjonarny",telefony[[#This Row],[Początek numeru]]="12"),1,0)</f>
        <v>0</v>
      </c>
      <c r="K185" s="7">
        <f>IF(telefony[[#This Row],[Czy 12]]=1,telefony[[#This Row],[zakonczenie]]-telefony[[#This Row],[rozpoczecie]],0)</f>
        <v>0</v>
      </c>
    </row>
    <row r="186" spans="1:11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  <c r="E186">
        <f>COUNTIF($A$2:$A$2148,telefony[[#This Row],[nr]])</f>
        <v>4</v>
      </c>
      <c r="F186" t="str">
        <f>IF(LEN(telefony[[#This Row],[nr]])=7,"Stacjonarny",IF(LEN(telefony[[#This Row],[nr]])=8,"Komórkowy","Zagraniczny"))</f>
        <v>Stacjonarny</v>
      </c>
      <c r="G186" s="11">
        <f>telefony[[#This Row],[zakonczenie]]-telefony[[#This Row],[rozpoczecie]]</f>
        <v>0</v>
      </c>
      <c r="H186">
        <f>MINUTE(telefony[[#This Row],[Czas trwania połączenia]])</f>
        <v>0</v>
      </c>
      <c r="I186" s="10" t="str">
        <f>LEFT(telefony[[#This Row],[nr]],2)</f>
        <v>45</v>
      </c>
      <c r="J186" s="9">
        <f>IF(AND(telefony[[#This Row],[Rodzaj telefonu]]="Stacjonarny",telefony[[#This Row],[Początek numeru]]="12"),1,0)</f>
        <v>0</v>
      </c>
      <c r="K186" s="7">
        <f>IF(telefony[[#This Row],[Czy 12]]=1,telefony[[#This Row],[zakonczenie]]-telefony[[#This Row],[rozpoczecie]],0)</f>
        <v>0</v>
      </c>
    </row>
    <row r="187" spans="1:11" x14ac:dyDescent="0.25">
      <c r="A187">
        <v>8831940</v>
      </c>
      <c r="B187" s="1">
        <v>42920</v>
      </c>
      <c r="C187" s="2">
        <v>0.6066435185185185</v>
      </c>
      <c r="D187" s="2">
        <v>0.61133101851851857</v>
      </c>
      <c r="E187">
        <f>COUNTIF($A$2:$A$2148,telefony[[#This Row],[nr]])</f>
        <v>1</v>
      </c>
      <c r="F187" t="str">
        <f>IF(LEN(telefony[[#This Row],[nr]])=7,"Stacjonarny",IF(LEN(telefony[[#This Row],[nr]])=8,"Komórkowy","Zagraniczny"))</f>
        <v>Stacjonarny</v>
      </c>
      <c r="G187" s="11">
        <f>telefony[[#This Row],[zakonczenie]]-telefony[[#This Row],[rozpoczecie]]</f>
        <v>4.6875000000000666E-3</v>
      </c>
      <c r="H187">
        <f>MINUTE(telefony[[#This Row],[Czas trwania połączenia]])</f>
        <v>6</v>
      </c>
      <c r="I187" s="10" t="str">
        <f>LEFT(telefony[[#This Row],[nr]],2)</f>
        <v>88</v>
      </c>
      <c r="J187" s="9">
        <f>IF(AND(telefony[[#This Row],[Rodzaj telefonu]]="Stacjonarny",telefony[[#This Row],[Początek numeru]]="12"),1,0)</f>
        <v>0</v>
      </c>
      <c r="K187" s="7">
        <f>IF(telefony[[#This Row],[Czy 12]]=1,telefony[[#This Row],[zakonczenie]]-telefony[[#This Row],[rozpoczecie]],0)</f>
        <v>0</v>
      </c>
    </row>
    <row r="188" spans="1:11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  <c r="E188">
        <f>COUNTIF($A$2:$A$2148,telefony[[#This Row],[nr]])</f>
        <v>2</v>
      </c>
      <c r="F188" t="str">
        <f>IF(LEN(telefony[[#This Row],[nr]])=7,"Stacjonarny",IF(LEN(telefony[[#This Row],[nr]])=8,"Komórkowy","Zagraniczny"))</f>
        <v>Stacjonarny</v>
      </c>
      <c r="G188" s="11">
        <f>telefony[[#This Row],[zakonczenie]]-telefony[[#This Row],[rozpoczecie]]</f>
        <v>4.9999999999998934E-3</v>
      </c>
      <c r="H188">
        <f>MINUTE(telefony[[#This Row],[Czas trwania połączenia]])</f>
        <v>7</v>
      </c>
      <c r="I188" s="10" t="str">
        <f>LEFT(telefony[[#This Row],[nr]],2)</f>
        <v>74</v>
      </c>
      <c r="J188" s="9">
        <f>IF(AND(telefony[[#This Row],[Rodzaj telefonu]]="Stacjonarny",telefony[[#This Row],[Początek numeru]]="12"),1,0)</f>
        <v>0</v>
      </c>
      <c r="K188" s="7">
        <f>IF(telefony[[#This Row],[Czy 12]]=1,telefony[[#This Row],[zakonczenie]]-telefony[[#This Row],[rozpoczecie]],0)</f>
        <v>0</v>
      </c>
    </row>
    <row r="189" spans="1:11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  <c r="E189">
        <f>COUNTIF($A$2:$A$2148,telefony[[#This Row],[nr]])</f>
        <v>2</v>
      </c>
      <c r="F189" t="str">
        <f>IF(LEN(telefony[[#This Row],[nr]])=7,"Stacjonarny",IF(LEN(telefony[[#This Row],[nr]])=8,"Komórkowy","Zagraniczny"))</f>
        <v>Stacjonarny</v>
      </c>
      <c r="G189" s="11">
        <f>telefony[[#This Row],[zakonczenie]]-telefony[[#This Row],[rozpoczecie]]</f>
        <v>7.1064814814815191E-3</v>
      </c>
      <c r="H189">
        <f>MINUTE(telefony[[#This Row],[Czas trwania połączenia]])</f>
        <v>10</v>
      </c>
      <c r="I189" s="10" t="str">
        <f>LEFT(telefony[[#This Row],[nr]],2)</f>
        <v>51</v>
      </c>
      <c r="J189" s="9">
        <f>IF(AND(telefony[[#This Row],[Rodzaj telefonu]]="Stacjonarny",telefony[[#This Row],[Początek numeru]]="12"),1,0)</f>
        <v>0</v>
      </c>
      <c r="K189" s="7">
        <f>IF(telefony[[#This Row],[Czy 12]]=1,telefony[[#This Row],[zakonczenie]]-telefony[[#This Row],[rozpoczecie]],0)</f>
        <v>0</v>
      </c>
    </row>
    <row r="190" spans="1:11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  <c r="E190">
        <f>COUNTIF($A$2:$A$2148,telefony[[#This Row],[nr]])</f>
        <v>1</v>
      </c>
      <c r="F190" t="str">
        <f>IF(LEN(telefony[[#This Row],[nr]])=7,"Stacjonarny",IF(LEN(telefony[[#This Row],[nr]])=8,"Komórkowy","Zagraniczny"))</f>
        <v>Stacjonarny</v>
      </c>
      <c r="G190" s="11">
        <f>telefony[[#This Row],[zakonczenie]]-telefony[[#This Row],[rozpoczecie]]</f>
        <v>7.5578703703703676E-3</v>
      </c>
      <c r="H190">
        <f>MINUTE(telefony[[#This Row],[Czas trwania połączenia]])</f>
        <v>10</v>
      </c>
      <c r="I190" s="10" t="str">
        <f>LEFT(telefony[[#This Row],[nr]],2)</f>
        <v>31</v>
      </c>
      <c r="J190" s="9">
        <f>IF(AND(telefony[[#This Row],[Rodzaj telefonu]]="Stacjonarny",telefony[[#This Row],[Początek numeru]]="12"),1,0)</f>
        <v>0</v>
      </c>
      <c r="K190" s="7">
        <f>IF(telefony[[#This Row],[Czy 12]]=1,telefony[[#This Row],[zakonczenie]]-telefony[[#This Row],[rozpoczecie]],0)</f>
        <v>0</v>
      </c>
    </row>
    <row r="191" spans="1:11" x14ac:dyDescent="0.25">
      <c r="A191">
        <v>6905863</v>
      </c>
      <c r="B191" s="1">
        <v>42920</v>
      </c>
      <c r="C191" s="2">
        <v>0.6186342592592593</v>
      </c>
      <c r="D191" s="2">
        <v>0.62296296296296294</v>
      </c>
      <c r="E191">
        <f>COUNTIF($A$2:$A$2148,telefony[[#This Row],[nr]])</f>
        <v>2</v>
      </c>
      <c r="F191" t="str">
        <f>IF(LEN(telefony[[#This Row],[nr]])=7,"Stacjonarny",IF(LEN(telefony[[#This Row],[nr]])=8,"Komórkowy","Zagraniczny"))</f>
        <v>Stacjonarny</v>
      </c>
      <c r="G191" s="11">
        <f>telefony[[#This Row],[zakonczenie]]-telefony[[#This Row],[rozpoczecie]]</f>
        <v>4.3287037037036402E-3</v>
      </c>
      <c r="H191">
        <f>MINUTE(telefony[[#This Row],[Czas trwania połączenia]])</f>
        <v>6</v>
      </c>
      <c r="I191" s="10" t="str">
        <f>LEFT(telefony[[#This Row],[nr]],2)</f>
        <v>69</v>
      </c>
      <c r="J191" s="9">
        <f>IF(AND(telefony[[#This Row],[Rodzaj telefonu]]="Stacjonarny",telefony[[#This Row],[Początek numeru]]="12"),1,0)</f>
        <v>0</v>
      </c>
      <c r="K191" s="7">
        <f>IF(telefony[[#This Row],[Czy 12]]=1,telefony[[#This Row],[zakonczenie]]-telefony[[#This Row],[rozpoczecie]],0)</f>
        <v>0</v>
      </c>
    </row>
    <row r="192" spans="1:11" x14ac:dyDescent="0.25">
      <c r="A192">
        <v>2514802</v>
      </c>
      <c r="B192" s="1">
        <v>42920</v>
      </c>
      <c r="C192" s="2">
        <v>0.6186342592592593</v>
      </c>
      <c r="D192" s="2">
        <v>0.6265856481481481</v>
      </c>
      <c r="E192">
        <f>COUNTIF($A$2:$A$2148,telefony[[#This Row],[nr]])</f>
        <v>1</v>
      </c>
      <c r="F192" t="str">
        <f>IF(LEN(telefony[[#This Row],[nr]])=7,"Stacjonarny",IF(LEN(telefony[[#This Row],[nr]])=8,"Komórkowy","Zagraniczny"))</f>
        <v>Stacjonarny</v>
      </c>
      <c r="G192" s="11">
        <f>telefony[[#This Row],[zakonczenie]]-telefony[[#This Row],[rozpoczecie]]</f>
        <v>7.9513888888887996E-3</v>
      </c>
      <c r="H192">
        <f>MINUTE(telefony[[#This Row],[Czas trwania połączenia]])</f>
        <v>11</v>
      </c>
      <c r="I192" s="10" t="str">
        <f>LEFT(telefony[[#This Row],[nr]],2)</f>
        <v>25</v>
      </c>
      <c r="J192" s="9">
        <f>IF(AND(telefony[[#This Row],[Rodzaj telefonu]]="Stacjonarny",telefony[[#This Row],[Początek numeru]]="12"),1,0)</f>
        <v>0</v>
      </c>
      <c r="K192" s="7">
        <f>IF(telefony[[#This Row],[Czy 12]]=1,telefony[[#This Row],[zakonczenie]]-telefony[[#This Row],[rozpoczecie]],0)</f>
        <v>0</v>
      </c>
    </row>
    <row r="193" spans="1:11" x14ac:dyDescent="0.25">
      <c r="A193">
        <v>93696449</v>
      </c>
      <c r="B193" s="1">
        <v>42920</v>
      </c>
      <c r="C193" s="2">
        <v>0.6227314814814815</v>
      </c>
      <c r="D193" s="2">
        <v>0.63056712962962957</v>
      </c>
      <c r="E193">
        <f>COUNTIF($A$2:$A$2148,telefony[[#This Row],[nr]])</f>
        <v>4</v>
      </c>
      <c r="F193" t="str">
        <f>IF(LEN(telefony[[#This Row],[nr]])=7,"Stacjonarny",IF(LEN(telefony[[#This Row],[nr]])=8,"Komórkowy","Zagraniczny"))</f>
        <v>Komórkowy</v>
      </c>
      <c r="G193" s="11">
        <f>telefony[[#This Row],[zakonczenie]]-telefony[[#This Row],[rozpoczecie]]</f>
        <v>7.8356481481480778E-3</v>
      </c>
      <c r="H193">
        <f>MINUTE(telefony[[#This Row],[Czas trwania połączenia]])</f>
        <v>11</v>
      </c>
      <c r="I193" s="10" t="str">
        <f>LEFT(telefony[[#This Row],[nr]],2)</f>
        <v>93</v>
      </c>
      <c r="J193" s="9">
        <f>IF(AND(telefony[[#This Row],[Rodzaj telefonu]]="Stacjonarny",telefony[[#This Row],[Początek numeru]]="12"),1,0)</f>
        <v>0</v>
      </c>
      <c r="K193" s="7">
        <f>IF(telefony[[#This Row],[Czy 12]]=1,telefony[[#This Row],[zakonczenie]]-telefony[[#This Row],[rozpoczecie]],0)</f>
        <v>0</v>
      </c>
    </row>
    <row r="194" spans="1:11" x14ac:dyDescent="0.25">
      <c r="A194">
        <v>3931464</v>
      </c>
      <c r="B194" s="1">
        <v>42920</v>
      </c>
      <c r="C194" s="2">
        <v>0.62381944444444448</v>
      </c>
      <c r="D194" s="2">
        <v>0.6322106481481482</v>
      </c>
      <c r="E194">
        <f>COUNTIF($A$2:$A$2148,telefony[[#This Row],[nr]])</f>
        <v>1</v>
      </c>
      <c r="F194" t="str">
        <f>IF(LEN(telefony[[#This Row],[nr]])=7,"Stacjonarny",IF(LEN(telefony[[#This Row],[nr]])=8,"Komórkowy","Zagraniczny"))</f>
        <v>Stacjonarny</v>
      </c>
      <c r="G194" s="11">
        <f>telefony[[#This Row],[zakonczenie]]-telefony[[#This Row],[rozpoczecie]]</f>
        <v>8.3912037037037202E-3</v>
      </c>
      <c r="H194">
        <f>MINUTE(telefony[[#This Row],[Czas trwania połączenia]])</f>
        <v>12</v>
      </c>
      <c r="I194" s="10" t="str">
        <f>LEFT(telefony[[#This Row],[nr]],2)</f>
        <v>39</v>
      </c>
      <c r="J194" s="9">
        <f>IF(AND(telefony[[#This Row],[Rodzaj telefonu]]="Stacjonarny",telefony[[#This Row],[Początek numeru]]="12"),1,0)</f>
        <v>0</v>
      </c>
      <c r="K194" s="7">
        <f>IF(telefony[[#This Row],[Czy 12]]=1,telefony[[#This Row],[zakonczenie]]-telefony[[#This Row],[rozpoczecie]],0)</f>
        <v>0</v>
      </c>
    </row>
    <row r="195" spans="1:11" x14ac:dyDescent="0.25">
      <c r="A195">
        <v>1583683</v>
      </c>
      <c r="B195" s="1">
        <v>42920</v>
      </c>
      <c r="C195" s="2">
        <v>0.6275694444444444</v>
      </c>
      <c r="D195" s="2">
        <v>0.63215277777777779</v>
      </c>
      <c r="E195">
        <f>COUNTIF($A$2:$A$2148,telefony[[#This Row],[nr]])</f>
        <v>2</v>
      </c>
      <c r="F195" t="str">
        <f>IF(LEN(telefony[[#This Row],[nr]])=7,"Stacjonarny",IF(LEN(telefony[[#This Row],[nr]])=8,"Komórkowy","Zagraniczny"))</f>
        <v>Stacjonarny</v>
      </c>
      <c r="G195" s="11">
        <f>telefony[[#This Row],[zakonczenie]]-telefony[[#This Row],[rozpoczecie]]</f>
        <v>4.5833333333333837E-3</v>
      </c>
      <c r="H195">
        <f>MINUTE(telefony[[#This Row],[Czas trwania połączenia]])</f>
        <v>6</v>
      </c>
      <c r="I195" s="10" t="str">
        <f>LEFT(telefony[[#This Row],[nr]],2)</f>
        <v>15</v>
      </c>
      <c r="J195" s="9">
        <f>IF(AND(telefony[[#This Row],[Rodzaj telefonu]]="Stacjonarny",telefony[[#This Row],[Początek numeru]]="12"),1,0)</f>
        <v>0</v>
      </c>
      <c r="K195" s="7">
        <f>IF(telefony[[#This Row],[Czy 12]]=1,telefony[[#This Row],[zakonczenie]]-telefony[[#This Row],[rozpoczecie]],0)</f>
        <v>0</v>
      </c>
    </row>
    <row r="196" spans="1:11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  <c r="E196">
        <f>COUNTIF($A$2:$A$2148,telefony[[#This Row],[nr]])</f>
        <v>2</v>
      </c>
      <c r="F196" t="str">
        <f>IF(LEN(telefony[[#This Row],[nr]])=7,"Stacjonarny",IF(LEN(telefony[[#This Row],[nr]])=8,"Komórkowy","Zagraniczny"))</f>
        <v>Komórkowy</v>
      </c>
      <c r="G196" s="11">
        <f>telefony[[#This Row],[zakonczenie]]-telefony[[#This Row],[rozpoczecie]]</f>
        <v>8.0787037037037268E-3</v>
      </c>
      <c r="H196">
        <f>MINUTE(telefony[[#This Row],[Czas trwania połączenia]])</f>
        <v>11</v>
      </c>
      <c r="I196" s="10" t="str">
        <f>LEFT(telefony[[#This Row],[nr]],2)</f>
        <v>52</v>
      </c>
      <c r="J196" s="9">
        <f>IF(AND(telefony[[#This Row],[Rodzaj telefonu]]="Stacjonarny",telefony[[#This Row],[Początek numeru]]="12"),1,0)</f>
        <v>0</v>
      </c>
      <c r="K196" s="7">
        <f>IF(telefony[[#This Row],[Czy 12]]=1,telefony[[#This Row],[zakonczenie]]-telefony[[#This Row],[rozpoczecie]],0)</f>
        <v>0</v>
      </c>
    </row>
    <row r="197" spans="1:11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  <c r="E197">
        <f>COUNTIF($A$2:$A$2148,telefony[[#This Row],[nr]])</f>
        <v>1</v>
      </c>
      <c r="F197" t="str">
        <f>IF(LEN(telefony[[#This Row],[nr]])=7,"Stacjonarny",IF(LEN(telefony[[#This Row],[nr]])=8,"Komórkowy","Zagraniczny"))</f>
        <v>Zagraniczny</v>
      </c>
      <c r="G197" s="11">
        <f>telefony[[#This Row],[zakonczenie]]-telefony[[#This Row],[rozpoczecie]]</f>
        <v>6.5046296296296102E-3</v>
      </c>
      <c r="H197">
        <f>MINUTE(telefony[[#This Row],[Czas trwania połączenia]])</f>
        <v>9</v>
      </c>
      <c r="I197" s="10" t="str">
        <f>LEFT(telefony[[#This Row],[nr]],2)</f>
        <v>15</v>
      </c>
      <c r="J197" s="9">
        <f>IF(AND(telefony[[#This Row],[Rodzaj telefonu]]="Stacjonarny",telefony[[#This Row],[Początek numeru]]="12"),1,0)</f>
        <v>0</v>
      </c>
      <c r="K197" s="7">
        <f>IF(telefony[[#This Row],[Czy 12]]=1,telefony[[#This Row],[zakonczenie]]-telefony[[#This Row],[rozpoczecie]],0)</f>
        <v>0</v>
      </c>
    </row>
    <row r="198" spans="1:11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  <c r="E198">
        <f>COUNTIF($A$2:$A$2148,telefony[[#This Row],[nr]])</f>
        <v>1</v>
      </c>
      <c r="F198" t="str">
        <f>IF(LEN(telefony[[#This Row],[nr]])=7,"Stacjonarny",IF(LEN(telefony[[#This Row],[nr]])=8,"Komórkowy","Zagraniczny"))</f>
        <v>Stacjonarny</v>
      </c>
      <c r="G198" s="11">
        <f>telefony[[#This Row],[zakonczenie]]-telefony[[#This Row],[rozpoczecie]]</f>
        <v>2.4652777777777746E-3</v>
      </c>
      <c r="H198">
        <f>MINUTE(telefony[[#This Row],[Czas trwania połączenia]])</f>
        <v>3</v>
      </c>
      <c r="I198" s="10" t="str">
        <f>LEFT(telefony[[#This Row],[nr]],2)</f>
        <v>91</v>
      </c>
      <c r="J198" s="9">
        <f>IF(AND(telefony[[#This Row],[Rodzaj telefonu]]="Stacjonarny",telefony[[#This Row],[Początek numeru]]="12"),1,0)</f>
        <v>0</v>
      </c>
      <c r="K198" s="7">
        <f>IF(telefony[[#This Row],[Czy 12]]=1,telefony[[#This Row],[zakonczenie]]-telefony[[#This Row],[rozpoczecie]],0)</f>
        <v>0</v>
      </c>
    </row>
    <row r="199" spans="1:11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  <c r="E199">
        <f>COUNTIF($A$2:$A$2148,telefony[[#This Row],[nr]])</f>
        <v>1</v>
      </c>
      <c r="F199" t="str">
        <f>IF(LEN(telefony[[#This Row],[nr]])=7,"Stacjonarny",IF(LEN(telefony[[#This Row],[nr]])=8,"Komórkowy","Zagraniczny"))</f>
        <v>Stacjonarny</v>
      </c>
      <c r="G199" s="11">
        <f>telefony[[#This Row],[zakonczenie]]-telefony[[#This Row],[rozpoczecie]]</f>
        <v>6.3657407407408106E-4</v>
      </c>
      <c r="H199">
        <f>MINUTE(telefony[[#This Row],[Czas trwania połączenia]])</f>
        <v>0</v>
      </c>
      <c r="I199" s="10" t="str">
        <f>LEFT(telefony[[#This Row],[nr]],2)</f>
        <v>82</v>
      </c>
      <c r="J199" s="9">
        <f>IF(AND(telefony[[#This Row],[Rodzaj telefonu]]="Stacjonarny",telefony[[#This Row],[Początek numeru]]="12"),1,0)</f>
        <v>0</v>
      </c>
      <c r="K199" s="7">
        <f>IF(telefony[[#This Row],[Czy 12]]=1,telefony[[#This Row],[zakonczenie]]-telefony[[#This Row],[rozpoczecie]],0)</f>
        <v>0</v>
      </c>
    </row>
    <row r="200" spans="1:11" x14ac:dyDescent="0.25">
      <c r="A200">
        <v>8313390</v>
      </c>
      <c r="B200" s="1">
        <v>42921</v>
      </c>
      <c r="C200" s="2">
        <v>0.34903935185185186</v>
      </c>
      <c r="D200" s="2">
        <v>0.35381944444444446</v>
      </c>
      <c r="E200">
        <f>COUNTIF($A$2:$A$2148,telefony[[#This Row],[nr]])</f>
        <v>2</v>
      </c>
      <c r="F200" t="str">
        <f>IF(LEN(telefony[[#This Row],[nr]])=7,"Stacjonarny",IF(LEN(telefony[[#This Row],[nr]])=8,"Komórkowy","Zagraniczny"))</f>
        <v>Stacjonarny</v>
      </c>
      <c r="G200" s="11">
        <f>telefony[[#This Row],[zakonczenie]]-telefony[[#This Row],[rozpoczecie]]</f>
        <v>4.7800925925925997E-3</v>
      </c>
      <c r="H200">
        <f>MINUTE(telefony[[#This Row],[Czas trwania połączenia]])</f>
        <v>6</v>
      </c>
      <c r="I200" s="10" t="str">
        <f>LEFT(telefony[[#This Row],[nr]],2)</f>
        <v>83</v>
      </c>
      <c r="J200" s="9">
        <f>IF(AND(telefony[[#This Row],[Rodzaj telefonu]]="Stacjonarny",telefony[[#This Row],[Początek numeru]]="12"),1,0)</f>
        <v>0</v>
      </c>
      <c r="K200" s="7">
        <f>IF(telefony[[#This Row],[Czy 12]]=1,telefony[[#This Row],[zakonczenie]]-telefony[[#This Row],[rozpoczecie]],0)</f>
        <v>0</v>
      </c>
    </row>
    <row r="201" spans="1:11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  <c r="E201">
        <f>COUNTIF($A$2:$A$2148,telefony[[#This Row],[nr]])</f>
        <v>1</v>
      </c>
      <c r="F201" t="str">
        <f>IF(LEN(telefony[[#This Row],[nr]])=7,"Stacjonarny",IF(LEN(telefony[[#This Row],[nr]])=8,"Komórkowy","Zagraniczny"))</f>
        <v>Stacjonarny</v>
      </c>
      <c r="G201" s="11">
        <f>telefony[[#This Row],[zakonczenie]]-telefony[[#This Row],[rozpoczecie]]</f>
        <v>1.1435185185185215E-2</v>
      </c>
      <c r="H201">
        <f>MINUTE(telefony[[#This Row],[Czas trwania połączenia]])</f>
        <v>16</v>
      </c>
      <c r="I201" s="10" t="str">
        <f>LEFT(telefony[[#This Row],[nr]],2)</f>
        <v>55</v>
      </c>
      <c r="J201" s="9">
        <f>IF(AND(telefony[[#This Row],[Rodzaj telefonu]]="Stacjonarny",telefony[[#This Row],[Początek numeru]]="12"),1,0)</f>
        <v>0</v>
      </c>
      <c r="K201" s="7">
        <f>IF(telefony[[#This Row],[Czy 12]]=1,telefony[[#This Row],[zakonczenie]]-telefony[[#This Row],[rozpoczecie]],0)</f>
        <v>0</v>
      </c>
    </row>
    <row r="202" spans="1:11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  <c r="E202">
        <f>COUNTIF($A$2:$A$2148,telefony[[#This Row],[nr]])</f>
        <v>1</v>
      </c>
      <c r="F202" t="str">
        <f>IF(LEN(telefony[[#This Row],[nr]])=7,"Stacjonarny",IF(LEN(telefony[[#This Row],[nr]])=8,"Komórkowy","Zagraniczny"))</f>
        <v>Stacjonarny</v>
      </c>
      <c r="G202" s="11">
        <f>telefony[[#This Row],[zakonczenie]]-telefony[[#This Row],[rozpoczecie]]</f>
        <v>5.2199074074074092E-3</v>
      </c>
      <c r="H202">
        <f>MINUTE(telefony[[#This Row],[Czas trwania połączenia]])</f>
        <v>7</v>
      </c>
      <c r="I202" s="10" t="str">
        <f>LEFT(telefony[[#This Row],[nr]],2)</f>
        <v>31</v>
      </c>
      <c r="J202" s="9">
        <f>IF(AND(telefony[[#This Row],[Rodzaj telefonu]]="Stacjonarny",telefony[[#This Row],[Początek numeru]]="12"),1,0)</f>
        <v>0</v>
      </c>
      <c r="K202" s="7">
        <f>IF(telefony[[#This Row],[Czy 12]]=1,telefony[[#This Row],[zakonczenie]]-telefony[[#This Row],[rozpoczecie]],0)</f>
        <v>0</v>
      </c>
    </row>
    <row r="203" spans="1:11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  <c r="E203">
        <f>COUNTIF($A$2:$A$2148,telefony[[#This Row],[nr]])</f>
        <v>3</v>
      </c>
      <c r="F203" t="str">
        <f>IF(LEN(telefony[[#This Row],[nr]])=7,"Stacjonarny",IF(LEN(telefony[[#This Row],[nr]])=8,"Komórkowy","Zagraniczny"))</f>
        <v>Komórkowy</v>
      </c>
      <c r="G203" s="11">
        <f>telefony[[#This Row],[zakonczenie]]-telefony[[#This Row],[rozpoczecie]]</f>
        <v>5.8796296296296235E-3</v>
      </c>
      <c r="H203">
        <f>MINUTE(telefony[[#This Row],[Czas trwania połączenia]])</f>
        <v>8</v>
      </c>
      <c r="I203" s="10" t="str">
        <f>LEFT(telefony[[#This Row],[nr]],2)</f>
        <v>45</v>
      </c>
      <c r="J203" s="9">
        <f>IF(AND(telefony[[#This Row],[Rodzaj telefonu]]="Stacjonarny",telefony[[#This Row],[Początek numeru]]="12"),1,0)</f>
        <v>0</v>
      </c>
      <c r="K203" s="7">
        <f>IF(telefony[[#This Row],[Czy 12]]=1,telefony[[#This Row],[zakonczenie]]-telefony[[#This Row],[rozpoczecie]],0)</f>
        <v>0</v>
      </c>
    </row>
    <row r="204" spans="1:11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  <c r="E204">
        <f>COUNTIF($A$2:$A$2148,telefony[[#This Row],[nr]])</f>
        <v>2</v>
      </c>
      <c r="F204" t="str">
        <f>IF(LEN(telefony[[#This Row],[nr]])=7,"Stacjonarny",IF(LEN(telefony[[#This Row],[nr]])=8,"Komórkowy","Zagraniczny"))</f>
        <v>Komórkowy</v>
      </c>
      <c r="G204" s="11">
        <f>telefony[[#This Row],[zakonczenie]]-telefony[[#This Row],[rozpoczecie]]</f>
        <v>9.9652777777777812E-3</v>
      </c>
      <c r="H204">
        <f>MINUTE(telefony[[#This Row],[Czas trwania połączenia]])</f>
        <v>14</v>
      </c>
      <c r="I204" s="10" t="str">
        <f>LEFT(telefony[[#This Row],[nr]],2)</f>
        <v>73</v>
      </c>
      <c r="J204" s="9">
        <f>IF(AND(telefony[[#This Row],[Rodzaj telefonu]]="Stacjonarny",telefony[[#This Row],[Początek numeru]]="12"),1,0)</f>
        <v>0</v>
      </c>
      <c r="K204" s="7">
        <f>IF(telefony[[#This Row],[Czy 12]]=1,telefony[[#This Row],[zakonczenie]]-telefony[[#This Row],[rozpoczecie]],0)</f>
        <v>0</v>
      </c>
    </row>
    <row r="205" spans="1:11" x14ac:dyDescent="0.25">
      <c r="A205">
        <v>58037769</v>
      </c>
      <c r="B205" s="1">
        <v>42921</v>
      </c>
      <c r="C205" s="2">
        <v>0.36261574074074077</v>
      </c>
      <c r="D205" s="2">
        <v>0.36730324074074072</v>
      </c>
      <c r="E205">
        <f>COUNTIF($A$2:$A$2148,telefony[[#This Row],[nr]])</f>
        <v>1</v>
      </c>
      <c r="F205" t="str">
        <f>IF(LEN(telefony[[#This Row],[nr]])=7,"Stacjonarny",IF(LEN(telefony[[#This Row],[nr]])=8,"Komórkowy","Zagraniczny"))</f>
        <v>Komórkowy</v>
      </c>
      <c r="G205" s="11">
        <f>telefony[[#This Row],[zakonczenie]]-telefony[[#This Row],[rozpoczecie]]</f>
        <v>4.6874999999999556E-3</v>
      </c>
      <c r="H205">
        <f>MINUTE(telefony[[#This Row],[Czas trwania połączenia]])</f>
        <v>6</v>
      </c>
      <c r="I205" s="10" t="str">
        <f>LEFT(telefony[[#This Row],[nr]],2)</f>
        <v>58</v>
      </c>
      <c r="J205" s="9">
        <f>IF(AND(telefony[[#This Row],[Rodzaj telefonu]]="Stacjonarny",telefony[[#This Row],[Początek numeru]]="12"),1,0)</f>
        <v>0</v>
      </c>
      <c r="K205" s="7">
        <f>IF(telefony[[#This Row],[Czy 12]]=1,telefony[[#This Row],[zakonczenie]]-telefony[[#This Row],[rozpoczecie]],0)</f>
        <v>0</v>
      </c>
    </row>
    <row r="206" spans="1:11" x14ac:dyDescent="0.25">
      <c r="A206">
        <v>3434934</v>
      </c>
      <c r="B206" s="1">
        <v>42921</v>
      </c>
      <c r="C206" s="2">
        <v>0.36760416666666668</v>
      </c>
      <c r="D206" s="2">
        <v>0.37854166666666667</v>
      </c>
      <c r="E206">
        <f>COUNTIF($A$2:$A$2148,telefony[[#This Row],[nr]])</f>
        <v>3</v>
      </c>
      <c r="F206" t="str">
        <f>IF(LEN(telefony[[#This Row],[nr]])=7,"Stacjonarny",IF(LEN(telefony[[#This Row],[nr]])=8,"Komórkowy","Zagraniczny"))</f>
        <v>Stacjonarny</v>
      </c>
      <c r="G206" s="11">
        <f>telefony[[#This Row],[zakonczenie]]-telefony[[#This Row],[rozpoczecie]]</f>
        <v>1.0937499999999989E-2</v>
      </c>
      <c r="H206">
        <f>MINUTE(telefony[[#This Row],[Czas trwania połączenia]])</f>
        <v>15</v>
      </c>
      <c r="I206" s="10" t="str">
        <f>LEFT(telefony[[#This Row],[nr]],2)</f>
        <v>34</v>
      </c>
      <c r="J206" s="9">
        <f>IF(AND(telefony[[#This Row],[Rodzaj telefonu]]="Stacjonarny",telefony[[#This Row],[Początek numeru]]="12"),1,0)</f>
        <v>0</v>
      </c>
      <c r="K206" s="7">
        <f>IF(telefony[[#This Row],[Czy 12]]=1,telefony[[#This Row],[zakonczenie]]-telefony[[#This Row],[rozpoczecie]],0)</f>
        <v>0</v>
      </c>
    </row>
    <row r="207" spans="1:11" x14ac:dyDescent="0.25">
      <c r="A207">
        <v>4963499</v>
      </c>
      <c r="B207" s="1">
        <v>42921</v>
      </c>
      <c r="C207" s="2">
        <v>0.37008101851851855</v>
      </c>
      <c r="D207" s="2">
        <v>0.37175925925925923</v>
      </c>
      <c r="E207">
        <f>COUNTIF($A$2:$A$2148,telefony[[#This Row],[nr]])</f>
        <v>2</v>
      </c>
      <c r="F207" t="str">
        <f>IF(LEN(telefony[[#This Row],[nr]])=7,"Stacjonarny",IF(LEN(telefony[[#This Row],[nr]])=8,"Komórkowy","Zagraniczny"))</f>
        <v>Stacjonarny</v>
      </c>
      <c r="G207" s="11">
        <f>telefony[[#This Row],[zakonczenie]]-telefony[[#This Row],[rozpoczecie]]</f>
        <v>1.6782407407406885E-3</v>
      </c>
      <c r="H207">
        <f>MINUTE(telefony[[#This Row],[Czas trwania połączenia]])</f>
        <v>2</v>
      </c>
      <c r="I207" s="10" t="str">
        <f>LEFT(telefony[[#This Row],[nr]],2)</f>
        <v>49</v>
      </c>
      <c r="J207" s="9">
        <f>IF(AND(telefony[[#This Row],[Rodzaj telefonu]]="Stacjonarny",telefony[[#This Row],[Początek numeru]]="12"),1,0)</f>
        <v>0</v>
      </c>
      <c r="K207" s="7">
        <f>IF(telefony[[#This Row],[Czy 12]]=1,telefony[[#This Row],[zakonczenie]]-telefony[[#This Row],[rozpoczecie]],0)</f>
        <v>0</v>
      </c>
    </row>
    <row r="208" spans="1:11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  <c r="E208">
        <f>COUNTIF($A$2:$A$2148,telefony[[#This Row],[nr]])</f>
        <v>1</v>
      </c>
      <c r="F208" t="str">
        <f>IF(LEN(telefony[[#This Row],[nr]])=7,"Stacjonarny",IF(LEN(telefony[[#This Row],[nr]])=8,"Komórkowy","Zagraniczny"))</f>
        <v>Stacjonarny</v>
      </c>
      <c r="G208" s="11">
        <f>telefony[[#This Row],[zakonczenie]]-telefony[[#This Row],[rozpoczecie]]</f>
        <v>3.6689814814814814E-3</v>
      </c>
      <c r="H208">
        <f>MINUTE(telefony[[#This Row],[Czas trwania połączenia]])</f>
        <v>5</v>
      </c>
      <c r="I208" s="10" t="str">
        <f>LEFT(telefony[[#This Row],[nr]],2)</f>
        <v>79</v>
      </c>
      <c r="J208" s="9">
        <f>IF(AND(telefony[[#This Row],[Rodzaj telefonu]]="Stacjonarny",telefony[[#This Row],[Początek numeru]]="12"),1,0)</f>
        <v>0</v>
      </c>
      <c r="K208" s="7">
        <f>IF(telefony[[#This Row],[Czy 12]]=1,telefony[[#This Row],[zakonczenie]]-telefony[[#This Row],[rozpoczecie]],0)</f>
        <v>0</v>
      </c>
    </row>
    <row r="209" spans="1:11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  <c r="E209">
        <f>COUNTIF($A$2:$A$2148,telefony[[#This Row],[nr]])</f>
        <v>1</v>
      </c>
      <c r="F209" t="str">
        <f>IF(LEN(telefony[[#This Row],[nr]])=7,"Stacjonarny",IF(LEN(telefony[[#This Row],[nr]])=8,"Komórkowy","Zagraniczny"))</f>
        <v>Stacjonarny</v>
      </c>
      <c r="G209" s="11">
        <f>telefony[[#This Row],[zakonczenie]]-telefony[[#This Row],[rozpoczecie]]</f>
        <v>1.7476851851851993E-3</v>
      </c>
      <c r="H209">
        <f>MINUTE(telefony[[#This Row],[Czas trwania połączenia]])</f>
        <v>2</v>
      </c>
      <c r="I209" s="10" t="str">
        <f>LEFT(telefony[[#This Row],[nr]],2)</f>
        <v>43</v>
      </c>
      <c r="J209" s="9">
        <f>IF(AND(telefony[[#This Row],[Rodzaj telefonu]]="Stacjonarny",telefony[[#This Row],[Początek numeru]]="12"),1,0)</f>
        <v>0</v>
      </c>
      <c r="K209" s="7">
        <f>IF(telefony[[#This Row],[Czy 12]]=1,telefony[[#This Row],[zakonczenie]]-telefony[[#This Row],[rozpoczecie]],0)</f>
        <v>0</v>
      </c>
    </row>
    <row r="210" spans="1:11" x14ac:dyDescent="0.25">
      <c r="A210">
        <v>68647339</v>
      </c>
      <c r="B210" s="1">
        <v>42921</v>
      </c>
      <c r="C210" s="2">
        <v>0.38180555555555556</v>
      </c>
      <c r="D210" s="2">
        <v>0.39295138888888886</v>
      </c>
      <c r="E210">
        <f>COUNTIF($A$2:$A$2148,telefony[[#This Row],[nr]])</f>
        <v>1</v>
      </c>
      <c r="F210" t="str">
        <f>IF(LEN(telefony[[#This Row],[nr]])=7,"Stacjonarny",IF(LEN(telefony[[#This Row],[nr]])=8,"Komórkowy","Zagraniczny"))</f>
        <v>Komórkowy</v>
      </c>
      <c r="G210" s="11">
        <f>telefony[[#This Row],[zakonczenie]]-telefony[[#This Row],[rozpoczecie]]</f>
        <v>1.1145833333333299E-2</v>
      </c>
      <c r="H210">
        <f>MINUTE(telefony[[#This Row],[Czas trwania połączenia]])</f>
        <v>16</v>
      </c>
      <c r="I210" s="10" t="str">
        <f>LEFT(telefony[[#This Row],[nr]],2)</f>
        <v>68</v>
      </c>
      <c r="J210" s="9">
        <f>IF(AND(telefony[[#This Row],[Rodzaj telefonu]]="Stacjonarny",telefony[[#This Row],[Początek numeru]]="12"),1,0)</f>
        <v>0</v>
      </c>
      <c r="K210" s="7">
        <f>IF(telefony[[#This Row],[Czy 12]]=1,telefony[[#This Row],[zakonczenie]]-telefony[[#This Row],[rozpoczecie]],0)</f>
        <v>0</v>
      </c>
    </row>
    <row r="211" spans="1:11" x14ac:dyDescent="0.25">
      <c r="A211">
        <v>8461631</v>
      </c>
      <c r="B211" s="1">
        <v>42921</v>
      </c>
      <c r="C211" s="2">
        <v>0.38335648148148149</v>
      </c>
      <c r="D211" s="2">
        <v>0.38451388888888888</v>
      </c>
      <c r="E211">
        <f>COUNTIF($A$2:$A$2148,telefony[[#This Row],[nr]])</f>
        <v>2</v>
      </c>
      <c r="F211" t="str">
        <f>IF(LEN(telefony[[#This Row],[nr]])=7,"Stacjonarny",IF(LEN(telefony[[#This Row],[nr]])=8,"Komórkowy","Zagraniczny"))</f>
        <v>Stacjonarny</v>
      </c>
      <c r="G211" s="11">
        <f>telefony[[#This Row],[zakonczenie]]-telefony[[#This Row],[rozpoczecie]]</f>
        <v>1.1574074074073848E-3</v>
      </c>
      <c r="H211">
        <f>MINUTE(telefony[[#This Row],[Czas trwania połączenia]])</f>
        <v>1</v>
      </c>
      <c r="I211" s="10" t="str">
        <f>LEFT(telefony[[#This Row],[nr]],2)</f>
        <v>84</v>
      </c>
      <c r="J211" s="9">
        <f>IF(AND(telefony[[#This Row],[Rodzaj telefonu]]="Stacjonarny",telefony[[#This Row],[Początek numeru]]="12"),1,0)</f>
        <v>0</v>
      </c>
      <c r="K211" s="7">
        <f>IF(telefony[[#This Row],[Czy 12]]=1,telefony[[#This Row],[zakonczenie]]-telefony[[#This Row],[rozpoczecie]],0)</f>
        <v>0</v>
      </c>
    </row>
    <row r="212" spans="1:11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  <c r="E212">
        <f>COUNTIF($A$2:$A$2148,telefony[[#This Row],[nr]])</f>
        <v>1</v>
      </c>
      <c r="F212" t="str">
        <f>IF(LEN(telefony[[#This Row],[nr]])=7,"Stacjonarny",IF(LEN(telefony[[#This Row],[nr]])=8,"Komórkowy","Zagraniczny"))</f>
        <v>Stacjonarny</v>
      </c>
      <c r="G212" s="11">
        <f>telefony[[#This Row],[zakonczenie]]-telefony[[#This Row],[rozpoczecie]]</f>
        <v>7.5810185185185008E-3</v>
      </c>
      <c r="H212">
        <f>MINUTE(telefony[[#This Row],[Czas trwania połączenia]])</f>
        <v>10</v>
      </c>
      <c r="I212" s="10" t="str">
        <f>LEFT(telefony[[#This Row],[nr]],2)</f>
        <v>30</v>
      </c>
      <c r="J212" s="9">
        <f>IF(AND(telefony[[#This Row],[Rodzaj telefonu]]="Stacjonarny",telefony[[#This Row],[Początek numeru]]="12"),1,0)</f>
        <v>0</v>
      </c>
      <c r="K212" s="7">
        <f>IF(telefony[[#This Row],[Czy 12]]=1,telefony[[#This Row],[zakonczenie]]-telefony[[#This Row],[rozpoczecie]],0)</f>
        <v>0</v>
      </c>
    </row>
    <row r="213" spans="1:11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  <c r="E213">
        <f>COUNTIF($A$2:$A$2148,telefony[[#This Row],[nr]])</f>
        <v>2</v>
      </c>
      <c r="F213" t="str">
        <f>IF(LEN(telefony[[#This Row],[nr]])=7,"Stacjonarny",IF(LEN(telefony[[#This Row],[nr]])=8,"Komórkowy","Zagraniczny"))</f>
        <v>Stacjonarny</v>
      </c>
      <c r="G213" s="11">
        <f>telefony[[#This Row],[zakonczenie]]-telefony[[#This Row],[rozpoczecie]]</f>
        <v>1.113425925925926E-2</v>
      </c>
      <c r="H213">
        <f>MINUTE(telefony[[#This Row],[Czas trwania połączenia]])</f>
        <v>16</v>
      </c>
      <c r="I213" s="10" t="str">
        <f>LEFT(telefony[[#This Row],[nr]],2)</f>
        <v>93</v>
      </c>
      <c r="J213" s="9">
        <f>IF(AND(telefony[[#This Row],[Rodzaj telefonu]]="Stacjonarny",telefony[[#This Row],[Początek numeru]]="12"),1,0)</f>
        <v>0</v>
      </c>
      <c r="K213" s="7">
        <f>IF(telefony[[#This Row],[Czy 12]]=1,telefony[[#This Row],[zakonczenie]]-telefony[[#This Row],[rozpoczecie]],0)</f>
        <v>0</v>
      </c>
    </row>
    <row r="214" spans="1:11" x14ac:dyDescent="0.25">
      <c r="A214">
        <v>4941247888</v>
      </c>
      <c r="B214" s="1">
        <v>42921</v>
      </c>
      <c r="C214" s="2">
        <v>0.39114583333333336</v>
      </c>
      <c r="D214" s="2">
        <v>0.39870370370370373</v>
      </c>
      <c r="E214">
        <f>COUNTIF($A$2:$A$2148,telefony[[#This Row],[nr]])</f>
        <v>1</v>
      </c>
      <c r="F214" t="str">
        <f>IF(LEN(telefony[[#This Row],[nr]])=7,"Stacjonarny",IF(LEN(telefony[[#This Row],[nr]])=8,"Komórkowy","Zagraniczny"))</f>
        <v>Zagraniczny</v>
      </c>
      <c r="G214" s="11">
        <f>telefony[[#This Row],[zakonczenie]]-telefony[[#This Row],[rozpoczecie]]</f>
        <v>7.5578703703703676E-3</v>
      </c>
      <c r="H214">
        <f>MINUTE(telefony[[#This Row],[Czas trwania połączenia]])</f>
        <v>10</v>
      </c>
      <c r="I214" s="10" t="str">
        <f>LEFT(telefony[[#This Row],[nr]],2)</f>
        <v>49</v>
      </c>
      <c r="J214" s="9">
        <f>IF(AND(telefony[[#This Row],[Rodzaj telefonu]]="Stacjonarny",telefony[[#This Row],[Początek numeru]]="12"),1,0)</f>
        <v>0</v>
      </c>
      <c r="K214" s="7">
        <f>IF(telefony[[#This Row],[Czy 12]]=1,telefony[[#This Row],[zakonczenie]]-telefony[[#This Row],[rozpoczecie]],0)</f>
        <v>0</v>
      </c>
    </row>
    <row r="215" spans="1:11" x14ac:dyDescent="0.25">
      <c r="A215">
        <v>13484133</v>
      </c>
      <c r="B215" s="1">
        <v>42921</v>
      </c>
      <c r="C215" s="2">
        <v>0.3959375</v>
      </c>
      <c r="D215" s="2">
        <v>0.3982060185185185</v>
      </c>
      <c r="E215">
        <f>COUNTIF($A$2:$A$2148,telefony[[#This Row],[nr]])</f>
        <v>4</v>
      </c>
      <c r="F215" t="str">
        <f>IF(LEN(telefony[[#This Row],[nr]])=7,"Stacjonarny",IF(LEN(telefony[[#This Row],[nr]])=8,"Komórkowy","Zagraniczny"))</f>
        <v>Komórkowy</v>
      </c>
      <c r="G215" s="11">
        <f>telefony[[#This Row],[zakonczenie]]-telefony[[#This Row],[rozpoczecie]]</f>
        <v>2.2685185185185031E-3</v>
      </c>
      <c r="H215">
        <f>MINUTE(telefony[[#This Row],[Czas trwania połączenia]])</f>
        <v>3</v>
      </c>
      <c r="I215" s="10" t="str">
        <f>LEFT(telefony[[#This Row],[nr]],2)</f>
        <v>13</v>
      </c>
      <c r="J215" s="9">
        <f>IF(AND(telefony[[#This Row],[Rodzaj telefonu]]="Stacjonarny",telefony[[#This Row],[Początek numeru]]="12"),1,0)</f>
        <v>0</v>
      </c>
      <c r="K215" s="7">
        <f>IF(telefony[[#This Row],[Czy 12]]=1,telefony[[#This Row],[zakonczenie]]-telefony[[#This Row],[rozpoczecie]],0)</f>
        <v>0</v>
      </c>
    </row>
    <row r="216" spans="1:11" x14ac:dyDescent="0.25">
      <c r="A216">
        <v>9610703</v>
      </c>
      <c r="B216" s="1">
        <v>42921</v>
      </c>
      <c r="C216" s="2">
        <v>0.40074074074074073</v>
      </c>
      <c r="D216" s="2">
        <v>0.40766203703703702</v>
      </c>
      <c r="E216">
        <f>COUNTIF($A$2:$A$2148,telefony[[#This Row],[nr]])</f>
        <v>1</v>
      </c>
      <c r="F216" t="str">
        <f>IF(LEN(telefony[[#This Row],[nr]])=7,"Stacjonarny",IF(LEN(telefony[[#This Row],[nr]])=8,"Komórkowy","Zagraniczny"))</f>
        <v>Stacjonarny</v>
      </c>
      <c r="G216" s="11">
        <f>telefony[[#This Row],[zakonczenie]]-telefony[[#This Row],[rozpoczecie]]</f>
        <v>6.9212962962962865E-3</v>
      </c>
      <c r="H216">
        <f>MINUTE(telefony[[#This Row],[Czas trwania połączenia]])</f>
        <v>9</v>
      </c>
      <c r="I216" s="10" t="str">
        <f>LEFT(telefony[[#This Row],[nr]],2)</f>
        <v>96</v>
      </c>
      <c r="J216" s="9">
        <f>IF(AND(telefony[[#This Row],[Rodzaj telefonu]]="Stacjonarny",telefony[[#This Row],[Początek numeru]]="12"),1,0)</f>
        <v>0</v>
      </c>
      <c r="K216" s="7">
        <f>IF(telefony[[#This Row],[Czy 12]]=1,telefony[[#This Row],[zakonczenie]]-telefony[[#This Row],[rozpoczecie]],0)</f>
        <v>0</v>
      </c>
    </row>
    <row r="217" spans="1:11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  <c r="E217">
        <f>COUNTIF($A$2:$A$2148,telefony[[#This Row],[nr]])</f>
        <v>3</v>
      </c>
      <c r="F217" t="str">
        <f>IF(LEN(telefony[[#This Row],[nr]])=7,"Stacjonarny",IF(LEN(telefony[[#This Row],[nr]])=8,"Komórkowy","Zagraniczny"))</f>
        <v>Stacjonarny</v>
      </c>
      <c r="G217" s="11">
        <f>telefony[[#This Row],[zakonczenie]]-telefony[[#This Row],[rozpoczecie]]</f>
        <v>6.724537037037015E-3</v>
      </c>
      <c r="H217">
        <f>MINUTE(telefony[[#This Row],[Czas trwania połączenia]])</f>
        <v>9</v>
      </c>
      <c r="I217" s="10" t="str">
        <f>LEFT(telefony[[#This Row],[nr]],2)</f>
        <v>72</v>
      </c>
      <c r="J217" s="9">
        <f>IF(AND(telefony[[#This Row],[Rodzaj telefonu]]="Stacjonarny",telefony[[#This Row],[Początek numeru]]="12"),1,0)</f>
        <v>0</v>
      </c>
      <c r="K217" s="7">
        <f>IF(telefony[[#This Row],[Czy 12]]=1,telefony[[#This Row],[zakonczenie]]-telefony[[#This Row],[rozpoczecie]],0)</f>
        <v>0</v>
      </c>
    </row>
    <row r="218" spans="1:11" x14ac:dyDescent="0.25">
      <c r="A218">
        <v>7236035</v>
      </c>
      <c r="B218" s="1">
        <v>42921</v>
      </c>
      <c r="C218" s="2">
        <v>0.4089814814814815</v>
      </c>
      <c r="D218" s="2">
        <v>0.41927083333333331</v>
      </c>
      <c r="E218">
        <f>COUNTIF($A$2:$A$2148,telefony[[#This Row],[nr]])</f>
        <v>3</v>
      </c>
      <c r="F218" t="str">
        <f>IF(LEN(telefony[[#This Row],[nr]])=7,"Stacjonarny",IF(LEN(telefony[[#This Row],[nr]])=8,"Komórkowy","Zagraniczny"))</f>
        <v>Stacjonarny</v>
      </c>
      <c r="G218" s="11">
        <f>telefony[[#This Row],[zakonczenie]]-telefony[[#This Row],[rozpoczecie]]</f>
        <v>1.0289351851851813E-2</v>
      </c>
      <c r="H218">
        <f>MINUTE(telefony[[#This Row],[Czas trwania połączenia]])</f>
        <v>14</v>
      </c>
      <c r="I218" s="10" t="str">
        <f>LEFT(telefony[[#This Row],[nr]],2)</f>
        <v>72</v>
      </c>
      <c r="J218" s="9">
        <f>IF(AND(telefony[[#This Row],[Rodzaj telefonu]]="Stacjonarny",telefony[[#This Row],[Początek numeru]]="12"),1,0)</f>
        <v>0</v>
      </c>
      <c r="K218" s="7">
        <f>IF(telefony[[#This Row],[Czy 12]]=1,telefony[[#This Row],[zakonczenie]]-telefony[[#This Row],[rozpoczecie]],0)</f>
        <v>0</v>
      </c>
    </row>
    <row r="219" spans="1:11" x14ac:dyDescent="0.25">
      <c r="A219">
        <v>2675422</v>
      </c>
      <c r="B219" s="1">
        <v>42921</v>
      </c>
      <c r="C219" s="2">
        <v>0.41393518518518518</v>
      </c>
      <c r="D219" s="2">
        <v>0.42075231481481479</v>
      </c>
      <c r="E219">
        <f>COUNTIF($A$2:$A$2148,telefony[[#This Row],[nr]])</f>
        <v>1</v>
      </c>
      <c r="F219" t="str">
        <f>IF(LEN(telefony[[#This Row],[nr]])=7,"Stacjonarny",IF(LEN(telefony[[#This Row],[nr]])=8,"Komórkowy","Zagraniczny"))</f>
        <v>Stacjonarny</v>
      </c>
      <c r="G219" s="11">
        <f>telefony[[#This Row],[zakonczenie]]-telefony[[#This Row],[rozpoczecie]]</f>
        <v>6.8171296296296036E-3</v>
      </c>
      <c r="H219">
        <f>MINUTE(telefony[[#This Row],[Czas trwania połączenia]])</f>
        <v>9</v>
      </c>
      <c r="I219" s="10" t="str">
        <f>LEFT(telefony[[#This Row],[nr]],2)</f>
        <v>26</v>
      </c>
      <c r="J219" s="9">
        <f>IF(AND(telefony[[#This Row],[Rodzaj telefonu]]="Stacjonarny",telefony[[#This Row],[Początek numeru]]="12"),1,0)</f>
        <v>0</v>
      </c>
      <c r="K219" s="7">
        <f>IF(telefony[[#This Row],[Czy 12]]=1,telefony[[#This Row],[zakonczenie]]-telefony[[#This Row],[rozpoczecie]],0)</f>
        <v>0</v>
      </c>
    </row>
    <row r="220" spans="1:11" x14ac:dyDescent="0.25">
      <c r="A220">
        <v>99056276</v>
      </c>
      <c r="B220" s="1">
        <v>42921</v>
      </c>
      <c r="C220" s="2">
        <v>0.41749999999999998</v>
      </c>
      <c r="D220" s="2">
        <v>0.42891203703703706</v>
      </c>
      <c r="E220">
        <f>COUNTIF($A$2:$A$2148,telefony[[#This Row],[nr]])</f>
        <v>1</v>
      </c>
      <c r="F220" t="str">
        <f>IF(LEN(telefony[[#This Row],[nr]])=7,"Stacjonarny",IF(LEN(telefony[[#This Row],[nr]])=8,"Komórkowy","Zagraniczny"))</f>
        <v>Komórkowy</v>
      </c>
      <c r="G220" s="11">
        <f>telefony[[#This Row],[zakonczenie]]-telefony[[#This Row],[rozpoczecie]]</f>
        <v>1.1412037037037082E-2</v>
      </c>
      <c r="H220">
        <f>MINUTE(telefony[[#This Row],[Czas trwania połączenia]])</f>
        <v>16</v>
      </c>
      <c r="I220" s="10" t="str">
        <f>LEFT(telefony[[#This Row],[nr]],2)</f>
        <v>99</v>
      </c>
      <c r="J220" s="9">
        <f>IF(AND(telefony[[#This Row],[Rodzaj telefonu]]="Stacjonarny",telefony[[#This Row],[Początek numeru]]="12"),1,0)</f>
        <v>0</v>
      </c>
      <c r="K220" s="7">
        <f>IF(telefony[[#This Row],[Czy 12]]=1,telefony[[#This Row],[zakonczenie]]-telefony[[#This Row],[rozpoczecie]],0)</f>
        <v>0</v>
      </c>
    </row>
    <row r="221" spans="1:11" x14ac:dyDescent="0.25">
      <c r="A221">
        <v>1715377</v>
      </c>
      <c r="B221" s="1">
        <v>42921</v>
      </c>
      <c r="C221" s="2">
        <v>0.41847222222222225</v>
      </c>
      <c r="D221" s="2">
        <v>0.42833333333333334</v>
      </c>
      <c r="E221">
        <f>COUNTIF($A$2:$A$2148,telefony[[#This Row],[nr]])</f>
        <v>1</v>
      </c>
      <c r="F221" t="str">
        <f>IF(LEN(telefony[[#This Row],[nr]])=7,"Stacjonarny",IF(LEN(telefony[[#This Row],[nr]])=8,"Komórkowy","Zagraniczny"))</f>
        <v>Stacjonarny</v>
      </c>
      <c r="G221" s="11">
        <f>telefony[[#This Row],[zakonczenie]]-telefony[[#This Row],[rozpoczecie]]</f>
        <v>9.8611111111110983E-3</v>
      </c>
      <c r="H221">
        <f>MINUTE(telefony[[#This Row],[Czas trwania połączenia]])</f>
        <v>14</v>
      </c>
      <c r="I221" s="10" t="str">
        <f>LEFT(telefony[[#This Row],[nr]],2)</f>
        <v>17</v>
      </c>
      <c r="J221" s="9">
        <f>IF(AND(telefony[[#This Row],[Rodzaj telefonu]]="Stacjonarny",telefony[[#This Row],[Początek numeru]]="12"),1,0)</f>
        <v>0</v>
      </c>
      <c r="K221" s="7">
        <f>IF(telefony[[#This Row],[Czy 12]]=1,telefony[[#This Row],[zakonczenie]]-telefony[[#This Row],[rozpoczecie]],0)</f>
        <v>0</v>
      </c>
    </row>
    <row r="222" spans="1:11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  <c r="E222">
        <f>COUNTIF($A$2:$A$2148,telefony[[#This Row],[nr]])</f>
        <v>1</v>
      </c>
      <c r="F222" t="str">
        <f>IF(LEN(telefony[[#This Row],[nr]])=7,"Stacjonarny",IF(LEN(telefony[[#This Row],[nr]])=8,"Komórkowy","Zagraniczny"))</f>
        <v>Zagraniczny</v>
      </c>
      <c r="G222" s="11">
        <f>telefony[[#This Row],[zakonczenie]]-telefony[[#This Row],[rozpoczecie]]</f>
        <v>5.2893518518518645E-3</v>
      </c>
      <c r="H222">
        <f>MINUTE(telefony[[#This Row],[Czas trwania połączenia]])</f>
        <v>7</v>
      </c>
      <c r="I222" s="10" t="str">
        <f>LEFT(telefony[[#This Row],[nr]],2)</f>
        <v>67</v>
      </c>
      <c r="J222" s="9">
        <f>IF(AND(telefony[[#This Row],[Rodzaj telefonu]]="Stacjonarny",telefony[[#This Row],[Początek numeru]]="12"),1,0)</f>
        <v>0</v>
      </c>
      <c r="K222" s="7">
        <f>IF(telefony[[#This Row],[Czy 12]]=1,telefony[[#This Row],[zakonczenie]]-telefony[[#This Row],[rozpoczecie]],0)</f>
        <v>0</v>
      </c>
    </row>
    <row r="223" spans="1:11" x14ac:dyDescent="0.25">
      <c r="A223">
        <v>2211277198</v>
      </c>
      <c r="B223" s="1">
        <v>42921</v>
      </c>
      <c r="C223" s="2">
        <v>0.42168981481481482</v>
      </c>
      <c r="D223" s="2">
        <v>0.42326388888888888</v>
      </c>
      <c r="E223">
        <f>COUNTIF($A$2:$A$2148,telefony[[#This Row],[nr]])</f>
        <v>2</v>
      </c>
      <c r="F223" t="str">
        <f>IF(LEN(telefony[[#This Row],[nr]])=7,"Stacjonarny",IF(LEN(telefony[[#This Row],[nr]])=8,"Komórkowy","Zagraniczny"))</f>
        <v>Zagraniczny</v>
      </c>
      <c r="G223" s="11">
        <f>telefony[[#This Row],[zakonczenie]]-telefony[[#This Row],[rozpoczecie]]</f>
        <v>1.5740740740740611E-3</v>
      </c>
      <c r="H223">
        <f>MINUTE(telefony[[#This Row],[Czas trwania połączenia]])</f>
        <v>2</v>
      </c>
      <c r="I223" s="10" t="str">
        <f>LEFT(telefony[[#This Row],[nr]],2)</f>
        <v>22</v>
      </c>
      <c r="J223" s="9">
        <f>IF(AND(telefony[[#This Row],[Rodzaj telefonu]]="Stacjonarny",telefony[[#This Row],[Początek numeru]]="12"),1,0)</f>
        <v>0</v>
      </c>
      <c r="K223" s="7">
        <f>IF(telefony[[#This Row],[Czy 12]]=1,telefony[[#This Row],[zakonczenie]]-telefony[[#This Row],[rozpoczecie]],0)</f>
        <v>0</v>
      </c>
    </row>
    <row r="224" spans="1:11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  <c r="E224">
        <f>COUNTIF($A$2:$A$2148,telefony[[#This Row],[nr]])</f>
        <v>1</v>
      </c>
      <c r="F224" t="str">
        <f>IF(LEN(telefony[[#This Row],[nr]])=7,"Stacjonarny",IF(LEN(telefony[[#This Row],[nr]])=8,"Komórkowy","Zagraniczny"))</f>
        <v>Stacjonarny</v>
      </c>
      <c r="G224" s="11">
        <f>telefony[[#This Row],[zakonczenie]]-telefony[[#This Row],[rozpoczecie]]</f>
        <v>7.0254629629629695E-3</v>
      </c>
      <c r="H224">
        <f>MINUTE(telefony[[#This Row],[Czas trwania połączenia]])</f>
        <v>10</v>
      </c>
      <c r="I224" s="10" t="str">
        <f>LEFT(telefony[[#This Row],[nr]],2)</f>
        <v>98</v>
      </c>
      <c r="J224" s="9">
        <f>IF(AND(telefony[[#This Row],[Rodzaj telefonu]]="Stacjonarny",telefony[[#This Row],[Początek numeru]]="12"),1,0)</f>
        <v>0</v>
      </c>
      <c r="K224" s="7">
        <f>IF(telefony[[#This Row],[Czy 12]]=1,telefony[[#This Row],[zakonczenie]]-telefony[[#This Row],[rozpoczecie]],0)</f>
        <v>0</v>
      </c>
    </row>
    <row r="225" spans="1:11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  <c r="E225">
        <f>COUNTIF($A$2:$A$2148,telefony[[#This Row],[nr]])</f>
        <v>1</v>
      </c>
      <c r="F225" t="str">
        <f>IF(LEN(telefony[[#This Row],[nr]])=7,"Stacjonarny",IF(LEN(telefony[[#This Row],[nr]])=8,"Komórkowy","Zagraniczny"))</f>
        <v>Stacjonarny</v>
      </c>
      <c r="G225" s="11">
        <f>telefony[[#This Row],[zakonczenie]]-telefony[[#This Row],[rozpoczecie]]</f>
        <v>1.9444444444444708E-3</v>
      </c>
      <c r="H225">
        <f>MINUTE(telefony[[#This Row],[Czas trwania połączenia]])</f>
        <v>2</v>
      </c>
      <c r="I225" s="10" t="str">
        <f>LEFT(telefony[[#This Row],[nr]],2)</f>
        <v>45</v>
      </c>
      <c r="J225" s="9">
        <f>IF(AND(telefony[[#This Row],[Rodzaj telefonu]]="Stacjonarny",telefony[[#This Row],[Początek numeru]]="12"),1,0)</f>
        <v>0</v>
      </c>
      <c r="K225" s="7">
        <f>IF(telefony[[#This Row],[Czy 12]]=1,telefony[[#This Row],[zakonczenie]]-telefony[[#This Row],[rozpoczecie]],0)</f>
        <v>0</v>
      </c>
    </row>
    <row r="226" spans="1:11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  <c r="E226">
        <f>COUNTIF($A$2:$A$2148,telefony[[#This Row],[nr]])</f>
        <v>1</v>
      </c>
      <c r="F226" t="str">
        <f>IF(LEN(telefony[[#This Row],[nr]])=7,"Stacjonarny",IF(LEN(telefony[[#This Row],[nr]])=8,"Komórkowy","Zagraniczny"))</f>
        <v>Komórkowy</v>
      </c>
      <c r="G226" s="11">
        <f>telefony[[#This Row],[zakonczenie]]-telefony[[#This Row],[rozpoczecie]]</f>
        <v>1.782407407407427E-3</v>
      </c>
      <c r="H226">
        <f>MINUTE(telefony[[#This Row],[Czas trwania połączenia]])</f>
        <v>2</v>
      </c>
      <c r="I226" s="10" t="str">
        <f>LEFT(telefony[[#This Row],[nr]],2)</f>
        <v>70</v>
      </c>
      <c r="J226" s="9">
        <f>IF(AND(telefony[[#This Row],[Rodzaj telefonu]]="Stacjonarny",telefony[[#This Row],[Początek numeru]]="12"),1,0)</f>
        <v>0</v>
      </c>
      <c r="K226" s="7">
        <f>IF(telefony[[#This Row],[Czy 12]]=1,telefony[[#This Row],[zakonczenie]]-telefony[[#This Row],[rozpoczecie]],0)</f>
        <v>0</v>
      </c>
    </row>
    <row r="227" spans="1:11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  <c r="E227">
        <f>COUNTIF($A$2:$A$2148,telefony[[#This Row],[nr]])</f>
        <v>1</v>
      </c>
      <c r="F227" t="str">
        <f>IF(LEN(telefony[[#This Row],[nr]])=7,"Stacjonarny",IF(LEN(telefony[[#This Row],[nr]])=8,"Komórkowy","Zagraniczny"))</f>
        <v>Stacjonarny</v>
      </c>
      <c r="G227" s="11">
        <f>telefony[[#This Row],[zakonczenie]]-telefony[[#This Row],[rozpoczecie]]</f>
        <v>6.6782407407407485E-3</v>
      </c>
      <c r="H227">
        <f>MINUTE(telefony[[#This Row],[Czas trwania połączenia]])</f>
        <v>9</v>
      </c>
      <c r="I227" s="10" t="str">
        <f>LEFT(telefony[[#This Row],[nr]],2)</f>
        <v>98</v>
      </c>
      <c r="J227" s="9">
        <f>IF(AND(telefony[[#This Row],[Rodzaj telefonu]]="Stacjonarny",telefony[[#This Row],[Początek numeru]]="12"),1,0)</f>
        <v>0</v>
      </c>
      <c r="K227" s="7">
        <f>IF(telefony[[#This Row],[Czy 12]]=1,telefony[[#This Row],[zakonczenie]]-telefony[[#This Row],[rozpoczecie]],0)</f>
        <v>0</v>
      </c>
    </row>
    <row r="228" spans="1:11" x14ac:dyDescent="0.25">
      <c r="A228">
        <v>2506618</v>
      </c>
      <c r="B228" s="1">
        <v>42921</v>
      </c>
      <c r="C228" s="2">
        <v>0.43084490740740738</v>
      </c>
      <c r="D228" s="2">
        <v>0.43738425925925928</v>
      </c>
      <c r="E228">
        <f>COUNTIF($A$2:$A$2148,telefony[[#This Row],[nr]])</f>
        <v>2</v>
      </c>
      <c r="F228" t="str">
        <f>IF(LEN(telefony[[#This Row],[nr]])=7,"Stacjonarny",IF(LEN(telefony[[#This Row],[nr]])=8,"Komórkowy","Zagraniczny"))</f>
        <v>Stacjonarny</v>
      </c>
      <c r="G228" s="11">
        <f>telefony[[#This Row],[zakonczenie]]-telefony[[#This Row],[rozpoczecie]]</f>
        <v>6.5393518518518934E-3</v>
      </c>
      <c r="H228">
        <f>MINUTE(telefony[[#This Row],[Czas trwania połączenia]])</f>
        <v>9</v>
      </c>
      <c r="I228" s="10" t="str">
        <f>LEFT(telefony[[#This Row],[nr]],2)</f>
        <v>25</v>
      </c>
      <c r="J228" s="9">
        <f>IF(AND(telefony[[#This Row],[Rodzaj telefonu]]="Stacjonarny",telefony[[#This Row],[Początek numeru]]="12"),1,0)</f>
        <v>0</v>
      </c>
      <c r="K228" s="7">
        <f>IF(telefony[[#This Row],[Czy 12]]=1,telefony[[#This Row],[zakonczenie]]-telefony[[#This Row],[rozpoczecie]],0)</f>
        <v>0</v>
      </c>
    </row>
    <row r="229" spans="1:11" x14ac:dyDescent="0.25">
      <c r="A229">
        <v>6312575</v>
      </c>
      <c r="B229" s="1">
        <v>42921</v>
      </c>
      <c r="C229" s="2">
        <v>0.43234953703703705</v>
      </c>
      <c r="D229" s="2">
        <v>0.44233796296296296</v>
      </c>
      <c r="E229">
        <f>COUNTIF($A$2:$A$2148,telefony[[#This Row],[nr]])</f>
        <v>2</v>
      </c>
      <c r="F229" t="str">
        <f>IF(LEN(telefony[[#This Row],[nr]])=7,"Stacjonarny",IF(LEN(telefony[[#This Row],[nr]])=8,"Komórkowy","Zagraniczny"))</f>
        <v>Stacjonarny</v>
      </c>
      <c r="G229" s="11">
        <f>telefony[[#This Row],[zakonczenie]]-telefony[[#This Row],[rozpoczecie]]</f>
        <v>9.9884259259259145E-3</v>
      </c>
      <c r="H229">
        <f>MINUTE(telefony[[#This Row],[Czas trwania połączenia]])</f>
        <v>14</v>
      </c>
      <c r="I229" s="10" t="str">
        <f>LEFT(telefony[[#This Row],[nr]],2)</f>
        <v>63</v>
      </c>
      <c r="J229" s="9">
        <f>IF(AND(telefony[[#This Row],[Rodzaj telefonu]]="Stacjonarny",telefony[[#This Row],[Początek numeru]]="12"),1,0)</f>
        <v>0</v>
      </c>
      <c r="K229" s="7">
        <f>IF(telefony[[#This Row],[Czy 12]]=1,telefony[[#This Row],[zakonczenie]]-telefony[[#This Row],[rozpoczecie]],0)</f>
        <v>0</v>
      </c>
    </row>
    <row r="230" spans="1:11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  <c r="E230">
        <f>COUNTIF($A$2:$A$2148,telefony[[#This Row],[nr]])</f>
        <v>1</v>
      </c>
      <c r="F230" t="str">
        <f>IF(LEN(telefony[[#This Row],[nr]])=7,"Stacjonarny",IF(LEN(telefony[[#This Row],[nr]])=8,"Komórkowy","Zagraniczny"))</f>
        <v>Stacjonarny</v>
      </c>
      <c r="G230" s="11">
        <f>telefony[[#This Row],[zakonczenie]]-telefony[[#This Row],[rozpoczecie]]</f>
        <v>1.0856481481481495E-2</v>
      </c>
      <c r="H230">
        <f>MINUTE(telefony[[#This Row],[Czas trwania połączenia]])</f>
        <v>15</v>
      </c>
      <c r="I230" s="10" t="str">
        <f>LEFT(telefony[[#This Row],[nr]],2)</f>
        <v>96</v>
      </c>
      <c r="J230" s="9">
        <f>IF(AND(telefony[[#This Row],[Rodzaj telefonu]]="Stacjonarny",telefony[[#This Row],[Początek numeru]]="12"),1,0)</f>
        <v>0</v>
      </c>
      <c r="K230" s="7">
        <f>IF(telefony[[#This Row],[Czy 12]]=1,telefony[[#This Row],[zakonczenie]]-telefony[[#This Row],[rozpoczecie]],0)</f>
        <v>0</v>
      </c>
    </row>
    <row r="231" spans="1:11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  <c r="E231">
        <f>COUNTIF($A$2:$A$2148,telefony[[#This Row],[nr]])</f>
        <v>1</v>
      </c>
      <c r="F231" t="str">
        <f>IF(LEN(telefony[[#This Row],[nr]])=7,"Stacjonarny",IF(LEN(telefony[[#This Row],[nr]])=8,"Komórkowy","Zagraniczny"))</f>
        <v>Stacjonarny</v>
      </c>
      <c r="G231" s="11">
        <f>telefony[[#This Row],[zakonczenie]]-telefony[[#This Row],[rozpoczecie]]</f>
        <v>9.0277777777778012E-3</v>
      </c>
      <c r="H231">
        <f>MINUTE(telefony[[#This Row],[Czas trwania połączenia]])</f>
        <v>13</v>
      </c>
      <c r="I231" s="10" t="str">
        <f>LEFT(telefony[[#This Row],[nr]],2)</f>
        <v>81</v>
      </c>
      <c r="J231" s="9">
        <f>IF(AND(telefony[[#This Row],[Rodzaj telefonu]]="Stacjonarny",telefony[[#This Row],[Początek numeru]]="12"),1,0)</f>
        <v>0</v>
      </c>
      <c r="K231" s="7">
        <f>IF(telefony[[#This Row],[Czy 12]]=1,telefony[[#This Row],[zakonczenie]]-telefony[[#This Row],[rozpoczecie]],0)</f>
        <v>0</v>
      </c>
    </row>
    <row r="232" spans="1:11" x14ac:dyDescent="0.25">
      <c r="A232">
        <v>4176999</v>
      </c>
      <c r="B232" s="1">
        <v>42921</v>
      </c>
      <c r="C232" s="2">
        <v>0.44148148148148147</v>
      </c>
      <c r="D232" s="2">
        <v>0.45222222222222225</v>
      </c>
      <c r="E232">
        <f>COUNTIF($A$2:$A$2148,telefony[[#This Row],[nr]])</f>
        <v>1</v>
      </c>
      <c r="F232" t="str">
        <f>IF(LEN(telefony[[#This Row],[nr]])=7,"Stacjonarny",IF(LEN(telefony[[#This Row],[nr]])=8,"Komórkowy","Zagraniczny"))</f>
        <v>Stacjonarny</v>
      </c>
      <c r="G232" s="11">
        <f>telefony[[#This Row],[zakonczenie]]-telefony[[#This Row],[rozpoczecie]]</f>
        <v>1.0740740740740773E-2</v>
      </c>
      <c r="H232">
        <f>MINUTE(telefony[[#This Row],[Czas trwania połączenia]])</f>
        <v>15</v>
      </c>
      <c r="I232" s="10" t="str">
        <f>LEFT(telefony[[#This Row],[nr]],2)</f>
        <v>41</v>
      </c>
      <c r="J232" s="9">
        <f>IF(AND(telefony[[#This Row],[Rodzaj telefonu]]="Stacjonarny",telefony[[#This Row],[Początek numeru]]="12"),1,0)</f>
        <v>0</v>
      </c>
      <c r="K232" s="7">
        <f>IF(telefony[[#This Row],[Czy 12]]=1,telefony[[#This Row],[zakonczenie]]-telefony[[#This Row],[rozpoczecie]],0)</f>
        <v>0</v>
      </c>
    </row>
    <row r="233" spans="1:11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  <c r="E233">
        <f>COUNTIF($A$2:$A$2148,telefony[[#This Row],[nr]])</f>
        <v>1</v>
      </c>
      <c r="F233" t="str">
        <f>IF(LEN(telefony[[#This Row],[nr]])=7,"Stacjonarny",IF(LEN(telefony[[#This Row],[nr]])=8,"Komórkowy","Zagraniczny"))</f>
        <v>Stacjonarny</v>
      </c>
      <c r="G233" s="11">
        <f>telefony[[#This Row],[zakonczenie]]-telefony[[#This Row],[rozpoczecie]]</f>
        <v>3.1481481481481222E-3</v>
      </c>
      <c r="H233">
        <f>MINUTE(telefony[[#This Row],[Czas trwania połączenia]])</f>
        <v>4</v>
      </c>
      <c r="I233" s="10" t="str">
        <f>LEFT(telefony[[#This Row],[nr]],2)</f>
        <v>99</v>
      </c>
      <c r="J233" s="9">
        <f>IF(AND(telefony[[#This Row],[Rodzaj telefonu]]="Stacjonarny",telefony[[#This Row],[Początek numeru]]="12"),1,0)</f>
        <v>0</v>
      </c>
      <c r="K233" s="7">
        <f>IF(telefony[[#This Row],[Czy 12]]=1,telefony[[#This Row],[zakonczenie]]-telefony[[#This Row],[rozpoczecie]],0)</f>
        <v>0</v>
      </c>
    </row>
    <row r="234" spans="1:11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  <c r="E234">
        <f>COUNTIF($A$2:$A$2148,telefony[[#This Row],[nr]])</f>
        <v>1</v>
      </c>
      <c r="F234" t="str">
        <f>IF(LEN(telefony[[#This Row],[nr]])=7,"Stacjonarny",IF(LEN(telefony[[#This Row],[nr]])=8,"Komórkowy","Zagraniczny"))</f>
        <v>Stacjonarny</v>
      </c>
      <c r="G234" s="11">
        <f>telefony[[#This Row],[zakonczenie]]-telefony[[#This Row],[rozpoczecie]]</f>
        <v>6.7013888888888817E-3</v>
      </c>
      <c r="H234">
        <f>MINUTE(telefony[[#This Row],[Czas trwania połączenia]])</f>
        <v>9</v>
      </c>
      <c r="I234" s="10" t="str">
        <f>LEFT(telefony[[#This Row],[nr]],2)</f>
        <v>43</v>
      </c>
      <c r="J234" s="9">
        <f>IF(AND(telefony[[#This Row],[Rodzaj telefonu]]="Stacjonarny",telefony[[#This Row],[Początek numeru]]="12"),1,0)</f>
        <v>0</v>
      </c>
      <c r="K234" s="7">
        <f>IF(telefony[[#This Row],[Czy 12]]=1,telefony[[#This Row],[zakonczenie]]-telefony[[#This Row],[rozpoczecie]],0)</f>
        <v>0</v>
      </c>
    </row>
    <row r="235" spans="1:11" x14ac:dyDescent="0.25">
      <c r="A235">
        <v>96323047</v>
      </c>
      <c r="B235" s="1">
        <v>42921</v>
      </c>
      <c r="C235" s="2">
        <v>0.44962962962962966</v>
      </c>
      <c r="D235" s="2">
        <v>0.45341435185185186</v>
      </c>
      <c r="E235">
        <f>COUNTIF($A$2:$A$2148,telefony[[#This Row],[nr]])</f>
        <v>1</v>
      </c>
      <c r="F235" t="str">
        <f>IF(LEN(telefony[[#This Row],[nr]])=7,"Stacjonarny",IF(LEN(telefony[[#This Row],[nr]])=8,"Komórkowy","Zagraniczny"))</f>
        <v>Komórkowy</v>
      </c>
      <c r="G235" s="11">
        <f>telefony[[#This Row],[zakonczenie]]-telefony[[#This Row],[rozpoczecie]]</f>
        <v>3.7847222222222032E-3</v>
      </c>
      <c r="H235">
        <f>MINUTE(telefony[[#This Row],[Czas trwania połączenia]])</f>
        <v>5</v>
      </c>
      <c r="I235" s="10" t="str">
        <f>LEFT(telefony[[#This Row],[nr]],2)</f>
        <v>96</v>
      </c>
      <c r="J235" s="9">
        <f>IF(AND(telefony[[#This Row],[Rodzaj telefonu]]="Stacjonarny",telefony[[#This Row],[Początek numeru]]="12"),1,0)</f>
        <v>0</v>
      </c>
      <c r="K235" s="7">
        <f>IF(telefony[[#This Row],[Czy 12]]=1,telefony[[#This Row],[zakonczenie]]-telefony[[#This Row],[rozpoczecie]],0)</f>
        <v>0</v>
      </c>
    </row>
    <row r="236" spans="1:11" x14ac:dyDescent="0.25">
      <c r="A236">
        <v>2750193</v>
      </c>
      <c r="B236" s="1">
        <v>42921</v>
      </c>
      <c r="C236" s="2">
        <v>0.45445601851851852</v>
      </c>
      <c r="D236" s="2">
        <v>0.455625</v>
      </c>
      <c r="E236">
        <f>COUNTIF($A$2:$A$2148,telefony[[#This Row],[nr]])</f>
        <v>1</v>
      </c>
      <c r="F236" t="str">
        <f>IF(LEN(telefony[[#This Row],[nr]])=7,"Stacjonarny",IF(LEN(telefony[[#This Row],[nr]])=8,"Komórkowy","Zagraniczny"))</f>
        <v>Stacjonarny</v>
      </c>
      <c r="G236" s="11">
        <f>telefony[[#This Row],[zakonczenie]]-telefony[[#This Row],[rozpoczecie]]</f>
        <v>1.1689814814814792E-3</v>
      </c>
      <c r="H236">
        <f>MINUTE(telefony[[#This Row],[Czas trwania połączenia]])</f>
        <v>1</v>
      </c>
      <c r="I236" s="10" t="str">
        <f>LEFT(telefony[[#This Row],[nr]],2)</f>
        <v>27</v>
      </c>
      <c r="J236" s="9">
        <f>IF(AND(telefony[[#This Row],[Rodzaj telefonu]]="Stacjonarny",telefony[[#This Row],[Początek numeru]]="12"),1,0)</f>
        <v>0</v>
      </c>
      <c r="K236" s="7">
        <f>IF(telefony[[#This Row],[Czy 12]]=1,telefony[[#This Row],[zakonczenie]]-telefony[[#This Row],[rozpoczecie]],0)</f>
        <v>0</v>
      </c>
    </row>
    <row r="237" spans="1:11" x14ac:dyDescent="0.25">
      <c r="A237">
        <v>7973319</v>
      </c>
      <c r="B237" s="1">
        <v>42921</v>
      </c>
      <c r="C237" s="2">
        <v>0.45565972222222223</v>
      </c>
      <c r="D237" s="2">
        <v>0.46090277777777777</v>
      </c>
      <c r="E237">
        <f>COUNTIF($A$2:$A$2148,telefony[[#This Row],[nr]])</f>
        <v>1</v>
      </c>
      <c r="F237" t="str">
        <f>IF(LEN(telefony[[#This Row],[nr]])=7,"Stacjonarny",IF(LEN(telefony[[#This Row],[nr]])=8,"Komórkowy","Zagraniczny"))</f>
        <v>Stacjonarny</v>
      </c>
      <c r="G237" s="11">
        <f>telefony[[#This Row],[zakonczenie]]-telefony[[#This Row],[rozpoczecie]]</f>
        <v>5.2430555555555425E-3</v>
      </c>
      <c r="H237">
        <f>MINUTE(telefony[[#This Row],[Czas trwania połączenia]])</f>
        <v>7</v>
      </c>
      <c r="I237" s="10" t="str">
        <f>LEFT(telefony[[#This Row],[nr]],2)</f>
        <v>79</v>
      </c>
      <c r="J237" s="9">
        <f>IF(AND(telefony[[#This Row],[Rodzaj telefonu]]="Stacjonarny",telefony[[#This Row],[Początek numeru]]="12"),1,0)</f>
        <v>0</v>
      </c>
      <c r="K237" s="7">
        <f>IF(telefony[[#This Row],[Czy 12]]=1,telefony[[#This Row],[zakonczenie]]-telefony[[#This Row],[rozpoczecie]],0)</f>
        <v>0</v>
      </c>
    </row>
    <row r="238" spans="1:11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  <c r="E238">
        <f>COUNTIF($A$2:$A$2148,telefony[[#This Row],[nr]])</f>
        <v>1</v>
      </c>
      <c r="F238" t="str">
        <f>IF(LEN(telefony[[#This Row],[nr]])=7,"Stacjonarny",IF(LEN(telefony[[#This Row],[nr]])=8,"Komórkowy","Zagraniczny"))</f>
        <v>Stacjonarny</v>
      </c>
      <c r="G238" s="11">
        <f>telefony[[#This Row],[zakonczenie]]-telefony[[#This Row],[rozpoczecie]]</f>
        <v>9.9305555555555536E-3</v>
      </c>
      <c r="H238">
        <f>MINUTE(telefony[[#This Row],[Czas trwania połączenia]])</f>
        <v>14</v>
      </c>
      <c r="I238" s="10" t="str">
        <f>LEFT(telefony[[#This Row],[nr]],2)</f>
        <v>19</v>
      </c>
      <c r="J238" s="9">
        <f>IF(AND(telefony[[#This Row],[Rodzaj telefonu]]="Stacjonarny",telefony[[#This Row],[Początek numeru]]="12"),1,0)</f>
        <v>0</v>
      </c>
      <c r="K238" s="7">
        <f>IF(telefony[[#This Row],[Czy 12]]=1,telefony[[#This Row],[zakonczenie]]-telefony[[#This Row],[rozpoczecie]],0)</f>
        <v>0</v>
      </c>
    </row>
    <row r="239" spans="1:11" x14ac:dyDescent="0.25">
      <c r="A239">
        <v>19116274</v>
      </c>
      <c r="B239" s="1">
        <v>42921</v>
      </c>
      <c r="C239" s="2">
        <v>0.46032407407407405</v>
      </c>
      <c r="D239" s="2">
        <v>0.46797453703703706</v>
      </c>
      <c r="E239">
        <f>COUNTIF($A$2:$A$2148,telefony[[#This Row],[nr]])</f>
        <v>1</v>
      </c>
      <c r="F239" t="str">
        <f>IF(LEN(telefony[[#This Row],[nr]])=7,"Stacjonarny",IF(LEN(telefony[[#This Row],[nr]])=8,"Komórkowy","Zagraniczny"))</f>
        <v>Komórkowy</v>
      </c>
      <c r="G239" s="11">
        <f>telefony[[#This Row],[zakonczenie]]-telefony[[#This Row],[rozpoczecie]]</f>
        <v>7.6504629629630116E-3</v>
      </c>
      <c r="H239">
        <f>MINUTE(telefony[[#This Row],[Czas trwania połączenia]])</f>
        <v>11</v>
      </c>
      <c r="I239" s="10" t="str">
        <f>LEFT(telefony[[#This Row],[nr]],2)</f>
        <v>19</v>
      </c>
      <c r="J239" s="9">
        <f>IF(AND(telefony[[#This Row],[Rodzaj telefonu]]="Stacjonarny",telefony[[#This Row],[Początek numeru]]="12"),1,0)</f>
        <v>0</v>
      </c>
      <c r="K239" s="7">
        <f>IF(telefony[[#This Row],[Czy 12]]=1,telefony[[#This Row],[zakonczenie]]-telefony[[#This Row],[rozpoczecie]],0)</f>
        <v>0</v>
      </c>
    </row>
    <row r="240" spans="1:11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  <c r="E240">
        <f>COUNTIF($A$2:$A$2148,telefony[[#This Row],[nr]])</f>
        <v>1</v>
      </c>
      <c r="F240" t="str">
        <f>IF(LEN(telefony[[#This Row],[nr]])=7,"Stacjonarny",IF(LEN(telefony[[#This Row],[nr]])=8,"Komórkowy","Zagraniczny"))</f>
        <v>Stacjonarny</v>
      </c>
      <c r="G240" s="11">
        <f>telefony[[#This Row],[zakonczenie]]-telefony[[#This Row],[rozpoczecie]]</f>
        <v>6.2731481481481666E-3</v>
      </c>
      <c r="H240">
        <f>MINUTE(telefony[[#This Row],[Czas trwania połączenia]])</f>
        <v>9</v>
      </c>
      <c r="I240" s="10" t="str">
        <f>LEFT(telefony[[#This Row],[nr]],2)</f>
        <v>12</v>
      </c>
      <c r="J240" s="9">
        <f>IF(AND(telefony[[#This Row],[Rodzaj telefonu]]="Stacjonarny",telefony[[#This Row],[Początek numeru]]="12"),1,0)</f>
        <v>1</v>
      </c>
      <c r="K240" s="7">
        <f>IF(telefony[[#This Row],[Czy 12]]=1,telefony[[#This Row],[zakonczenie]]-telefony[[#This Row],[rozpoczecie]],0)</f>
        <v>6.2731481481481666E-3</v>
      </c>
    </row>
    <row r="241" spans="1:11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  <c r="E241">
        <f>COUNTIF($A$2:$A$2148,telefony[[#This Row],[nr]])</f>
        <v>2</v>
      </c>
      <c r="F241" t="str">
        <f>IF(LEN(telefony[[#This Row],[nr]])=7,"Stacjonarny",IF(LEN(telefony[[#This Row],[nr]])=8,"Komórkowy","Zagraniczny"))</f>
        <v>Stacjonarny</v>
      </c>
      <c r="G241" s="11">
        <f>telefony[[#This Row],[zakonczenie]]-telefony[[#This Row],[rozpoczecie]]</f>
        <v>1.2847222222222565E-3</v>
      </c>
      <c r="H241">
        <f>MINUTE(telefony[[#This Row],[Czas trwania połączenia]])</f>
        <v>1</v>
      </c>
      <c r="I241" s="10" t="str">
        <f>LEFT(telefony[[#This Row],[nr]],2)</f>
        <v>19</v>
      </c>
      <c r="J241" s="9">
        <f>IF(AND(telefony[[#This Row],[Rodzaj telefonu]]="Stacjonarny",telefony[[#This Row],[Początek numeru]]="12"),1,0)</f>
        <v>0</v>
      </c>
      <c r="K241" s="7">
        <f>IF(telefony[[#This Row],[Czy 12]]=1,telefony[[#This Row],[zakonczenie]]-telefony[[#This Row],[rozpoczecie]],0)</f>
        <v>0</v>
      </c>
    </row>
    <row r="242" spans="1:11" x14ac:dyDescent="0.25">
      <c r="A242">
        <v>1458287</v>
      </c>
      <c r="B242" s="1">
        <v>42921</v>
      </c>
      <c r="C242" s="2">
        <v>0.47060185185185183</v>
      </c>
      <c r="D242" s="2">
        <v>0.47584490740740742</v>
      </c>
      <c r="E242">
        <f>COUNTIF($A$2:$A$2148,telefony[[#This Row],[nr]])</f>
        <v>1</v>
      </c>
      <c r="F242" t="str">
        <f>IF(LEN(telefony[[#This Row],[nr]])=7,"Stacjonarny",IF(LEN(telefony[[#This Row],[nr]])=8,"Komórkowy","Zagraniczny"))</f>
        <v>Stacjonarny</v>
      </c>
      <c r="G242" s="11">
        <f>telefony[[#This Row],[zakonczenie]]-telefony[[#This Row],[rozpoczecie]]</f>
        <v>5.243055555555598E-3</v>
      </c>
      <c r="H242">
        <f>MINUTE(telefony[[#This Row],[Czas trwania połączenia]])</f>
        <v>7</v>
      </c>
      <c r="I242" s="10" t="str">
        <f>LEFT(telefony[[#This Row],[nr]],2)</f>
        <v>14</v>
      </c>
      <c r="J242" s="9">
        <f>IF(AND(telefony[[#This Row],[Rodzaj telefonu]]="Stacjonarny",telefony[[#This Row],[Początek numeru]]="12"),1,0)</f>
        <v>0</v>
      </c>
      <c r="K242" s="7">
        <f>IF(telefony[[#This Row],[Czy 12]]=1,telefony[[#This Row],[zakonczenie]]-telefony[[#This Row],[rozpoczecie]],0)</f>
        <v>0</v>
      </c>
    </row>
    <row r="243" spans="1:11" x14ac:dyDescent="0.25">
      <c r="A243">
        <v>3758539398</v>
      </c>
      <c r="B243" s="1">
        <v>42921</v>
      </c>
      <c r="C243" s="2">
        <v>0.47296296296296297</v>
      </c>
      <c r="D243" s="2">
        <v>0.47506944444444443</v>
      </c>
      <c r="E243">
        <f>COUNTIF($A$2:$A$2148,telefony[[#This Row],[nr]])</f>
        <v>1</v>
      </c>
      <c r="F243" t="str">
        <f>IF(LEN(telefony[[#This Row],[nr]])=7,"Stacjonarny",IF(LEN(telefony[[#This Row],[nr]])=8,"Komórkowy","Zagraniczny"))</f>
        <v>Zagraniczny</v>
      </c>
      <c r="G243" s="11">
        <f>telefony[[#This Row],[zakonczenie]]-telefony[[#This Row],[rozpoczecie]]</f>
        <v>2.1064814814814592E-3</v>
      </c>
      <c r="H243">
        <f>MINUTE(telefony[[#This Row],[Czas trwania połączenia]])</f>
        <v>3</v>
      </c>
      <c r="I243" s="10" t="str">
        <f>LEFT(telefony[[#This Row],[nr]],2)</f>
        <v>37</v>
      </c>
      <c r="J243" s="9">
        <f>IF(AND(telefony[[#This Row],[Rodzaj telefonu]]="Stacjonarny",telefony[[#This Row],[Początek numeru]]="12"),1,0)</f>
        <v>0</v>
      </c>
      <c r="K243" s="7">
        <f>IF(telefony[[#This Row],[Czy 12]]=1,telefony[[#This Row],[zakonczenie]]-telefony[[#This Row],[rozpoczecie]],0)</f>
        <v>0</v>
      </c>
    </row>
    <row r="244" spans="1:11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  <c r="E244">
        <f>COUNTIF($A$2:$A$2148,telefony[[#This Row],[nr]])</f>
        <v>1</v>
      </c>
      <c r="F244" t="str">
        <f>IF(LEN(telefony[[#This Row],[nr]])=7,"Stacjonarny",IF(LEN(telefony[[#This Row],[nr]])=8,"Komórkowy","Zagraniczny"))</f>
        <v>Stacjonarny</v>
      </c>
      <c r="G244" s="11">
        <f>telefony[[#This Row],[zakonczenie]]-telefony[[#This Row],[rozpoczecie]]</f>
        <v>3.1481481481481222E-3</v>
      </c>
      <c r="H244">
        <f>MINUTE(telefony[[#This Row],[Czas trwania połączenia]])</f>
        <v>4</v>
      </c>
      <c r="I244" s="10" t="str">
        <f>LEFT(telefony[[#This Row],[nr]],2)</f>
        <v>84</v>
      </c>
      <c r="J244" s="9">
        <f>IF(AND(telefony[[#This Row],[Rodzaj telefonu]]="Stacjonarny",telefony[[#This Row],[Początek numeru]]="12"),1,0)</f>
        <v>0</v>
      </c>
      <c r="K244" s="7">
        <f>IF(telefony[[#This Row],[Czy 12]]=1,telefony[[#This Row],[zakonczenie]]-telefony[[#This Row],[rozpoczecie]],0)</f>
        <v>0</v>
      </c>
    </row>
    <row r="245" spans="1:11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  <c r="E245">
        <f>COUNTIF($A$2:$A$2148,telefony[[#This Row],[nr]])</f>
        <v>2</v>
      </c>
      <c r="F245" t="str">
        <f>IF(LEN(telefony[[#This Row],[nr]])=7,"Stacjonarny",IF(LEN(telefony[[#This Row],[nr]])=8,"Komórkowy","Zagraniczny"))</f>
        <v>Stacjonarny</v>
      </c>
      <c r="G245" s="11">
        <f>telefony[[#This Row],[zakonczenie]]-telefony[[#This Row],[rozpoczecie]]</f>
        <v>5.5671296296296302E-3</v>
      </c>
      <c r="H245">
        <f>MINUTE(telefony[[#This Row],[Czas trwania połączenia]])</f>
        <v>8</v>
      </c>
      <c r="I245" s="10" t="str">
        <f>LEFT(telefony[[#This Row],[nr]],2)</f>
        <v>40</v>
      </c>
      <c r="J245" s="9">
        <f>IF(AND(telefony[[#This Row],[Rodzaj telefonu]]="Stacjonarny",telefony[[#This Row],[Początek numeru]]="12"),1,0)</f>
        <v>0</v>
      </c>
      <c r="K245" s="7">
        <f>IF(telefony[[#This Row],[Czy 12]]=1,telefony[[#This Row],[zakonczenie]]-telefony[[#This Row],[rozpoczecie]],0)</f>
        <v>0</v>
      </c>
    </row>
    <row r="246" spans="1:11" x14ac:dyDescent="0.25">
      <c r="A246">
        <v>3177370</v>
      </c>
      <c r="B246" s="1">
        <v>42921</v>
      </c>
      <c r="C246" s="2">
        <v>0.47972222222222222</v>
      </c>
      <c r="D246" s="2">
        <v>0.48660879629629628</v>
      </c>
      <c r="E246">
        <f>COUNTIF($A$2:$A$2148,telefony[[#This Row],[nr]])</f>
        <v>1</v>
      </c>
      <c r="F246" t="str">
        <f>IF(LEN(telefony[[#This Row],[nr]])=7,"Stacjonarny",IF(LEN(telefony[[#This Row],[nr]])=8,"Komórkowy","Zagraniczny"))</f>
        <v>Stacjonarny</v>
      </c>
      <c r="G246" s="11">
        <f>telefony[[#This Row],[zakonczenie]]-telefony[[#This Row],[rozpoczecie]]</f>
        <v>6.8865740740740589E-3</v>
      </c>
      <c r="H246">
        <f>MINUTE(telefony[[#This Row],[Czas trwania połączenia]])</f>
        <v>9</v>
      </c>
      <c r="I246" s="10" t="str">
        <f>LEFT(telefony[[#This Row],[nr]],2)</f>
        <v>31</v>
      </c>
      <c r="J246" s="9">
        <f>IF(AND(telefony[[#This Row],[Rodzaj telefonu]]="Stacjonarny",telefony[[#This Row],[Początek numeru]]="12"),1,0)</f>
        <v>0</v>
      </c>
      <c r="K246" s="7">
        <f>IF(telefony[[#This Row],[Czy 12]]=1,telefony[[#This Row],[zakonczenie]]-telefony[[#This Row],[rozpoczecie]],0)</f>
        <v>0</v>
      </c>
    </row>
    <row r="247" spans="1:11" x14ac:dyDescent="0.25">
      <c r="A247">
        <v>7236035</v>
      </c>
      <c r="B247" s="1">
        <v>42921</v>
      </c>
      <c r="C247" s="2">
        <v>0.48149305555555555</v>
      </c>
      <c r="D247" s="2">
        <v>0.48582175925925924</v>
      </c>
      <c r="E247">
        <f>COUNTIF($A$2:$A$2148,telefony[[#This Row],[nr]])</f>
        <v>3</v>
      </c>
      <c r="F247" t="str">
        <f>IF(LEN(telefony[[#This Row],[nr]])=7,"Stacjonarny",IF(LEN(telefony[[#This Row],[nr]])=8,"Komórkowy","Zagraniczny"))</f>
        <v>Stacjonarny</v>
      </c>
      <c r="G247" s="11">
        <f>telefony[[#This Row],[zakonczenie]]-telefony[[#This Row],[rozpoczecie]]</f>
        <v>4.3287037037036957E-3</v>
      </c>
      <c r="H247">
        <f>MINUTE(telefony[[#This Row],[Czas trwania połączenia]])</f>
        <v>6</v>
      </c>
      <c r="I247" s="10" t="str">
        <f>LEFT(telefony[[#This Row],[nr]],2)</f>
        <v>72</v>
      </c>
      <c r="J247" s="9">
        <f>IF(AND(telefony[[#This Row],[Rodzaj telefonu]]="Stacjonarny",telefony[[#This Row],[Początek numeru]]="12"),1,0)</f>
        <v>0</v>
      </c>
      <c r="K247" s="7">
        <f>IF(telefony[[#This Row],[Czy 12]]=1,telefony[[#This Row],[zakonczenie]]-telefony[[#This Row],[rozpoczecie]],0)</f>
        <v>0</v>
      </c>
    </row>
    <row r="248" spans="1:11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  <c r="E248">
        <f>COUNTIF($A$2:$A$2148,telefony[[#This Row],[nr]])</f>
        <v>3</v>
      </c>
      <c r="F248" t="str">
        <f>IF(LEN(telefony[[#This Row],[nr]])=7,"Stacjonarny",IF(LEN(telefony[[#This Row],[nr]])=8,"Komórkowy","Zagraniczny"))</f>
        <v>Stacjonarny</v>
      </c>
      <c r="G248" s="11">
        <f>telefony[[#This Row],[zakonczenie]]-telefony[[#This Row],[rozpoczecie]]</f>
        <v>9.9884259259259145E-3</v>
      </c>
      <c r="H248">
        <f>MINUTE(telefony[[#This Row],[Czas trwania połączenia]])</f>
        <v>14</v>
      </c>
      <c r="I248" s="10" t="str">
        <f>LEFT(telefony[[#This Row],[nr]],2)</f>
        <v>66</v>
      </c>
      <c r="J248" s="9">
        <f>IF(AND(telefony[[#This Row],[Rodzaj telefonu]]="Stacjonarny",telefony[[#This Row],[Początek numeru]]="12"),1,0)</f>
        <v>0</v>
      </c>
      <c r="K248" s="7">
        <f>IF(telefony[[#This Row],[Czy 12]]=1,telefony[[#This Row],[zakonczenie]]-telefony[[#This Row],[rozpoczecie]],0)</f>
        <v>0</v>
      </c>
    </row>
    <row r="249" spans="1:11" x14ac:dyDescent="0.25">
      <c r="A249">
        <v>4824267</v>
      </c>
      <c r="B249" s="1">
        <v>42921</v>
      </c>
      <c r="C249" s="2">
        <v>0.4871875</v>
      </c>
      <c r="D249" s="2">
        <v>0.49509259259259258</v>
      </c>
      <c r="E249">
        <f>COUNTIF($A$2:$A$2148,telefony[[#This Row],[nr]])</f>
        <v>1</v>
      </c>
      <c r="F249" t="str">
        <f>IF(LEN(telefony[[#This Row],[nr]])=7,"Stacjonarny",IF(LEN(telefony[[#This Row],[nr]])=8,"Komórkowy","Zagraniczny"))</f>
        <v>Stacjonarny</v>
      </c>
      <c r="G249" s="11">
        <f>telefony[[#This Row],[zakonczenie]]-telefony[[#This Row],[rozpoczecie]]</f>
        <v>7.9050925925925886E-3</v>
      </c>
      <c r="H249">
        <f>MINUTE(telefony[[#This Row],[Czas trwania połączenia]])</f>
        <v>11</v>
      </c>
      <c r="I249" s="10" t="str">
        <f>LEFT(telefony[[#This Row],[nr]],2)</f>
        <v>48</v>
      </c>
      <c r="J249" s="9">
        <f>IF(AND(telefony[[#This Row],[Rodzaj telefonu]]="Stacjonarny",telefony[[#This Row],[Początek numeru]]="12"),1,0)</f>
        <v>0</v>
      </c>
      <c r="K249" s="7">
        <f>IF(telefony[[#This Row],[Czy 12]]=1,telefony[[#This Row],[zakonczenie]]-telefony[[#This Row],[rozpoczecie]],0)</f>
        <v>0</v>
      </c>
    </row>
    <row r="250" spans="1:11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  <c r="E250">
        <f>COUNTIF($A$2:$A$2148,telefony[[#This Row],[nr]])</f>
        <v>1</v>
      </c>
      <c r="F250" t="str">
        <f>IF(LEN(telefony[[#This Row],[nr]])=7,"Stacjonarny",IF(LEN(telefony[[#This Row],[nr]])=8,"Komórkowy","Zagraniczny"))</f>
        <v>Stacjonarny</v>
      </c>
      <c r="G250" s="11">
        <f>telefony[[#This Row],[zakonczenie]]-telefony[[#This Row],[rozpoczecie]]</f>
        <v>2.5810185185184964E-3</v>
      </c>
      <c r="H250">
        <f>MINUTE(telefony[[#This Row],[Czas trwania połączenia]])</f>
        <v>3</v>
      </c>
      <c r="I250" s="10" t="str">
        <f>LEFT(telefony[[#This Row],[nr]],2)</f>
        <v>69</v>
      </c>
      <c r="J250" s="9">
        <f>IF(AND(telefony[[#This Row],[Rodzaj telefonu]]="Stacjonarny",telefony[[#This Row],[Początek numeru]]="12"),1,0)</f>
        <v>0</v>
      </c>
      <c r="K250" s="7">
        <f>IF(telefony[[#This Row],[Czy 12]]=1,telefony[[#This Row],[zakonczenie]]-telefony[[#This Row],[rozpoczecie]],0)</f>
        <v>0</v>
      </c>
    </row>
    <row r="251" spans="1:11" x14ac:dyDescent="0.25">
      <c r="A251">
        <v>2158377</v>
      </c>
      <c r="B251" s="1">
        <v>42921</v>
      </c>
      <c r="C251" s="2">
        <v>0.49149305555555556</v>
      </c>
      <c r="D251" s="2">
        <v>0.49283564814814818</v>
      </c>
      <c r="E251">
        <f>COUNTIF($A$2:$A$2148,telefony[[#This Row],[nr]])</f>
        <v>1</v>
      </c>
      <c r="F251" t="str">
        <f>IF(LEN(telefony[[#This Row],[nr]])=7,"Stacjonarny",IF(LEN(telefony[[#This Row],[nr]])=8,"Komórkowy","Zagraniczny"))</f>
        <v>Stacjonarny</v>
      </c>
      <c r="G251" s="11">
        <f>telefony[[#This Row],[zakonczenie]]-telefony[[#This Row],[rozpoczecie]]</f>
        <v>1.3425925925926174E-3</v>
      </c>
      <c r="H251">
        <f>MINUTE(telefony[[#This Row],[Czas trwania połączenia]])</f>
        <v>1</v>
      </c>
      <c r="I251" s="10" t="str">
        <f>LEFT(telefony[[#This Row],[nr]],2)</f>
        <v>21</v>
      </c>
      <c r="J251" s="9">
        <f>IF(AND(telefony[[#This Row],[Rodzaj telefonu]]="Stacjonarny",telefony[[#This Row],[Początek numeru]]="12"),1,0)</f>
        <v>0</v>
      </c>
      <c r="K251" s="7">
        <f>IF(telefony[[#This Row],[Czy 12]]=1,telefony[[#This Row],[zakonczenie]]-telefony[[#This Row],[rozpoczecie]],0)</f>
        <v>0</v>
      </c>
    </row>
    <row r="252" spans="1:11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  <c r="E252">
        <f>COUNTIF($A$2:$A$2148,telefony[[#This Row],[nr]])</f>
        <v>1</v>
      </c>
      <c r="F252" t="str">
        <f>IF(LEN(telefony[[#This Row],[nr]])=7,"Stacjonarny",IF(LEN(telefony[[#This Row],[nr]])=8,"Komórkowy","Zagraniczny"))</f>
        <v>Komórkowy</v>
      </c>
      <c r="G252" s="11">
        <f>telefony[[#This Row],[zakonczenie]]-telefony[[#This Row],[rozpoczecie]]</f>
        <v>6.712962962962532E-4</v>
      </c>
      <c r="H252">
        <f>MINUTE(telefony[[#This Row],[Czas trwania połączenia]])</f>
        <v>0</v>
      </c>
      <c r="I252" s="10" t="str">
        <f>LEFT(telefony[[#This Row],[nr]],2)</f>
        <v>73</v>
      </c>
      <c r="J252" s="9">
        <f>IF(AND(telefony[[#This Row],[Rodzaj telefonu]]="Stacjonarny",telefony[[#This Row],[Początek numeru]]="12"),1,0)</f>
        <v>0</v>
      </c>
      <c r="K252" s="7">
        <f>IF(telefony[[#This Row],[Czy 12]]=1,telefony[[#This Row],[zakonczenie]]-telefony[[#This Row],[rozpoczecie]],0)</f>
        <v>0</v>
      </c>
    </row>
    <row r="253" spans="1:11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  <c r="E253">
        <f>COUNTIF($A$2:$A$2148,telefony[[#This Row],[nr]])</f>
        <v>1</v>
      </c>
      <c r="F253" t="str">
        <f>IF(LEN(telefony[[#This Row],[nr]])=7,"Stacjonarny",IF(LEN(telefony[[#This Row],[nr]])=8,"Komórkowy","Zagraniczny"))</f>
        <v>Stacjonarny</v>
      </c>
      <c r="G253" s="11">
        <f>telefony[[#This Row],[zakonczenie]]-telefony[[#This Row],[rozpoczecie]]</f>
        <v>9.444444444444422E-3</v>
      </c>
      <c r="H253">
        <f>MINUTE(telefony[[#This Row],[Czas trwania połączenia]])</f>
        <v>13</v>
      </c>
      <c r="I253" s="10" t="str">
        <f>LEFT(telefony[[#This Row],[nr]],2)</f>
        <v>69</v>
      </c>
      <c r="J253" s="9">
        <f>IF(AND(telefony[[#This Row],[Rodzaj telefonu]]="Stacjonarny",telefony[[#This Row],[Początek numeru]]="12"),1,0)</f>
        <v>0</v>
      </c>
      <c r="K253" s="7">
        <f>IF(telefony[[#This Row],[Czy 12]]=1,telefony[[#This Row],[zakonczenie]]-telefony[[#This Row],[rozpoczecie]],0)</f>
        <v>0</v>
      </c>
    </row>
    <row r="254" spans="1:11" x14ac:dyDescent="0.25">
      <c r="A254">
        <v>7318247385</v>
      </c>
      <c r="B254" s="1">
        <v>42921</v>
      </c>
      <c r="C254" s="2">
        <v>0.49596064814814816</v>
      </c>
      <c r="D254" s="2">
        <v>0.49886574074074075</v>
      </c>
      <c r="E254">
        <f>COUNTIF($A$2:$A$2148,telefony[[#This Row],[nr]])</f>
        <v>1</v>
      </c>
      <c r="F254" t="str">
        <f>IF(LEN(telefony[[#This Row],[nr]])=7,"Stacjonarny",IF(LEN(telefony[[#This Row],[nr]])=8,"Komórkowy","Zagraniczny"))</f>
        <v>Zagraniczny</v>
      </c>
      <c r="G254" s="11">
        <f>telefony[[#This Row],[zakonczenie]]-telefony[[#This Row],[rozpoczecie]]</f>
        <v>2.9050925925925841E-3</v>
      </c>
      <c r="H254">
        <f>MINUTE(telefony[[#This Row],[Czas trwania połączenia]])</f>
        <v>4</v>
      </c>
      <c r="I254" s="10" t="str">
        <f>LEFT(telefony[[#This Row],[nr]],2)</f>
        <v>73</v>
      </c>
      <c r="J254" s="9">
        <f>IF(AND(telefony[[#This Row],[Rodzaj telefonu]]="Stacjonarny",telefony[[#This Row],[Początek numeru]]="12"),1,0)</f>
        <v>0</v>
      </c>
      <c r="K254" s="7">
        <f>IF(telefony[[#This Row],[Czy 12]]=1,telefony[[#This Row],[zakonczenie]]-telefony[[#This Row],[rozpoczecie]],0)</f>
        <v>0</v>
      </c>
    </row>
    <row r="255" spans="1:11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  <c r="E255">
        <f>COUNTIF($A$2:$A$2148,telefony[[#This Row],[nr]])</f>
        <v>2</v>
      </c>
      <c r="F255" t="str">
        <f>IF(LEN(telefony[[#This Row],[nr]])=7,"Stacjonarny",IF(LEN(telefony[[#This Row],[nr]])=8,"Komórkowy","Zagraniczny"))</f>
        <v>Stacjonarny</v>
      </c>
      <c r="G255" s="11">
        <f>telefony[[#This Row],[zakonczenie]]-telefony[[#This Row],[rozpoczecie]]</f>
        <v>7.3958333333332682E-3</v>
      </c>
      <c r="H255">
        <f>MINUTE(telefony[[#This Row],[Czas trwania połączenia]])</f>
        <v>10</v>
      </c>
      <c r="I255" s="10" t="str">
        <f>LEFT(telefony[[#This Row],[nr]],2)</f>
        <v>15</v>
      </c>
      <c r="J255" s="9">
        <f>IF(AND(telefony[[#This Row],[Rodzaj telefonu]]="Stacjonarny",telefony[[#This Row],[Początek numeru]]="12"),1,0)</f>
        <v>0</v>
      </c>
      <c r="K255" s="7">
        <f>IF(telefony[[#This Row],[Czy 12]]=1,telefony[[#This Row],[zakonczenie]]-telefony[[#This Row],[rozpoczecie]],0)</f>
        <v>0</v>
      </c>
    </row>
    <row r="256" spans="1:11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  <c r="E256">
        <f>COUNTIF($A$2:$A$2148,telefony[[#This Row],[nr]])</f>
        <v>1</v>
      </c>
      <c r="F256" t="str">
        <f>IF(LEN(telefony[[#This Row],[nr]])=7,"Stacjonarny",IF(LEN(telefony[[#This Row],[nr]])=8,"Komórkowy","Zagraniczny"))</f>
        <v>Stacjonarny</v>
      </c>
      <c r="G256" s="11">
        <f>telefony[[#This Row],[zakonczenie]]-telefony[[#This Row],[rozpoczecie]]</f>
        <v>6.9444444444444198E-4</v>
      </c>
      <c r="H256">
        <f>MINUTE(telefony[[#This Row],[Czas trwania połączenia]])</f>
        <v>1</v>
      </c>
      <c r="I256" s="10" t="str">
        <f>LEFT(telefony[[#This Row],[nr]],2)</f>
        <v>95</v>
      </c>
      <c r="J256" s="9">
        <f>IF(AND(telefony[[#This Row],[Rodzaj telefonu]]="Stacjonarny",telefony[[#This Row],[Początek numeru]]="12"),1,0)</f>
        <v>0</v>
      </c>
      <c r="K256" s="7">
        <f>IF(telefony[[#This Row],[Czy 12]]=1,telefony[[#This Row],[zakonczenie]]-telefony[[#This Row],[rozpoczecie]],0)</f>
        <v>0</v>
      </c>
    </row>
    <row r="257" spans="1:11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  <c r="E257">
        <f>COUNTIF($A$2:$A$2148,telefony[[#This Row],[nr]])</f>
        <v>2</v>
      </c>
      <c r="F257" t="str">
        <f>IF(LEN(telefony[[#This Row],[nr]])=7,"Stacjonarny",IF(LEN(telefony[[#This Row],[nr]])=8,"Komórkowy","Zagraniczny"))</f>
        <v>Stacjonarny</v>
      </c>
      <c r="G257" s="11">
        <f>telefony[[#This Row],[zakonczenie]]-telefony[[#This Row],[rozpoczecie]]</f>
        <v>9.6064814814814659E-3</v>
      </c>
      <c r="H257">
        <f>MINUTE(telefony[[#This Row],[Czas trwania połączenia]])</f>
        <v>13</v>
      </c>
      <c r="I257" s="10" t="str">
        <f>LEFT(telefony[[#This Row],[nr]],2)</f>
        <v>66</v>
      </c>
      <c r="J257" s="9">
        <f>IF(AND(telefony[[#This Row],[Rodzaj telefonu]]="Stacjonarny",telefony[[#This Row],[Początek numeru]]="12"),1,0)</f>
        <v>0</v>
      </c>
      <c r="K257" s="7">
        <f>IF(telefony[[#This Row],[Czy 12]]=1,telefony[[#This Row],[zakonczenie]]-telefony[[#This Row],[rozpoczecie]],0)</f>
        <v>0</v>
      </c>
    </row>
    <row r="258" spans="1:11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  <c r="E258">
        <f>COUNTIF($A$2:$A$2148,telefony[[#This Row],[nr]])</f>
        <v>3</v>
      </c>
      <c r="F258" t="str">
        <f>IF(LEN(telefony[[#This Row],[nr]])=7,"Stacjonarny",IF(LEN(telefony[[#This Row],[nr]])=8,"Komórkowy","Zagraniczny"))</f>
        <v>Stacjonarny</v>
      </c>
      <c r="G258" s="11">
        <f>telefony[[#This Row],[zakonczenie]]-telefony[[#This Row],[rozpoczecie]]</f>
        <v>1.0763888888888906E-2</v>
      </c>
      <c r="H258">
        <f>MINUTE(telefony[[#This Row],[Czas trwania połączenia]])</f>
        <v>15</v>
      </c>
      <c r="I258" s="10" t="str">
        <f>LEFT(telefony[[#This Row],[nr]],2)</f>
        <v>14</v>
      </c>
      <c r="J258" s="9">
        <f>IF(AND(telefony[[#This Row],[Rodzaj telefonu]]="Stacjonarny",telefony[[#This Row],[Początek numeru]]="12"),1,0)</f>
        <v>0</v>
      </c>
      <c r="K258" s="7">
        <f>IF(telefony[[#This Row],[Czy 12]]=1,telefony[[#This Row],[zakonczenie]]-telefony[[#This Row],[rozpoczecie]],0)</f>
        <v>0</v>
      </c>
    </row>
    <row r="259" spans="1:11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  <c r="E259">
        <f>COUNTIF($A$2:$A$2148,telefony[[#This Row],[nr]])</f>
        <v>1</v>
      </c>
      <c r="F259" t="str">
        <f>IF(LEN(telefony[[#This Row],[nr]])=7,"Stacjonarny",IF(LEN(telefony[[#This Row],[nr]])=8,"Komórkowy","Zagraniczny"))</f>
        <v>Stacjonarny</v>
      </c>
      <c r="G259" s="11">
        <f>telefony[[#This Row],[zakonczenie]]-telefony[[#This Row],[rozpoczecie]]</f>
        <v>5.3125000000000533E-3</v>
      </c>
      <c r="H259">
        <f>MINUTE(telefony[[#This Row],[Czas trwania połączenia]])</f>
        <v>7</v>
      </c>
      <c r="I259" s="10" t="str">
        <f>LEFT(telefony[[#This Row],[nr]],2)</f>
        <v>17</v>
      </c>
      <c r="J259" s="9">
        <f>IF(AND(telefony[[#This Row],[Rodzaj telefonu]]="Stacjonarny",telefony[[#This Row],[Początek numeru]]="12"),1,0)</f>
        <v>0</v>
      </c>
      <c r="K259" s="7">
        <f>IF(telefony[[#This Row],[Czy 12]]=1,telefony[[#This Row],[zakonczenie]]-telefony[[#This Row],[rozpoczecie]],0)</f>
        <v>0</v>
      </c>
    </row>
    <row r="260" spans="1:11" x14ac:dyDescent="0.25">
      <c r="A260">
        <v>65923776</v>
      </c>
      <c r="B260" s="1">
        <v>42921</v>
      </c>
      <c r="C260" s="2">
        <v>0.51388888888888884</v>
      </c>
      <c r="D260" s="2">
        <v>0.51673611111111106</v>
      </c>
      <c r="E260">
        <f>COUNTIF($A$2:$A$2148,telefony[[#This Row],[nr]])</f>
        <v>1</v>
      </c>
      <c r="F260" t="str">
        <f>IF(LEN(telefony[[#This Row],[nr]])=7,"Stacjonarny",IF(LEN(telefony[[#This Row],[nr]])=8,"Komórkowy","Zagraniczny"))</f>
        <v>Komórkowy</v>
      </c>
      <c r="G260" s="11">
        <f>telefony[[#This Row],[zakonczenie]]-telefony[[#This Row],[rozpoczecie]]</f>
        <v>2.8472222222222232E-3</v>
      </c>
      <c r="H260">
        <f>MINUTE(telefony[[#This Row],[Czas trwania połączenia]])</f>
        <v>4</v>
      </c>
      <c r="I260" s="10" t="str">
        <f>LEFT(telefony[[#This Row],[nr]],2)</f>
        <v>65</v>
      </c>
      <c r="J260" s="9">
        <f>IF(AND(telefony[[#This Row],[Rodzaj telefonu]]="Stacjonarny",telefony[[#This Row],[Początek numeru]]="12"),1,0)</f>
        <v>0</v>
      </c>
      <c r="K260" s="7">
        <f>IF(telefony[[#This Row],[Czy 12]]=1,telefony[[#This Row],[zakonczenie]]-telefony[[#This Row],[rozpoczecie]],0)</f>
        <v>0</v>
      </c>
    </row>
    <row r="261" spans="1:11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  <c r="E261">
        <f>COUNTIF($A$2:$A$2148,telefony[[#This Row],[nr]])</f>
        <v>2</v>
      </c>
      <c r="F261" t="str">
        <f>IF(LEN(telefony[[#This Row],[nr]])=7,"Stacjonarny",IF(LEN(telefony[[#This Row],[nr]])=8,"Komórkowy","Zagraniczny"))</f>
        <v>Stacjonarny</v>
      </c>
      <c r="G261" s="11">
        <f>telefony[[#This Row],[zakonczenie]]-telefony[[#This Row],[rozpoczecie]]</f>
        <v>1.5856481481481E-3</v>
      </c>
      <c r="H261">
        <f>MINUTE(telefony[[#This Row],[Czas trwania połączenia]])</f>
        <v>2</v>
      </c>
      <c r="I261" s="10" t="str">
        <f>LEFT(telefony[[#This Row],[nr]],2)</f>
        <v>34</v>
      </c>
      <c r="J261" s="9">
        <f>IF(AND(telefony[[#This Row],[Rodzaj telefonu]]="Stacjonarny",telefony[[#This Row],[Początek numeru]]="12"),1,0)</f>
        <v>0</v>
      </c>
      <c r="K261" s="7">
        <f>IF(telefony[[#This Row],[Czy 12]]=1,telefony[[#This Row],[zakonczenie]]-telefony[[#This Row],[rozpoczecie]],0)</f>
        <v>0</v>
      </c>
    </row>
    <row r="262" spans="1:11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  <c r="E262">
        <f>COUNTIF($A$2:$A$2148,telefony[[#This Row],[nr]])</f>
        <v>2</v>
      </c>
      <c r="F262" t="str">
        <f>IF(LEN(telefony[[#This Row],[nr]])=7,"Stacjonarny",IF(LEN(telefony[[#This Row],[nr]])=8,"Komórkowy","Zagraniczny"))</f>
        <v>Stacjonarny</v>
      </c>
      <c r="G262" s="11">
        <f>telefony[[#This Row],[zakonczenie]]-telefony[[#This Row],[rozpoczecie]]</f>
        <v>7.5347222222222898E-3</v>
      </c>
      <c r="H262">
        <f>MINUTE(telefony[[#This Row],[Czas trwania połączenia]])</f>
        <v>10</v>
      </c>
      <c r="I262" s="10" t="str">
        <f>LEFT(telefony[[#This Row],[nr]],2)</f>
        <v>18</v>
      </c>
      <c r="J262" s="9">
        <f>IF(AND(telefony[[#This Row],[Rodzaj telefonu]]="Stacjonarny",telefony[[#This Row],[Początek numeru]]="12"),1,0)</f>
        <v>0</v>
      </c>
      <c r="K262" s="7">
        <f>IF(telefony[[#This Row],[Czy 12]]=1,telefony[[#This Row],[zakonczenie]]-telefony[[#This Row],[rozpoczecie]],0)</f>
        <v>0</v>
      </c>
    </row>
    <row r="263" spans="1:11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  <c r="E263">
        <f>COUNTIF($A$2:$A$2148,telefony[[#This Row],[nr]])</f>
        <v>1</v>
      </c>
      <c r="F263" t="str">
        <f>IF(LEN(telefony[[#This Row],[nr]])=7,"Stacjonarny",IF(LEN(telefony[[#This Row],[nr]])=8,"Komórkowy","Zagraniczny"))</f>
        <v>Stacjonarny</v>
      </c>
      <c r="G263" s="11">
        <f>telefony[[#This Row],[zakonczenie]]-telefony[[#This Row],[rozpoczecie]]</f>
        <v>1.0324074074074097E-2</v>
      </c>
      <c r="H263">
        <f>MINUTE(telefony[[#This Row],[Czas trwania połączenia]])</f>
        <v>14</v>
      </c>
      <c r="I263" s="10" t="str">
        <f>LEFT(telefony[[#This Row],[nr]],2)</f>
        <v>99</v>
      </c>
      <c r="J263" s="9">
        <f>IF(AND(telefony[[#This Row],[Rodzaj telefonu]]="Stacjonarny",telefony[[#This Row],[Początek numeru]]="12"),1,0)</f>
        <v>0</v>
      </c>
      <c r="K263" s="7">
        <f>IF(telefony[[#This Row],[Czy 12]]=1,telefony[[#This Row],[zakonczenie]]-telefony[[#This Row],[rozpoczecie]],0)</f>
        <v>0</v>
      </c>
    </row>
    <row r="264" spans="1:11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  <c r="E264">
        <f>COUNTIF($A$2:$A$2148,telefony[[#This Row],[nr]])</f>
        <v>3</v>
      </c>
      <c r="F264" t="str">
        <f>IF(LEN(telefony[[#This Row],[nr]])=7,"Stacjonarny",IF(LEN(telefony[[#This Row],[nr]])=8,"Komórkowy","Zagraniczny"))</f>
        <v>Stacjonarny</v>
      </c>
      <c r="G264" s="11">
        <f>telefony[[#This Row],[zakonczenie]]-telefony[[#This Row],[rozpoczecie]]</f>
        <v>1.4467592592593004E-3</v>
      </c>
      <c r="H264">
        <f>MINUTE(telefony[[#This Row],[Czas trwania połączenia]])</f>
        <v>2</v>
      </c>
      <c r="I264" s="10" t="str">
        <f>LEFT(telefony[[#This Row],[nr]],2)</f>
        <v>35</v>
      </c>
      <c r="J264" s="9">
        <f>IF(AND(telefony[[#This Row],[Rodzaj telefonu]]="Stacjonarny",telefony[[#This Row],[Początek numeru]]="12"),1,0)</f>
        <v>0</v>
      </c>
      <c r="K264" s="7">
        <f>IF(telefony[[#This Row],[Czy 12]]=1,telefony[[#This Row],[zakonczenie]]-telefony[[#This Row],[rozpoczecie]],0)</f>
        <v>0</v>
      </c>
    </row>
    <row r="265" spans="1:11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  <c r="E265">
        <f>COUNTIF($A$2:$A$2148,telefony[[#This Row],[nr]])</f>
        <v>1</v>
      </c>
      <c r="F265" t="str">
        <f>IF(LEN(telefony[[#This Row],[nr]])=7,"Stacjonarny",IF(LEN(telefony[[#This Row],[nr]])=8,"Komórkowy","Zagraniczny"))</f>
        <v>Komórkowy</v>
      </c>
      <c r="G265" s="11">
        <f>telefony[[#This Row],[zakonczenie]]-telefony[[#This Row],[rozpoczecie]]</f>
        <v>5.439814814814925E-4</v>
      </c>
      <c r="H265">
        <f>MINUTE(telefony[[#This Row],[Czas trwania połączenia]])</f>
        <v>0</v>
      </c>
      <c r="I265" s="10" t="str">
        <f>LEFT(telefony[[#This Row],[nr]],2)</f>
        <v>58</v>
      </c>
      <c r="J265" s="9">
        <f>IF(AND(telefony[[#This Row],[Rodzaj telefonu]]="Stacjonarny",telefony[[#This Row],[Początek numeru]]="12"),1,0)</f>
        <v>0</v>
      </c>
      <c r="K265" s="7">
        <f>IF(telefony[[#This Row],[Czy 12]]=1,telefony[[#This Row],[zakonczenie]]-telefony[[#This Row],[rozpoczecie]],0)</f>
        <v>0</v>
      </c>
    </row>
    <row r="266" spans="1:11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  <c r="E266">
        <f>COUNTIF($A$2:$A$2148,telefony[[#This Row],[nr]])</f>
        <v>1</v>
      </c>
      <c r="F266" t="str">
        <f>IF(LEN(telefony[[#This Row],[nr]])=7,"Stacjonarny",IF(LEN(telefony[[#This Row],[nr]])=8,"Komórkowy","Zagraniczny"))</f>
        <v>Zagraniczny</v>
      </c>
      <c r="G266" s="11">
        <f>telefony[[#This Row],[zakonczenie]]-telefony[[#This Row],[rozpoczecie]]</f>
        <v>3.8425925925925641E-3</v>
      </c>
      <c r="H266">
        <f>MINUTE(telefony[[#This Row],[Czas trwania połączenia]])</f>
        <v>5</v>
      </c>
      <c r="I266" s="10" t="str">
        <f>LEFT(telefony[[#This Row],[nr]],2)</f>
        <v>67</v>
      </c>
      <c r="J266" s="9">
        <f>IF(AND(telefony[[#This Row],[Rodzaj telefonu]]="Stacjonarny",telefony[[#This Row],[Początek numeru]]="12"),1,0)</f>
        <v>0</v>
      </c>
      <c r="K266" s="7">
        <f>IF(telefony[[#This Row],[Czy 12]]=1,telefony[[#This Row],[zakonczenie]]-telefony[[#This Row],[rozpoczecie]],0)</f>
        <v>0</v>
      </c>
    </row>
    <row r="267" spans="1:11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  <c r="E267">
        <f>COUNTIF($A$2:$A$2148,telefony[[#This Row],[nr]])</f>
        <v>1</v>
      </c>
      <c r="F267" t="str">
        <f>IF(LEN(telefony[[#This Row],[nr]])=7,"Stacjonarny",IF(LEN(telefony[[#This Row],[nr]])=8,"Komórkowy","Zagraniczny"))</f>
        <v>Stacjonarny</v>
      </c>
      <c r="G267" s="11">
        <f>telefony[[#This Row],[zakonczenie]]-telefony[[#This Row],[rozpoczecie]]</f>
        <v>8.8310185185185297E-3</v>
      </c>
      <c r="H267">
        <f>MINUTE(telefony[[#This Row],[Czas trwania połączenia]])</f>
        <v>12</v>
      </c>
      <c r="I267" s="10" t="str">
        <f>LEFT(telefony[[#This Row],[nr]],2)</f>
        <v>98</v>
      </c>
      <c r="J267" s="9">
        <f>IF(AND(telefony[[#This Row],[Rodzaj telefonu]]="Stacjonarny",telefony[[#This Row],[Początek numeru]]="12"),1,0)</f>
        <v>0</v>
      </c>
      <c r="K267" s="7">
        <f>IF(telefony[[#This Row],[Czy 12]]=1,telefony[[#This Row],[zakonczenie]]-telefony[[#This Row],[rozpoczecie]],0)</f>
        <v>0</v>
      </c>
    </row>
    <row r="268" spans="1:11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  <c r="E268">
        <f>COUNTIF($A$2:$A$2148,telefony[[#This Row],[nr]])</f>
        <v>1</v>
      </c>
      <c r="F268" t="str">
        <f>IF(LEN(telefony[[#This Row],[nr]])=7,"Stacjonarny",IF(LEN(telefony[[#This Row],[nr]])=8,"Komórkowy","Zagraniczny"))</f>
        <v>Stacjonarny</v>
      </c>
      <c r="G268" s="11">
        <f>telefony[[#This Row],[zakonczenie]]-telefony[[#This Row],[rozpoczecie]]</f>
        <v>6.1921296296295614E-3</v>
      </c>
      <c r="H268">
        <f>MINUTE(telefony[[#This Row],[Czas trwania połączenia]])</f>
        <v>8</v>
      </c>
      <c r="I268" s="10" t="str">
        <f>LEFT(telefony[[#This Row],[nr]],2)</f>
        <v>53</v>
      </c>
      <c r="J268" s="9">
        <f>IF(AND(telefony[[#This Row],[Rodzaj telefonu]]="Stacjonarny",telefony[[#This Row],[Początek numeru]]="12"),1,0)</f>
        <v>0</v>
      </c>
      <c r="K268" s="7">
        <f>IF(telefony[[#This Row],[Czy 12]]=1,telefony[[#This Row],[zakonczenie]]-telefony[[#This Row],[rozpoczecie]],0)</f>
        <v>0</v>
      </c>
    </row>
    <row r="269" spans="1:11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  <c r="E269">
        <f>COUNTIF($A$2:$A$2148,telefony[[#This Row],[nr]])</f>
        <v>1</v>
      </c>
      <c r="F269" t="str">
        <f>IF(LEN(telefony[[#This Row],[nr]])=7,"Stacjonarny",IF(LEN(telefony[[#This Row],[nr]])=8,"Komórkowy","Zagraniczny"))</f>
        <v>Stacjonarny</v>
      </c>
      <c r="G269" s="11">
        <f>telefony[[#This Row],[zakonczenie]]-telefony[[#This Row],[rozpoczecie]]</f>
        <v>4.9652777777777768E-3</v>
      </c>
      <c r="H269">
        <f>MINUTE(telefony[[#This Row],[Czas trwania połączenia]])</f>
        <v>7</v>
      </c>
      <c r="I269" s="10" t="str">
        <f>LEFT(telefony[[#This Row],[nr]],2)</f>
        <v>71</v>
      </c>
      <c r="J269" s="9">
        <f>IF(AND(telefony[[#This Row],[Rodzaj telefonu]]="Stacjonarny",telefony[[#This Row],[Początek numeru]]="12"),1,0)</f>
        <v>0</v>
      </c>
      <c r="K269" s="7">
        <f>IF(telefony[[#This Row],[Czy 12]]=1,telefony[[#This Row],[zakonczenie]]-telefony[[#This Row],[rozpoczecie]],0)</f>
        <v>0</v>
      </c>
    </row>
    <row r="270" spans="1:11" x14ac:dyDescent="0.25">
      <c r="A270">
        <v>7594764</v>
      </c>
      <c r="B270" s="1">
        <v>42921</v>
      </c>
      <c r="C270" s="2">
        <v>0.53850694444444447</v>
      </c>
      <c r="D270" s="2">
        <v>0.53944444444444439</v>
      </c>
      <c r="E270">
        <f>COUNTIF($A$2:$A$2148,telefony[[#This Row],[nr]])</f>
        <v>1</v>
      </c>
      <c r="F270" t="str">
        <f>IF(LEN(telefony[[#This Row],[nr]])=7,"Stacjonarny",IF(LEN(telefony[[#This Row],[nr]])=8,"Komórkowy","Zagraniczny"))</f>
        <v>Stacjonarny</v>
      </c>
      <c r="G270" s="11">
        <f>telefony[[#This Row],[zakonczenie]]-telefony[[#This Row],[rozpoczecie]]</f>
        <v>9.374999999999245E-4</v>
      </c>
      <c r="H270">
        <f>MINUTE(telefony[[#This Row],[Czas trwania połączenia]])</f>
        <v>1</v>
      </c>
      <c r="I270" s="10" t="str">
        <f>LEFT(telefony[[#This Row],[nr]],2)</f>
        <v>75</v>
      </c>
      <c r="J270" s="9">
        <f>IF(AND(telefony[[#This Row],[Rodzaj telefonu]]="Stacjonarny",telefony[[#This Row],[Początek numeru]]="12"),1,0)</f>
        <v>0</v>
      </c>
      <c r="K270" s="7">
        <f>IF(telefony[[#This Row],[Czy 12]]=1,telefony[[#This Row],[zakonczenie]]-telefony[[#This Row],[rozpoczecie]],0)</f>
        <v>0</v>
      </c>
    </row>
    <row r="271" spans="1:11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  <c r="E271">
        <f>COUNTIF($A$2:$A$2148,telefony[[#This Row],[nr]])</f>
        <v>1</v>
      </c>
      <c r="F271" t="str">
        <f>IF(LEN(telefony[[#This Row],[nr]])=7,"Stacjonarny",IF(LEN(telefony[[#This Row],[nr]])=8,"Komórkowy","Zagraniczny"))</f>
        <v>Stacjonarny</v>
      </c>
      <c r="G271" s="11">
        <f>telefony[[#This Row],[zakonczenie]]-telefony[[#This Row],[rozpoczecie]]</f>
        <v>4.7222222222221832E-3</v>
      </c>
      <c r="H271">
        <f>MINUTE(telefony[[#This Row],[Czas trwania połączenia]])</f>
        <v>6</v>
      </c>
      <c r="I271" s="10" t="str">
        <f>LEFT(telefony[[#This Row],[nr]],2)</f>
        <v>30</v>
      </c>
      <c r="J271" s="9">
        <f>IF(AND(telefony[[#This Row],[Rodzaj telefonu]]="Stacjonarny",telefony[[#This Row],[Początek numeru]]="12"),1,0)</f>
        <v>0</v>
      </c>
      <c r="K271" s="7">
        <f>IF(telefony[[#This Row],[Czy 12]]=1,telefony[[#This Row],[zakonczenie]]-telefony[[#This Row],[rozpoczecie]],0)</f>
        <v>0</v>
      </c>
    </row>
    <row r="272" spans="1:11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  <c r="E272">
        <f>COUNTIF($A$2:$A$2148,telefony[[#This Row],[nr]])</f>
        <v>3</v>
      </c>
      <c r="F272" t="str">
        <f>IF(LEN(telefony[[#This Row],[nr]])=7,"Stacjonarny",IF(LEN(telefony[[#This Row],[nr]])=8,"Komórkowy","Zagraniczny"))</f>
        <v>Stacjonarny</v>
      </c>
      <c r="G272" s="11">
        <f>telefony[[#This Row],[zakonczenie]]-telefony[[#This Row],[rozpoczecie]]</f>
        <v>8.2523148148148096E-3</v>
      </c>
      <c r="H272">
        <f>MINUTE(telefony[[#This Row],[Czas trwania połączenia]])</f>
        <v>11</v>
      </c>
      <c r="I272" s="10" t="str">
        <f>LEFT(telefony[[#This Row],[nr]],2)</f>
        <v>66</v>
      </c>
      <c r="J272" s="9">
        <f>IF(AND(telefony[[#This Row],[Rodzaj telefonu]]="Stacjonarny",telefony[[#This Row],[Początek numeru]]="12"),1,0)</f>
        <v>0</v>
      </c>
      <c r="K272" s="7">
        <f>IF(telefony[[#This Row],[Czy 12]]=1,telefony[[#This Row],[zakonczenie]]-telefony[[#This Row],[rozpoczecie]],0)</f>
        <v>0</v>
      </c>
    </row>
    <row r="273" spans="1:11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  <c r="E273">
        <f>COUNTIF($A$2:$A$2148,telefony[[#This Row],[nr]])</f>
        <v>2</v>
      </c>
      <c r="F273" t="str">
        <f>IF(LEN(telefony[[#This Row],[nr]])=7,"Stacjonarny",IF(LEN(telefony[[#This Row],[nr]])=8,"Komórkowy","Zagraniczny"))</f>
        <v>Stacjonarny</v>
      </c>
      <c r="G273" s="11">
        <f>telefony[[#This Row],[zakonczenie]]-telefony[[#This Row],[rozpoczecie]]</f>
        <v>7.5925925925925952E-3</v>
      </c>
      <c r="H273">
        <f>MINUTE(telefony[[#This Row],[Czas trwania połączenia]])</f>
        <v>10</v>
      </c>
      <c r="I273" s="10" t="str">
        <f>LEFT(telefony[[#This Row],[nr]],2)</f>
        <v>10</v>
      </c>
      <c r="J273" s="9">
        <f>IF(AND(telefony[[#This Row],[Rodzaj telefonu]]="Stacjonarny",telefony[[#This Row],[Początek numeru]]="12"),1,0)</f>
        <v>0</v>
      </c>
      <c r="K273" s="7">
        <f>IF(telefony[[#This Row],[Czy 12]]=1,telefony[[#This Row],[zakonczenie]]-telefony[[#This Row],[rozpoczecie]],0)</f>
        <v>0</v>
      </c>
    </row>
    <row r="274" spans="1:11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  <c r="E274">
        <f>COUNTIF($A$2:$A$2148,telefony[[#This Row],[nr]])</f>
        <v>1</v>
      </c>
      <c r="F274" t="str">
        <f>IF(LEN(telefony[[#This Row],[nr]])=7,"Stacjonarny",IF(LEN(telefony[[#This Row],[nr]])=8,"Komórkowy","Zagraniczny"))</f>
        <v>Komórkowy</v>
      </c>
      <c r="G274" s="11">
        <f>telefony[[#This Row],[zakonczenie]]-telefony[[#This Row],[rozpoczecie]]</f>
        <v>1.0219907407407414E-2</v>
      </c>
      <c r="H274">
        <f>MINUTE(telefony[[#This Row],[Czas trwania połączenia]])</f>
        <v>14</v>
      </c>
      <c r="I274" s="10" t="str">
        <f>LEFT(telefony[[#This Row],[nr]],2)</f>
        <v>20</v>
      </c>
      <c r="J274" s="9">
        <f>IF(AND(telefony[[#This Row],[Rodzaj telefonu]]="Stacjonarny",telefony[[#This Row],[Początek numeru]]="12"),1,0)</f>
        <v>0</v>
      </c>
      <c r="K274" s="7">
        <f>IF(telefony[[#This Row],[Czy 12]]=1,telefony[[#This Row],[zakonczenie]]-telefony[[#This Row],[rozpoczecie]],0)</f>
        <v>0</v>
      </c>
    </row>
    <row r="275" spans="1:11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  <c r="E275">
        <f>COUNTIF($A$2:$A$2148,telefony[[#This Row],[nr]])</f>
        <v>2</v>
      </c>
      <c r="F275" t="str">
        <f>IF(LEN(telefony[[#This Row],[nr]])=7,"Stacjonarny",IF(LEN(telefony[[#This Row],[nr]])=8,"Komórkowy","Zagraniczny"))</f>
        <v>Komórkowy</v>
      </c>
      <c r="G275" s="11">
        <f>telefony[[#This Row],[zakonczenie]]-telefony[[#This Row],[rozpoczecie]]</f>
        <v>1.1307870370370399E-2</v>
      </c>
      <c r="H275">
        <f>MINUTE(telefony[[#This Row],[Czas trwania połączenia]])</f>
        <v>16</v>
      </c>
      <c r="I275" s="10" t="str">
        <f>LEFT(telefony[[#This Row],[nr]],2)</f>
        <v>79</v>
      </c>
      <c r="J275" s="9">
        <f>IF(AND(telefony[[#This Row],[Rodzaj telefonu]]="Stacjonarny",telefony[[#This Row],[Początek numeru]]="12"),1,0)</f>
        <v>0</v>
      </c>
      <c r="K275" s="7">
        <f>IF(telefony[[#This Row],[Czy 12]]=1,telefony[[#This Row],[zakonczenie]]-telefony[[#This Row],[rozpoczecie]],0)</f>
        <v>0</v>
      </c>
    </row>
    <row r="276" spans="1:11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  <c r="E276">
        <f>COUNTIF($A$2:$A$2148,telefony[[#This Row],[nr]])</f>
        <v>2</v>
      </c>
      <c r="F276" t="str">
        <f>IF(LEN(telefony[[#This Row],[nr]])=7,"Stacjonarny",IF(LEN(telefony[[#This Row],[nr]])=8,"Komórkowy","Zagraniczny"))</f>
        <v>Zagraniczny</v>
      </c>
      <c r="G276" s="11">
        <f>telefony[[#This Row],[zakonczenie]]-telefony[[#This Row],[rozpoczecie]]</f>
        <v>6.9907407407407973E-3</v>
      </c>
      <c r="H276">
        <f>MINUTE(telefony[[#This Row],[Czas trwania połączenia]])</f>
        <v>10</v>
      </c>
      <c r="I276" s="10" t="str">
        <f>LEFT(telefony[[#This Row],[nr]],2)</f>
        <v>46</v>
      </c>
      <c r="J276" s="9">
        <f>IF(AND(telefony[[#This Row],[Rodzaj telefonu]]="Stacjonarny",telefony[[#This Row],[Początek numeru]]="12"),1,0)</f>
        <v>0</v>
      </c>
      <c r="K276" s="7">
        <f>IF(telefony[[#This Row],[Czy 12]]=1,telefony[[#This Row],[zakonczenie]]-telefony[[#This Row],[rozpoczecie]],0)</f>
        <v>0</v>
      </c>
    </row>
    <row r="277" spans="1:11" x14ac:dyDescent="0.25">
      <c r="A277">
        <v>1579531</v>
      </c>
      <c r="B277" s="1">
        <v>42921</v>
      </c>
      <c r="C277" s="2">
        <v>0.55266203703703709</v>
      </c>
      <c r="D277" s="2">
        <v>0.56405092592592587</v>
      </c>
      <c r="E277">
        <f>COUNTIF($A$2:$A$2148,telefony[[#This Row],[nr]])</f>
        <v>2</v>
      </c>
      <c r="F277" t="str">
        <f>IF(LEN(telefony[[#This Row],[nr]])=7,"Stacjonarny",IF(LEN(telefony[[#This Row],[nr]])=8,"Komórkowy","Zagraniczny"))</f>
        <v>Stacjonarny</v>
      </c>
      <c r="G277" s="11">
        <f>telefony[[#This Row],[zakonczenie]]-telefony[[#This Row],[rozpoczecie]]</f>
        <v>1.1388888888888782E-2</v>
      </c>
      <c r="H277">
        <f>MINUTE(telefony[[#This Row],[Czas trwania połączenia]])</f>
        <v>16</v>
      </c>
      <c r="I277" s="10" t="str">
        <f>LEFT(telefony[[#This Row],[nr]],2)</f>
        <v>15</v>
      </c>
      <c r="J277" s="9">
        <f>IF(AND(telefony[[#This Row],[Rodzaj telefonu]]="Stacjonarny",telefony[[#This Row],[Początek numeru]]="12"),1,0)</f>
        <v>0</v>
      </c>
      <c r="K277" s="7">
        <f>IF(telefony[[#This Row],[Czy 12]]=1,telefony[[#This Row],[zakonczenie]]-telefony[[#This Row],[rozpoczecie]],0)</f>
        <v>0</v>
      </c>
    </row>
    <row r="278" spans="1:11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  <c r="E278">
        <f>COUNTIF($A$2:$A$2148,telefony[[#This Row],[nr]])</f>
        <v>1</v>
      </c>
      <c r="F278" t="str">
        <f>IF(LEN(telefony[[#This Row],[nr]])=7,"Stacjonarny",IF(LEN(telefony[[#This Row],[nr]])=8,"Komórkowy","Zagraniczny"))</f>
        <v>Stacjonarny</v>
      </c>
      <c r="G278" s="11">
        <f>telefony[[#This Row],[zakonczenie]]-telefony[[#This Row],[rozpoczecie]]</f>
        <v>1.085648148148155E-2</v>
      </c>
      <c r="H278">
        <f>MINUTE(telefony[[#This Row],[Czas trwania połączenia]])</f>
        <v>15</v>
      </c>
      <c r="I278" s="10" t="str">
        <f>LEFT(telefony[[#This Row],[nr]],2)</f>
        <v>71</v>
      </c>
      <c r="J278" s="9">
        <f>IF(AND(telefony[[#This Row],[Rodzaj telefonu]]="Stacjonarny",telefony[[#This Row],[Początek numeru]]="12"),1,0)</f>
        <v>0</v>
      </c>
      <c r="K278" s="7">
        <f>IF(telefony[[#This Row],[Czy 12]]=1,telefony[[#This Row],[zakonczenie]]-telefony[[#This Row],[rozpoczecie]],0)</f>
        <v>0</v>
      </c>
    </row>
    <row r="279" spans="1:11" x14ac:dyDescent="0.25">
      <c r="A279">
        <v>18036364</v>
      </c>
      <c r="B279" s="1">
        <v>42921</v>
      </c>
      <c r="C279" s="2">
        <v>0.55847222222222226</v>
      </c>
      <c r="D279" s="2">
        <v>0.56166666666666665</v>
      </c>
      <c r="E279">
        <f>COUNTIF($A$2:$A$2148,telefony[[#This Row],[nr]])</f>
        <v>2</v>
      </c>
      <c r="F279" t="str">
        <f>IF(LEN(telefony[[#This Row],[nr]])=7,"Stacjonarny",IF(LEN(telefony[[#This Row],[nr]])=8,"Komórkowy","Zagraniczny"))</f>
        <v>Komórkowy</v>
      </c>
      <c r="G279" s="11">
        <f>telefony[[#This Row],[zakonczenie]]-telefony[[#This Row],[rozpoczecie]]</f>
        <v>3.1944444444443887E-3</v>
      </c>
      <c r="H279">
        <f>MINUTE(telefony[[#This Row],[Czas trwania połączenia]])</f>
        <v>4</v>
      </c>
      <c r="I279" s="10" t="str">
        <f>LEFT(telefony[[#This Row],[nr]],2)</f>
        <v>18</v>
      </c>
      <c r="J279" s="9">
        <f>IF(AND(telefony[[#This Row],[Rodzaj telefonu]]="Stacjonarny",telefony[[#This Row],[Początek numeru]]="12"),1,0)</f>
        <v>0</v>
      </c>
      <c r="K279" s="7">
        <f>IF(telefony[[#This Row],[Czy 12]]=1,telefony[[#This Row],[zakonczenie]]-telefony[[#This Row],[rozpoczecie]],0)</f>
        <v>0</v>
      </c>
    </row>
    <row r="280" spans="1:11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  <c r="E280">
        <f>COUNTIF($A$2:$A$2148,telefony[[#This Row],[nr]])</f>
        <v>1</v>
      </c>
      <c r="F280" t="str">
        <f>IF(LEN(telefony[[#This Row],[nr]])=7,"Stacjonarny",IF(LEN(telefony[[#This Row],[nr]])=8,"Komórkowy","Zagraniczny"))</f>
        <v>Stacjonarny</v>
      </c>
      <c r="G280" s="11">
        <f>telefony[[#This Row],[zakonczenie]]-telefony[[#This Row],[rozpoczecie]]</f>
        <v>6.0995370370370283E-3</v>
      </c>
      <c r="H280">
        <f>MINUTE(telefony[[#This Row],[Czas trwania połączenia]])</f>
        <v>8</v>
      </c>
      <c r="I280" s="10" t="str">
        <f>LEFT(telefony[[#This Row],[nr]],2)</f>
        <v>67</v>
      </c>
      <c r="J280" s="9">
        <f>IF(AND(telefony[[#This Row],[Rodzaj telefonu]]="Stacjonarny",telefony[[#This Row],[Początek numeru]]="12"),1,0)</f>
        <v>0</v>
      </c>
      <c r="K280" s="7">
        <f>IF(telefony[[#This Row],[Czy 12]]=1,telefony[[#This Row],[zakonczenie]]-telefony[[#This Row],[rozpoczecie]],0)</f>
        <v>0</v>
      </c>
    </row>
    <row r="281" spans="1:11" x14ac:dyDescent="0.25">
      <c r="A281">
        <v>5646830</v>
      </c>
      <c r="B281" s="1">
        <v>42921</v>
      </c>
      <c r="C281" s="2">
        <v>0.56361111111111106</v>
      </c>
      <c r="D281" s="2">
        <v>0.57469907407407406</v>
      </c>
      <c r="E281">
        <f>COUNTIF($A$2:$A$2148,telefony[[#This Row],[nr]])</f>
        <v>1</v>
      </c>
      <c r="F281" t="str">
        <f>IF(LEN(telefony[[#This Row],[nr]])=7,"Stacjonarny",IF(LEN(telefony[[#This Row],[nr]])=8,"Komórkowy","Zagraniczny"))</f>
        <v>Stacjonarny</v>
      </c>
      <c r="G281" s="11">
        <f>telefony[[#This Row],[zakonczenie]]-telefony[[#This Row],[rozpoczecie]]</f>
        <v>1.1087962962962994E-2</v>
      </c>
      <c r="H281">
        <f>MINUTE(telefony[[#This Row],[Czas trwania połączenia]])</f>
        <v>15</v>
      </c>
      <c r="I281" s="10" t="str">
        <f>LEFT(telefony[[#This Row],[nr]],2)</f>
        <v>56</v>
      </c>
      <c r="J281" s="9">
        <f>IF(AND(telefony[[#This Row],[Rodzaj telefonu]]="Stacjonarny",telefony[[#This Row],[Początek numeru]]="12"),1,0)</f>
        <v>0</v>
      </c>
      <c r="K281" s="7">
        <f>IF(telefony[[#This Row],[Czy 12]]=1,telefony[[#This Row],[zakonczenie]]-telefony[[#This Row],[rozpoczecie]],0)</f>
        <v>0</v>
      </c>
    </row>
    <row r="282" spans="1:11" x14ac:dyDescent="0.25">
      <c r="A282">
        <v>38535407</v>
      </c>
      <c r="B282" s="1">
        <v>42921</v>
      </c>
      <c r="C282" s="2">
        <v>0.56568287037037035</v>
      </c>
      <c r="D282" s="2">
        <v>0.56981481481481477</v>
      </c>
      <c r="E282">
        <f>COUNTIF($A$2:$A$2148,telefony[[#This Row],[nr]])</f>
        <v>3</v>
      </c>
      <c r="F282" t="str">
        <f>IF(LEN(telefony[[#This Row],[nr]])=7,"Stacjonarny",IF(LEN(telefony[[#This Row],[nr]])=8,"Komórkowy","Zagraniczny"))</f>
        <v>Komórkowy</v>
      </c>
      <c r="G282" s="11">
        <f>telefony[[#This Row],[zakonczenie]]-telefony[[#This Row],[rozpoczecie]]</f>
        <v>4.1319444444444242E-3</v>
      </c>
      <c r="H282">
        <f>MINUTE(telefony[[#This Row],[Czas trwania połączenia]])</f>
        <v>5</v>
      </c>
      <c r="I282" s="10" t="str">
        <f>LEFT(telefony[[#This Row],[nr]],2)</f>
        <v>38</v>
      </c>
      <c r="J282" s="9">
        <f>IF(AND(telefony[[#This Row],[Rodzaj telefonu]]="Stacjonarny",telefony[[#This Row],[Początek numeru]]="12"),1,0)</f>
        <v>0</v>
      </c>
      <c r="K282" s="7">
        <f>IF(telefony[[#This Row],[Czy 12]]=1,telefony[[#This Row],[zakonczenie]]-telefony[[#This Row],[rozpoczecie]],0)</f>
        <v>0</v>
      </c>
    </row>
    <row r="283" spans="1:11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  <c r="E283">
        <f>COUNTIF($A$2:$A$2148,telefony[[#This Row],[nr]])</f>
        <v>2</v>
      </c>
      <c r="F283" t="str">
        <f>IF(LEN(telefony[[#This Row],[nr]])=7,"Stacjonarny",IF(LEN(telefony[[#This Row],[nr]])=8,"Komórkowy","Zagraniczny"))</f>
        <v>Komórkowy</v>
      </c>
      <c r="G283" s="11">
        <f>telefony[[#This Row],[zakonczenie]]-telefony[[#This Row],[rozpoczecie]]</f>
        <v>9.6064814814814659E-3</v>
      </c>
      <c r="H283">
        <f>MINUTE(telefony[[#This Row],[Czas trwania połączenia]])</f>
        <v>13</v>
      </c>
      <c r="I283" s="10" t="str">
        <f>LEFT(telefony[[#This Row],[nr]],2)</f>
        <v>66</v>
      </c>
      <c r="J283" s="9">
        <f>IF(AND(telefony[[#This Row],[Rodzaj telefonu]]="Stacjonarny",telefony[[#This Row],[Początek numeru]]="12"),1,0)</f>
        <v>0</v>
      </c>
      <c r="K283" s="7">
        <f>IF(telefony[[#This Row],[Czy 12]]=1,telefony[[#This Row],[zakonczenie]]-telefony[[#This Row],[rozpoczecie]],0)</f>
        <v>0</v>
      </c>
    </row>
    <row r="284" spans="1:11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  <c r="E284">
        <f>COUNTIF($A$2:$A$2148,telefony[[#This Row],[nr]])</f>
        <v>2</v>
      </c>
      <c r="F284" t="str">
        <f>IF(LEN(telefony[[#This Row],[nr]])=7,"Stacjonarny",IF(LEN(telefony[[#This Row],[nr]])=8,"Komórkowy","Zagraniczny"))</f>
        <v>Stacjonarny</v>
      </c>
      <c r="G284" s="11">
        <f>telefony[[#This Row],[zakonczenie]]-telefony[[#This Row],[rozpoczecie]]</f>
        <v>3.1481481481481222E-3</v>
      </c>
      <c r="H284">
        <f>MINUTE(telefony[[#This Row],[Czas trwania połączenia]])</f>
        <v>4</v>
      </c>
      <c r="I284" s="10" t="str">
        <f>LEFT(telefony[[#This Row],[nr]],2)</f>
        <v>70</v>
      </c>
      <c r="J284" s="9">
        <f>IF(AND(telefony[[#This Row],[Rodzaj telefonu]]="Stacjonarny",telefony[[#This Row],[Początek numeru]]="12"),1,0)</f>
        <v>0</v>
      </c>
      <c r="K284" s="7">
        <f>IF(telefony[[#This Row],[Czy 12]]=1,telefony[[#This Row],[zakonczenie]]-telefony[[#This Row],[rozpoczecie]],0)</f>
        <v>0</v>
      </c>
    </row>
    <row r="285" spans="1:11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  <c r="E285">
        <f>COUNTIF($A$2:$A$2148,telefony[[#This Row],[nr]])</f>
        <v>1</v>
      </c>
      <c r="F285" t="str">
        <f>IF(LEN(telefony[[#This Row],[nr]])=7,"Stacjonarny",IF(LEN(telefony[[#This Row],[nr]])=8,"Komórkowy","Zagraniczny"))</f>
        <v>Stacjonarny</v>
      </c>
      <c r="G285" s="11">
        <f>telefony[[#This Row],[zakonczenie]]-telefony[[#This Row],[rozpoczecie]]</f>
        <v>5.9027777777775903E-4</v>
      </c>
      <c r="H285">
        <f>MINUTE(telefony[[#This Row],[Czas trwania połączenia]])</f>
        <v>0</v>
      </c>
      <c r="I285" s="10" t="str">
        <f>LEFT(telefony[[#This Row],[nr]],2)</f>
        <v>28</v>
      </c>
      <c r="J285" s="9">
        <f>IF(AND(telefony[[#This Row],[Rodzaj telefonu]]="Stacjonarny",telefony[[#This Row],[Początek numeru]]="12"),1,0)</f>
        <v>0</v>
      </c>
      <c r="K285" s="7">
        <f>IF(telefony[[#This Row],[Czy 12]]=1,telefony[[#This Row],[zakonczenie]]-telefony[[#This Row],[rozpoczecie]],0)</f>
        <v>0</v>
      </c>
    </row>
    <row r="286" spans="1:11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  <c r="E286">
        <f>COUNTIF($A$2:$A$2148,telefony[[#This Row],[nr]])</f>
        <v>1</v>
      </c>
      <c r="F286" t="str">
        <f>IF(LEN(telefony[[#This Row],[nr]])=7,"Stacjonarny",IF(LEN(telefony[[#This Row],[nr]])=8,"Komórkowy","Zagraniczny"))</f>
        <v>Stacjonarny</v>
      </c>
      <c r="G286" s="11">
        <f>telefony[[#This Row],[zakonczenie]]-telefony[[#This Row],[rozpoczecie]]</f>
        <v>9.0277777777780788E-4</v>
      </c>
      <c r="H286">
        <f>MINUTE(telefony[[#This Row],[Czas trwania połączenia]])</f>
        <v>1</v>
      </c>
      <c r="I286" s="10" t="str">
        <f>LEFT(telefony[[#This Row],[nr]],2)</f>
        <v>83</v>
      </c>
      <c r="J286" s="9">
        <f>IF(AND(telefony[[#This Row],[Rodzaj telefonu]]="Stacjonarny",telefony[[#This Row],[Początek numeru]]="12"),1,0)</f>
        <v>0</v>
      </c>
      <c r="K286" s="7">
        <f>IF(telefony[[#This Row],[Czy 12]]=1,telefony[[#This Row],[zakonczenie]]-telefony[[#This Row],[rozpoczecie]],0)</f>
        <v>0</v>
      </c>
    </row>
    <row r="287" spans="1:11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  <c r="E287">
        <f>COUNTIF($A$2:$A$2148,telefony[[#This Row],[nr]])</f>
        <v>3</v>
      </c>
      <c r="F287" t="str">
        <f>IF(LEN(telefony[[#This Row],[nr]])=7,"Stacjonarny",IF(LEN(telefony[[#This Row],[nr]])=8,"Komórkowy","Zagraniczny"))</f>
        <v>Stacjonarny</v>
      </c>
      <c r="G287" s="11">
        <f>telefony[[#This Row],[zakonczenie]]-telefony[[#This Row],[rozpoczecie]]</f>
        <v>2.3958333333333748E-3</v>
      </c>
      <c r="H287">
        <f>MINUTE(telefony[[#This Row],[Czas trwania połączenia]])</f>
        <v>3</v>
      </c>
      <c r="I287" s="10" t="str">
        <f>LEFT(telefony[[#This Row],[nr]],2)</f>
        <v>11</v>
      </c>
      <c r="J287" s="9">
        <f>IF(AND(telefony[[#This Row],[Rodzaj telefonu]]="Stacjonarny",telefony[[#This Row],[Początek numeru]]="12"),1,0)</f>
        <v>0</v>
      </c>
      <c r="K287" s="7">
        <f>IF(telefony[[#This Row],[Czy 12]]=1,telefony[[#This Row],[zakonczenie]]-telefony[[#This Row],[rozpoczecie]],0)</f>
        <v>0</v>
      </c>
    </row>
    <row r="288" spans="1:11" x14ac:dyDescent="0.25">
      <c r="A288">
        <v>3796958</v>
      </c>
      <c r="B288" s="1">
        <v>42921</v>
      </c>
      <c r="C288" s="2">
        <v>0.57901620370370366</v>
      </c>
      <c r="D288" s="2">
        <v>0.58940972222222221</v>
      </c>
      <c r="E288">
        <f>COUNTIF($A$2:$A$2148,telefony[[#This Row],[nr]])</f>
        <v>1</v>
      </c>
      <c r="F288" t="str">
        <f>IF(LEN(telefony[[#This Row],[nr]])=7,"Stacjonarny",IF(LEN(telefony[[#This Row],[nr]])=8,"Komórkowy","Zagraniczny"))</f>
        <v>Stacjonarny</v>
      </c>
      <c r="G288" s="11">
        <f>telefony[[#This Row],[zakonczenie]]-telefony[[#This Row],[rozpoczecie]]</f>
        <v>1.0393518518518552E-2</v>
      </c>
      <c r="H288">
        <f>MINUTE(telefony[[#This Row],[Czas trwania połączenia]])</f>
        <v>14</v>
      </c>
      <c r="I288" s="10" t="str">
        <f>LEFT(telefony[[#This Row],[nr]],2)</f>
        <v>37</v>
      </c>
      <c r="J288" s="9">
        <f>IF(AND(telefony[[#This Row],[Rodzaj telefonu]]="Stacjonarny",telefony[[#This Row],[Początek numeru]]="12"),1,0)</f>
        <v>0</v>
      </c>
      <c r="K288" s="7">
        <f>IF(telefony[[#This Row],[Czy 12]]=1,telefony[[#This Row],[zakonczenie]]-telefony[[#This Row],[rozpoczecie]],0)</f>
        <v>0</v>
      </c>
    </row>
    <row r="289" spans="1:11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  <c r="E289">
        <f>COUNTIF($A$2:$A$2148,telefony[[#This Row],[nr]])</f>
        <v>1</v>
      </c>
      <c r="F289" t="str">
        <f>IF(LEN(telefony[[#This Row],[nr]])=7,"Stacjonarny",IF(LEN(telefony[[#This Row],[nr]])=8,"Komórkowy","Zagraniczny"))</f>
        <v>Stacjonarny</v>
      </c>
      <c r="G289" s="11">
        <f>telefony[[#This Row],[zakonczenie]]-telefony[[#This Row],[rozpoczecie]]</f>
        <v>2.4999999999999467E-3</v>
      </c>
      <c r="H289">
        <f>MINUTE(telefony[[#This Row],[Czas trwania połączenia]])</f>
        <v>3</v>
      </c>
      <c r="I289" s="10" t="str">
        <f>LEFT(telefony[[#This Row],[nr]],2)</f>
        <v>80</v>
      </c>
      <c r="J289" s="9">
        <f>IF(AND(telefony[[#This Row],[Rodzaj telefonu]]="Stacjonarny",telefony[[#This Row],[Początek numeru]]="12"),1,0)</f>
        <v>0</v>
      </c>
      <c r="K289" s="7">
        <f>IF(telefony[[#This Row],[Czy 12]]=1,telefony[[#This Row],[zakonczenie]]-telefony[[#This Row],[rozpoczecie]],0)</f>
        <v>0</v>
      </c>
    </row>
    <row r="290" spans="1:11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  <c r="E290">
        <f>COUNTIF($A$2:$A$2148,telefony[[#This Row],[nr]])</f>
        <v>1</v>
      </c>
      <c r="F290" t="str">
        <f>IF(LEN(telefony[[#This Row],[nr]])=7,"Stacjonarny",IF(LEN(telefony[[#This Row],[nr]])=8,"Komórkowy","Zagraniczny"))</f>
        <v>Komórkowy</v>
      </c>
      <c r="G290" s="11">
        <f>telefony[[#This Row],[zakonczenie]]-telefony[[#This Row],[rozpoczecie]]</f>
        <v>8.113425925925899E-3</v>
      </c>
      <c r="H290">
        <f>MINUTE(telefony[[#This Row],[Czas trwania połączenia]])</f>
        <v>11</v>
      </c>
      <c r="I290" s="10" t="str">
        <f>LEFT(telefony[[#This Row],[nr]],2)</f>
        <v>46</v>
      </c>
      <c r="J290" s="9">
        <f>IF(AND(telefony[[#This Row],[Rodzaj telefonu]]="Stacjonarny",telefony[[#This Row],[Początek numeru]]="12"),1,0)</f>
        <v>0</v>
      </c>
      <c r="K290" s="7">
        <f>IF(telefony[[#This Row],[Czy 12]]=1,telefony[[#This Row],[zakonczenie]]-telefony[[#This Row],[rozpoczecie]],0)</f>
        <v>0</v>
      </c>
    </row>
    <row r="291" spans="1:11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  <c r="E291">
        <f>COUNTIF($A$2:$A$2148,telefony[[#This Row],[nr]])</f>
        <v>1</v>
      </c>
      <c r="F291" t="str">
        <f>IF(LEN(telefony[[#This Row],[nr]])=7,"Stacjonarny",IF(LEN(telefony[[#This Row],[nr]])=8,"Komórkowy","Zagraniczny"))</f>
        <v>Zagraniczny</v>
      </c>
      <c r="G291" s="11">
        <f>telefony[[#This Row],[zakonczenie]]-telefony[[#This Row],[rozpoczecie]]</f>
        <v>5.9027777777778123E-3</v>
      </c>
      <c r="H291">
        <f>MINUTE(telefony[[#This Row],[Czas trwania połączenia]])</f>
        <v>8</v>
      </c>
      <c r="I291" s="10" t="str">
        <f>LEFT(telefony[[#This Row],[nr]],2)</f>
        <v>33</v>
      </c>
      <c r="J291" s="9">
        <f>IF(AND(telefony[[#This Row],[Rodzaj telefonu]]="Stacjonarny",telefony[[#This Row],[Początek numeru]]="12"),1,0)</f>
        <v>0</v>
      </c>
      <c r="K291" s="7">
        <f>IF(telefony[[#This Row],[Czy 12]]=1,telefony[[#This Row],[zakonczenie]]-telefony[[#This Row],[rozpoczecie]],0)</f>
        <v>0</v>
      </c>
    </row>
    <row r="292" spans="1:11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  <c r="E292">
        <f>COUNTIF($A$2:$A$2148,telefony[[#This Row],[nr]])</f>
        <v>2</v>
      </c>
      <c r="F292" t="str">
        <f>IF(LEN(telefony[[#This Row],[nr]])=7,"Stacjonarny",IF(LEN(telefony[[#This Row],[nr]])=8,"Komórkowy","Zagraniczny"))</f>
        <v>Zagraniczny</v>
      </c>
      <c r="G292" s="11">
        <f>telefony[[#This Row],[zakonczenie]]-telefony[[#This Row],[rozpoczecie]]</f>
        <v>3.7268518518518423E-3</v>
      </c>
      <c r="H292">
        <f>MINUTE(telefony[[#This Row],[Czas trwania połączenia]])</f>
        <v>5</v>
      </c>
      <c r="I292" s="10" t="str">
        <f>LEFT(telefony[[#This Row],[nr]],2)</f>
        <v>28</v>
      </c>
      <c r="J292" s="9">
        <f>IF(AND(telefony[[#This Row],[Rodzaj telefonu]]="Stacjonarny",telefony[[#This Row],[Początek numeru]]="12"),1,0)</f>
        <v>0</v>
      </c>
      <c r="K292" s="7">
        <f>IF(telefony[[#This Row],[Czy 12]]=1,telefony[[#This Row],[zakonczenie]]-telefony[[#This Row],[rozpoczecie]],0)</f>
        <v>0</v>
      </c>
    </row>
    <row r="293" spans="1:11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  <c r="E293">
        <f>COUNTIF($A$2:$A$2148,telefony[[#This Row],[nr]])</f>
        <v>1</v>
      </c>
      <c r="F293" t="str">
        <f>IF(LEN(telefony[[#This Row],[nr]])=7,"Stacjonarny",IF(LEN(telefony[[#This Row],[nr]])=8,"Komórkowy","Zagraniczny"))</f>
        <v>Komórkowy</v>
      </c>
      <c r="G293" s="11">
        <f>telefony[[#This Row],[zakonczenie]]-telefony[[#This Row],[rozpoczecie]]</f>
        <v>9.9305555555555536E-3</v>
      </c>
      <c r="H293">
        <f>MINUTE(telefony[[#This Row],[Czas trwania połączenia]])</f>
        <v>14</v>
      </c>
      <c r="I293" s="10" t="str">
        <f>LEFT(telefony[[#This Row],[nr]],2)</f>
        <v>27</v>
      </c>
      <c r="J293" s="9">
        <f>IF(AND(telefony[[#This Row],[Rodzaj telefonu]]="Stacjonarny",telefony[[#This Row],[Początek numeru]]="12"),1,0)</f>
        <v>0</v>
      </c>
      <c r="K293" s="7">
        <f>IF(telefony[[#This Row],[Czy 12]]=1,telefony[[#This Row],[zakonczenie]]-telefony[[#This Row],[rozpoczecie]],0)</f>
        <v>0</v>
      </c>
    </row>
    <row r="294" spans="1:11" x14ac:dyDescent="0.25">
      <c r="A294">
        <v>5076649</v>
      </c>
      <c r="B294" s="1">
        <v>42921</v>
      </c>
      <c r="C294" s="2">
        <v>0.59803240740740737</v>
      </c>
      <c r="D294" s="2">
        <v>0.60223379629629625</v>
      </c>
      <c r="E294">
        <f>COUNTIF($A$2:$A$2148,telefony[[#This Row],[nr]])</f>
        <v>4</v>
      </c>
      <c r="F294" t="str">
        <f>IF(LEN(telefony[[#This Row],[nr]])=7,"Stacjonarny",IF(LEN(telefony[[#This Row],[nr]])=8,"Komórkowy","Zagraniczny"))</f>
        <v>Stacjonarny</v>
      </c>
      <c r="G294" s="11">
        <f>telefony[[#This Row],[zakonczenie]]-telefony[[#This Row],[rozpoczecie]]</f>
        <v>4.2013888888888795E-3</v>
      </c>
      <c r="H294">
        <f>MINUTE(telefony[[#This Row],[Czas trwania połączenia]])</f>
        <v>6</v>
      </c>
      <c r="I294" s="10" t="str">
        <f>LEFT(telefony[[#This Row],[nr]],2)</f>
        <v>50</v>
      </c>
      <c r="J294" s="9">
        <f>IF(AND(telefony[[#This Row],[Rodzaj telefonu]]="Stacjonarny",telefony[[#This Row],[Początek numeru]]="12"),1,0)</f>
        <v>0</v>
      </c>
      <c r="K294" s="7">
        <f>IF(telefony[[#This Row],[Czy 12]]=1,telefony[[#This Row],[zakonczenie]]-telefony[[#This Row],[rozpoczecie]],0)</f>
        <v>0</v>
      </c>
    </row>
    <row r="295" spans="1:11" x14ac:dyDescent="0.25">
      <c r="A295">
        <v>70367818</v>
      </c>
      <c r="B295" s="1">
        <v>42921</v>
      </c>
      <c r="C295" s="2">
        <v>0.5982291666666667</v>
      </c>
      <c r="D295" s="2">
        <v>0.60077546296296291</v>
      </c>
      <c r="E295">
        <f>COUNTIF($A$2:$A$2148,telefony[[#This Row],[nr]])</f>
        <v>1</v>
      </c>
      <c r="F295" t="str">
        <f>IF(LEN(telefony[[#This Row],[nr]])=7,"Stacjonarny",IF(LEN(telefony[[#This Row],[nr]])=8,"Komórkowy","Zagraniczny"))</f>
        <v>Komórkowy</v>
      </c>
      <c r="G295" s="11">
        <f>telefony[[#This Row],[zakonczenie]]-telefony[[#This Row],[rozpoczecie]]</f>
        <v>2.5462962962962132E-3</v>
      </c>
      <c r="H295">
        <f>MINUTE(telefony[[#This Row],[Czas trwania połączenia]])</f>
        <v>3</v>
      </c>
      <c r="I295" s="10" t="str">
        <f>LEFT(telefony[[#This Row],[nr]],2)</f>
        <v>70</v>
      </c>
      <c r="J295" s="9">
        <f>IF(AND(telefony[[#This Row],[Rodzaj telefonu]]="Stacjonarny",telefony[[#This Row],[Początek numeru]]="12"),1,0)</f>
        <v>0</v>
      </c>
      <c r="K295" s="7">
        <f>IF(telefony[[#This Row],[Czy 12]]=1,telefony[[#This Row],[zakonczenie]]-telefony[[#This Row],[rozpoczecie]],0)</f>
        <v>0</v>
      </c>
    </row>
    <row r="296" spans="1:11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  <c r="E296">
        <f>COUNTIF($A$2:$A$2148,telefony[[#This Row],[nr]])</f>
        <v>1</v>
      </c>
      <c r="F296" t="str">
        <f>IF(LEN(telefony[[#This Row],[nr]])=7,"Stacjonarny",IF(LEN(telefony[[#This Row],[nr]])=8,"Komórkowy","Zagraniczny"))</f>
        <v>Stacjonarny</v>
      </c>
      <c r="G296" s="11">
        <f>telefony[[#This Row],[zakonczenie]]-telefony[[#This Row],[rozpoczecie]]</f>
        <v>6.8634259259259256E-3</v>
      </c>
      <c r="H296">
        <f>MINUTE(telefony[[#This Row],[Czas trwania połączenia]])</f>
        <v>9</v>
      </c>
      <c r="I296" s="10" t="str">
        <f>LEFT(telefony[[#This Row],[nr]],2)</f>
        <v>97</v>
      </c>
      <c r="J296" s="9">
        <f>IF(AND(telefony[[#This Row],[Rodzaj telefonu]]="Stacjonarny",telefony[[#This Row],[Początek numeru]]="12"),1,0)</f>
        <v>0</v>
      </c>
      <c r="K296" s="7">
        <f>IF(telefony[[#This Row],[Czy 12]]=1,telefony[[#This Row],[zakonczenie]]-telefony[[#This Row],[rozpoczecie]],0)</f>
        <v>0</v>
      </c>
    </row>
    <row r="297" spans="1:11" x14ac:dyDescent="0.25">
      <c r="A297">
        <v>1951101</v>
      </c>
      <c r="B297" s="1">
        <v>42921</v>
      </c>
      <c r="C297" s="2">
        <v>0.60379629629629628</v>
      </c>
      <c r="D297" s="2">
        <v>0.6139930555555555</v>
      </c>
      <c r="E297">
        <f>COUNTIF($A$2:$A$2148,telefony[[#This Row],[nr]])</f>
        <v>1</v>
      </c>
      <c r="F297" t="str">
        <f>IF(LEN(telefony[[#This Row],[nr]])=7,"Stacjonarny",IF(LEN(telefony[[#This Row],[nr]])=8,"Komórkowy","Zagraniczny"))</f>
        <v>Stacjonarny</v>
      </c>
      <c r="G297" s="11">
        <f>telefony[[#This Row],[zakonczenie]]-telefony[[#This Row],[rozpoczecie]]</f>
        <v>1.0196759259259225E-2</v>
      </c>
      <c r="H297">
        <f>MINUTE(telefony[[#This Row],[Czas trwania połączenia]])</f>
        <v>14</v>
      </c>
      <c r="I297" s="10" t="str">
        <f>LEFT(telefony[[#This Row],[nr]],2)</f>
        <v>19</v>
      </c>
      <c r="J297" s="9">
        <f>IF(AND(telefony[[#This Row],[Rodzaj telefonu]]="Stacjonarny",telefony[[#This Row],[Początek numeru]]="12"),1,0)</f>
        <v>0</v>
      </c>
      <c r="K297" s="7">
        <f>IF(telefony[[#This Row],[Czy 12]]=1,telefony[[#This Row],[zakonczenie]]-telefony[[#This Row],[rozpoczecie]],0)</f>
        <v>0</v>
      </c>
    </row>
    <row r="298" spans="1:11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  <c r="E298">
        <f>COUNTIF($A$2:$A$2148,telefony[[#This Row],[nr]])</f>
        <v>8</v>
      </c>
      <c r="F298" t="str">
        <f>IF(LEN(telefony[[#This Row],[nr]])=7,"Stacjonarny",IF(LEN(telefony[[#This Row],[nr]])=8,"Komórkowy","Zagraniczny"))</f>
        <v>Stacjonarny</v>
      </c>
      <c r="G298" s="11">
        <f>telefony[[#This Row],[zakonczenie]]-telefony[[#This Row],[rozpoczecie]]</f>
        <v>7.7430555555555447E-3</v>
      </c>
      <c r="H298">
        <f>MINUTE(telefony[[#This Row],[Czas trwania połączenia]])</f>
        <v>11</v>
      </c>
      <c r="I298" s="10" t="str">
        <f>LEFT(telefony[[#This Row],[nr]],2)</f>
        <v>45</v>
      </c>
      <c r="J298" s="9">
        <f>IF(AND(telefony[[#This Row],[Rodzaj telefonu]]="Stacjonarny",telefony[[#This Row],[Początek numeru]]="12"),1,0)</f>
        <v>0</v>
      </c>
      <c r="K298" s="7">
        <f>IF(telefony[[#This Row],[Czy 12]]=1,telefony[[#This Row],[zakonczenie]]-telefony[[#This Row],[rozpoczecie]],0)</f>
        <v>0</v>
      </c>
    </row>
    <row r="299" spans="1:11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  <c r="E299">
        <f>COUNTIF($A$2:$A$2148,telefony[[#This Row],[nr]])</f>
        <v>1</v>
      </c>
      <c r="F299" t="str">
        <f>IF(LEN(telefony[[#This Row],[nr]])=7,"Stacjonarny",IF(LEN(telefony[[#This Row],[nr]])=8,"Komórkowy","Zagraniczny"))</f>
        <v>Komórkowy</v>
      </c>
      <c r="G299" s="11">
        <f>telefony[[#This Row],[zakonczenie]]-telefony[[#This Row],[rozpoczecie]]</f>
        <v>2.0833333333333259E-3</v>
      </c>
      <c r="H299">
        <f>MINUTE(telefony[[#This Row],[Czas trwania połączenia]])</f>
        <v>3</v>
      </c>
      <c r="I299" s="10" t="str">
        <f>LEFT(telefony[[#This Row],[nr]],2)</f>
        <v>12</v>
      </c>
      <c r="J299" s="9">
        <f>IF(AND(telefony[[#This Row],[Rodzaj telefonu]]="Stacjonarny",telefony[[#This Row],[Początek numeru]]="12"),1,0)</f>
        <v>0</v>
      </c>
      <c r="K299" s="7">
        <f>IF(telefony[[#This Row],[Czy 12]]=1,telefony[[#This Row],[zakonczenie]]-telefony[[#This Row],[rozpoczecie]],0)</f>
        <v>0</v>
      </c>
    </row>
    <row r="300" spans="1:11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  <c r="E300">
        <f>COUNTIF($A$2:$A$2148,telefony[[#This Row],[nr]])</f>
        <v>1</v>
      </c>
      <c r="F300" t="str">
        <f>IF(LEN(telefony[[#This Row],[nr]])=7,"Stacjonarny",IF(LEN(telefony[[#This Row],[nr]])=8,"Komórkowy","Zagraniczny"))</f>
        <v>Stacjonarny</v>
      </c>
      <c r="G300" s="11">
        <f>telefony[[#This Row],[zakonczenie]]-telefony[[#This Row],[rozpoczecie]]</f>
        <v>2.0023148148148318E-3</v>
      </c>
      <c r="H300">
        <f>MINUTE(telefony[[#This Row],[Czas trwania połączenia]])</f>
        <v>2</v>
      </c>
      <c r="I300" s="10" t="str">
        <f>LEFT(telefony[[#This Row],[nr]],2)</f>
        <v>43</v>
      </c>
      <c r="J300" s="9">
        <f>IF(AND(telefony[[#This Row],[Rodzaj telefonu]]="Stacjonarny",telefony[[#This Row],[Początek numeru]]="12"),1,0)</f>
        <v>0</v>
      </c>
      <c r="K300" s="7">
        <f>IF(telefony[[#This Row],[Czy 12]]=1,telefony[[#This Row],[zakonczenie]]-telefony[[#This Row],[rozpoczecie]],0)</f>
        <v>0</v>
      </c>
    </row>
    <row r="301" spans="1:11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  <c r="E301">
        <f>COUNTIF($A$2:$A$2148,telefony[[#This Row],[nr]])</f>
        <v>1</v>
      </c>
      <c r="F301" t="str">
        <f>IF(LEN(telefony[[#This Row],[nr]])=7,"Stacjonarny",IF(LEN(telefony[[#This Row],[nr]])=8,"Komórkowy","Zagraniczny"))</f>
        <v>Stacjonarny</v>
      </c>
      <c r="G301" s="11">
        <f>telefony[[#This Row],[zakonczenie]]-telefony[[#This Row],[rozpoczecie]]</f>
        <v>7.4768518518518734E-3</v>
      </c>
      <c r="H301">
        <f>MINUTE(telefony[[#This Row],[Czas trwania połączenia]])</f>
        <v>10</v>
      </c>
      <c r="I301" s="10" t="str">
        <f>LEFT(telefony[[#This Row],[nr]],2)</f>
        <v>21</v>
      </c>
      <c r="J301" s="9">
        <f>IF(AND(telefony[[#This Row],[Rodzaj telefonu]]="Stacjonarny",telefony[[#This Row],[Początek numeru]]="12"),1,0)</f>
        <v>0</v>
      </c>
      <c r="K301" s="7">
        <f>IF(telefony[[#This Row],[Czy 12]]=1,telefony[[#This Row],[zakonczenie]]-telefony[[#This Row],[rozpoczecie]],0)</f>
        <v>0</v>
      </c>
    </row>
    <row r="302" spans="1:11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  <c r="E302">
        <f>COUNTIF($A$2:$A$2148,telefony[[#This Row],[nr]])</f>
        <v>1</v>
      </c>
      <c r="F302" t="str">
        <f>IF(LEN(telefony[[#This Row],[nr]])=7,"Stacjonarny",IF(LEN(telefony[[#This Row],[nr]])=8,"Komórkowy","Zagraniczny"))</f>
        <v>Komórkowy</v>
      </c>
      <c r="G302" s="11">
        <f>telefony[[#This Row],[zakonczenie]]-telefony[[#This Row],[rozpoczecie]]</f>
        <v>4.1319444444444242E-3</v>
      </c>
      <c r="H302">
        <f>MINUTE(telefony[[#This Row],[Czas trwania połączenia]])</f>
        <v>5</v>
      </c>
      <c r="I302" s="10" t="str">
        <f>LEFT(telefony[[#This Row],[nr]],2)</f>
        <v>24</v>
      </c>
      <c r="J302" s="9">
        <f>IF(AND(telefony[[#This Row],[Rodzaj telefonu]]="Stacjonarny",telefony[[#This Row],[Początek numeru]]="12"),1,0)</f>
        <v>0</v>
      </c>
      <c r="K302" s="7">
        <f>IF(telefony[[#This Row],[Czy 12]]=1,telefony[[#This Row],[zakonczenie]]-telefony[[#This Row],[rozpoczecie]],0)</f>
        <v>0</v>
      </c>
    </row>
    <row r="303" spans="1:11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  <c r="E303">
        <f>COUNTIF($A$2:$A$2148,telefony[[#This Row],[nr]])</f>
        <v>1</v>
      </c>
      <c r="F303" t="str">
        <f>IF(LEN(telefony[[#This Row],[nr]])=7,"Stacjonarny",IF(LEN(telefony[[#This Row],[nr]])=8,"Komórkowy","Zagraniczny"))</f>
        <v>Stacjonarny</v>
      </c>
      <c r="G303" s="11">
        <f>telefony[[#This Row],[zakonczenie]]-telefony[[#This Row],[rozpoczecie]]</f>
        <v>2.8472222222222232E-3</v>
      </c>
      <c r="H303">
        <f>MINUTE(telefony[[#This Row],[Czas trwania połączenia]])</f>
        <v>4</v>
      </c>
      <c r="I303" s="10" t="str">
        <f>LEFT(telefony[[#This Row],[nr]],2)</f>
        <v>48</v>
      </c>
      <c r="J303" s="9">
        <f>IF(AND(telefony[[#This Row],[Rodzaj telefonu]]="Stacjonarny",telefony[[#This Row],[Początek numeru]]="12"),1,0)</f>
        <v>0</v>
      </c>
      <c r="K303" s="7">
        <f>IF(telefony[[#This Row],[Czy 12]]=1,telefony[[#This Row],[zakonczenie]]-telefony[[#This Row],[rozpoczecie]],0)</f>
        <v>0</v>
      </c>
    </row>
    <row r="304" spans="1:11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  <c r="E304">
        <f>COUNTIF($A$2:$A$2148,telefony[[#This Row],[nr]])</f>
        <v>3</v>
      </c>
      <c r="F304" t="str">
        <f>IF(LEN(telefony[[#This Row],[nr]])=7,"Stacjonarny",IF(LEN(telefony[[#This Row],[nr]])=8,"Komórkowy","Zagraniczny"))</f>
        <v>Stacjonarny</v>
      </c>
      <c r="G304" s="11">
        <f>telefony[[#This Row],[zakonczenie]]-telefony[[#This Row],[rozpoczecie]]</f>
        <v>6.6782407407407485E-3</v>
      </c>
      <c r="H304">
        <f>MINUTE(telefony[[#This Row],[Czas trwania połączenia]])</f>
        <v>9</v>
      </c>
      <c r="I304" s="10" t="str">
        <f>LEFT(telefony[[#This Row],[nr]],2)</f>
        <v>77</v>
      </c>
      <c r="J304" s="9">
        <f>IF(AND(telefony[[#This Row],[Rodzaj telefonu]]="Stacjonarny",telefony[[#This Row],[Początek numeru]]="12"),1,0)</f>
        <v>0</v>
      </c>
      <c r="K304" s="7">
        <f>IF(telefony[[#This Row],[Czy 12]]=1,telefony[[#This Row],[zakonczenie]]-telefony[[#This Row],[rozpoczecie]],0)</f>
        <v>0</v>
      </c>
    </row>
    <row r="305" spans="1:11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  <c r="E305">
        <f>COUNTIF($A$2:$A$2148,telefony[[#This Row],[nr]])</f>
        <v>1</v>
      </c>
      <c r="F305" t="str">
        <f>IF(LEN(telefony[[#This Row],[nr]])=7,"Stacjonarny",IF(LEN(telefony[[#This Row],[nr]])=8,"Komórkowy","Zagraniczny"))</f>
        <v>Komórkowy</v>
      </c>
      <c r="G305" s="11">
        <f>telefony[[#This Row],[zakonczenie]]-telefony[[#This Row],[rozpoczecie]]</f>
        <v>5.9259259259258901E-3</v>
      </c>
      <c r="H305">
        <f>MINUTE(telefony[[#This Row],[Czas trwania połączenia]])</f>
        <v>8</v>
      </c>
      <c r="I305" s="10" t="str">
        <f>LEFT(telefony[[#This Row],[nr]],2)</f>
        <v>42</v>
      </c>
      <c r="J305" s="9">
        <f>IF(AND(telefony[[#This Row],[Rodzaj telefonu]]="Stacjonarny",telefony[[#This Row],[Początek numeru]]="12"),1,0)</f>
        <v>0</v>
      </c>
      <c r="K305" s="7">
        <f>IF(telefony[[#This Row],[Czy 12]]=1,telefony[[#This Row],[zakonczenie]]-telefony[[#This Row],[rozpoczecie]],0)</f>
        <v>0</v>
      </c>
    </row>
    <row r="306" spans="1:11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  <c r="E306">
        <f>COUNTIF($A$2:$A$2148,telefony[[#This Row],[nr]])</f>
        <v>1</v>
      </c>
      <c r="F306" t="str">
        <f>IF(LEN(telefony[[#This Row],[nr]])=7,"Stacjonarny",IF(LEN(telefony[[#This Row],[nr]])=8,"Komórkowy","Zagraniczny"))</f>
        <v>Stacjonarny</v>
      </c>
      <c r="G306" s="11">
        <f>telefony[[#This Row],[zakonczenie]]-telefony[[#This Row],[rozpoczecie]]</f>
        <v>9.0277777777780788E-4</v>
      </c>
      <c r="H306">
        <f>MINUTE(telefony[[#This Row],[Czas trwania połączenia]])</f>
        <v>1</v>
      </c>
      <c r="I306" s="10" t="str">
        <f>LEFT(telefony[[#This Row],[nr]],2)</f>
        <v>96</v>
      </c>
      <c r="J306" s="9">
        <f>IF(AND(telefony[[#This Row],[Rodzaj telefonu]]="Stacjonarny",telefony[[#This Row],[Początek numeru]]="12"),1,0)</f>
        <v>0</v>
      </c>
      <c r="K306" s="7">
        <f>IF(telefony[[#This Row],[Czy 12]]=1,telefony[[#This Row],[zakonczenie]]-telefony[[#This Row],[rozpoczecie]],0)</f>
        <v>0</v>
      </c>
    </row>
    <row r="307" spans="1:11" x14ac:dyDescent="0.25">
      <c r="A307">
        <v>4471203</v>
      </c>
      <c r="B307" s="1">
        <v>42921</v>
      </c>
      <c r="C307" s="2">
        <v>0.62403935185185189</v>
      </c>
      <c r="D307" s="2">
        <v>0.62936342592592598</v>
      </c>
      <c r="E307">
        <f>COUNTIF($A$2:$A$2148,telefony[[#This Row],[nr]])</f>
        <v>2</v>
      </c>
      <c r="F307" t="str">
        <f>IF(LEN(telefony[[#This Row],[nr]])=7,"Stacjonarny",IF(LEN(telefony[[#This Row],[nr]])=8,"Komórkowy","Zagraniczny"))</f>
        <v>Stacjonarny</v>
      </c>
      <c r="G307" s="11">
        <f>telefony[[#This Row],[zakonczenie]]-telefony[[#This Row],[rozpoczecie]]</f>
        <v>5.3240740740740922E-3</v>
      </c>
      <c r="H307">
        <f>MINUTE(telefony[[#This Row],[Czas trwania połączenia]])</f>
        <v>7</v>
      </c>
      <c r="I307" s="10" t="str">
        <f>LEFT(telefony[[#This Row],[nr]],2)</f>
        <v>44</v>
      </c>
      <c r="J307" s="9">
        <f>IF(AND(telefony[[#This Row],[Rodzaj telefonu]]="Stacjonarny",telefony[[#This Row],[Początek numeru]]="12"),1,0)</f>
        <v>0</v>
      </c>
      <c r="K307" s="7">
        <f>IF(telefony[[#This Row],[Czy 12]]=1,telefony[[#This Row],[zakonczenie]]-telefony[[#This Row],[rozpoczecie]],0)</f>
        <v>0</v>
      </c>
    </row>
    <row r="308" spans="1:11" x14ac:dyDescent="0.25">
      <c r="A308">
        <v>1439114</v>
      </c>
      <c r="B308" s="1">
        <v>42921</v>
      </c>
      <c r="C308" s="2">
        <v>0.62589120370370366</v>
      </c>
      <c r="D308" s="2">
        <v>0.62774305555555554</v>
      </c>
      <c r="E308">
        <f>COUNTIF($A$2:$A$2148,telefony[[#This Row],[nr]])</f>
        <v>1</v>
      </c>
      <c r="F308" t="str">
        <f>IF(LEN(telefony[[#This Row],[nr]])=7,"Stacjonarny",IF(LEN(telefony[[#This Row],[nr]])=8,"Komórkowy","Zagraniczny"))</f>
        <v>Stacjonarny</v>
      </c>
      <c r="G308" s="11">
        <f>telefony[[#This Row],[zakonczenie]]-telefony[[#This Row],[rozpoczecie]]</f>
        <v>1.8518518518518823E-3</v>
      </c>
      <c r="H308">
        <f>MINUTE(telefony[[#This Row],[Czas trwania połączenia]])</f>
        <v>2</v>
      </c>
      <c r="I308" s="10" t="str">
        <f>LEFT(telefony[[#This Row],[nr]],2)</f>
        <v>14</v>
      </c>
      <c r="J308" s="9">
        <f>IF(AND(telefony[[#This Row],[Rodzaj telefonu]]="Stacjonarny",telefony[[#This Row],[Początek numeru]]="12"),1,0)</f>
        <v>0</v>
      </c>
      <c r="K308" s="7">
        <f>IF(telefony[[#This Row],[Czy 12]]=1,telefony[[#This Row],[zakonczenie]]-telefony[[#This Row],[rozpoczecie]],0)</f>
        <v>0</v>
      </c>
    </row>
    <row r="309" spans="1:11" x14ac:dyDescent="0.25">
      <c r="A309">
        <v>5822881</v>
      </c>
      <c r="B309" s="1">
        <v>42922</v>
      </c>
      <c r="C309" s="2">
        <v>0.33555555555555555</v>
      </c>
      <c r="D309" s="2">
        <v>0.34137731481481481</v>
      </c>
      <c r="E309">
        <f>COUNTIF($A$2:$A$2148,telefony[[#This Row],[nr]])</f>
        <v>1</v>
      </c>
      <c r="F309" t="str">
        <f>IF(LEN(telefony[[#This Row],[nr]])=7,"Stacjonarny",IF(LEN(telefony[[#This Row],[nr]])=8,"Komórkowy","Zagraniczny"))</f>
        <v>Stacjonarny</v>
      </c>
      <c r="G309" s="11">
        <f>telefony[[#This Row],[zakonczenie]]-telefony[[#This Row],[rozpoczecie]]</f>
        <v>5.8217592592592626E-3</v>
      </c>
      <c r="H309">
        <f>MINUTE(telefony[[#This Row],[Czas trwania połączenia]])</f>
        <v>8</v>
      </c>
      <c r="I309" s="10" t="str">
        <f>LEFT(telefony[[#This Row],[nr]],2)</f>
        <v>58</v>
      </c>
      <c r="J309" s="9">
        <f>IF(AND(telefony[[#This Row],[Rodzaj telefonu]]="Stacjonarny",telefony[[#This Row],[Początek numeru]]="12"),1,0)</f>
        <v>0</v>
      </c>
      <c r="K309" s="7">
        <f>IF(telefony[[#This Row],[Czy 12]]=1,telefony[[#This Row],[zakonczenie]]-telefony[[#This Row],[rozpoczecie]],0)</f>
        <v>0</v>
      </c>
    </row>
    <row r="310" spans="1:11" x14ac:dyDescent="0.25">
      <c r="A310">
        <v>6027120</v>
      </c>
      <c r="B310" s="1">
        <v>42922</v>
      </c>
      <c r="C310" s="2">
        <v>0.33814814814814814</v>
      </c>
      <c r="D310" s="2">
        <v>0.34232638888888889</v>
      </c>
      <c r="E310">
        <f>COUNTIF($A$2:$A$2148,telefony[[#This Row],[nr]])</f>
        <v>1</v>
      </c>
      <c r="F310" t="str">
        <f>IF(LEN(telefony[[#This Row],[nr]])=7,"Stacjonarny",IF(LEN(telefony[[#This Row],[nr]])=8,"Komórkowy","Zagraniczny"))</f>
        <v>Stacjonarny</v>
      </c>
      <c r="G310" s="11">
        <f>telefony[[#This Row],[zakonczenie]]-telefony[[#This Row],[rozpoczecie]]</f>
        <v>4.1782407407407463E-3</v>
      </c>
      <c r="H310">
        <f>MINUTE(telefony[[#This Row],[Czas trwania połączenia]])</f>
        <v>6</v>
      </c>
      <c r="I310" s="10" t="str">
        <f>LEFT(telefony[[#This Row],[nr]],2)</f>
        <v>60</v>
      </c>
      <c r="J310" s="9">
        <f>IF(AND(telefony[[#This Row],[Rodzaj telefonu]]="Stacjonarny",telefony[[#This Row],[Początek numeru]]="12"),1,0)</f>
        <v>0</v>
      </c>
      <c r="K310" s="7">
        <f>IF(telefony[[#This Row],[Czy 12]]=1,telefony[[#This Row],[zakonczenie]]-telefony[[#This Row],[rozpoczecie]],0)</f>
        <v>0</v>
      </c>
    </row>
    <row r="311" spans="1:11" x14ac:dyDescent="0.25">
      <c r="A311">
        <v>2790475</v>
      </c>
      <c r="B311" s="1">
        <v>42922</v>
      </c>
      <c r="C311" s="2">
        <v>0.34349537037037037</v>
      </c>
      <c r="D311" s="2">
        <v>0.34965277777777776</v>
      </c>
      <c r="E311">
        <f>COUNTIF($A$2:$A$2148,telefony[[#This Row],[nr]])</f>
        <v>2</v>
      </c>
      <c r="F311" t="str">
        <f>IF(LEN(telefony[[#This Row],[nr]])=7,"Stacjonarny",IF(LEN(telefony[[#This Row],[nr]])=8,"Komórkowy","Zagraniczny"))</f>
        <v>Stacjonarny</v>
      </c>
      <c r="G311" s="11">
        <f>telefony[[#This Row],[zakonczenie]]-telefony[[#This Row],[rozpoczecie]]</f>
        <v>6.1574074074073892E-3</v>
      </c>
      <c r="H311">
        <f>MINUTE(telefony[[#This Row],[Czas trwania połączenia]])</f>
        <v>8</v>
      </c>
      <c r="I311" s="10" t="str">
        <f>LEFT(telefony[[#This Row],[nr]],2)</f>
        <v>27</v>
      </c>
      <c r="J311" s="9">
        <f>IF(AND(telefony[[#This Row],[Rodzaj telefonu]]="Stacjonarny",telefony[[#This Row],[Początek numeru]]="12"),1,0)</f>
        <v>0</v>
      </c>
      <c r="K311" s="7">
        <f>IF(telefony[[#This Row],[Czy 12]]=1,telefony[[#This Row],[zakonczenie]]-telefony[[#This Row],[rozpoczecie]],0)</f>
        <v>0</v>
      </c>
    </row>
    <row r="312" spans="1:11" x14ac:dyDescent="0.25">
      <c r="A312">
        <v>30893038</v>
      </c>
      <c r="B312" s="1">
        <v>42922</v>
      </c>
      <c r="C312" s="2">
        <v>0.34708333333333335</v>
      </c>
      <c r="D312" s="2">
        <v>0.34912037037037036</v>
      </c>
      <c r="E312">
        <f>COUNTIF($A$2:$A$2148,telefony[[#This Row],[nr]])</f>
        <v>2</v>
      </c>
      <c r="F312" t="str">
        <f>IF(LEN(telefony[[#This Row],[nr]])=7,"Stacjonarny",IF(LEN(telefony[[#This Row],[nr]])=8,"Komórkowy","Zagraniczny"))</f>
        <v>Komórkowy</v>
      </c>
      <c r="G312" s="11">
        <f>telefony[[#This Row],[zakonczenie]]-telefony[[#This Row],[rozpoczecie]]</f>
        <v>2.0370370370370039E-3</v>
      </c>
      <c r="H312">
        <f>MINUTE(telefony[[#This Row],[Czas trwania połączenia]])</f>
        <v>2</v>
      </c>
      <c r="I312" s="10" t="str">
        <f>LEFT(telefony[[#This Row],[nr]],2)</f>
        <v>30</v>
      </c>
      <c r="J312" s="9">
        <f>IF(AND(telefony[[#This Row],[Rodzaj telefonu]]="Stacjonarny",telefony[[#This Row],[Początek numeru]]="12"),1,0)</f>
        <v>0</v>
      </c>
      <c r="K312" s="7">
        <f>IF(telefony[[#This Row],[Czy 12]]=1,telefony[[#This Row],[zakonczenie]]-telefony[[#This Row],[rozpoczecie]],0)</f>
        <v>0</v>
      </c>
    </row>
    <row r="313" spans="1:11" x14ac:dyDescent="0.25">
      <c r="A313">
        <v>5076649</v>
      </c>
      <c r="B313" s="1">
        <v>42922</v>
      </c>
      <c r="C313" s="2">
        <v>0.35163194444444446</v>
      </c>
      <c r="D313" s="2">
        <v>0.35670138888888892</v>
      </c>
      <c r="E313">
        <f>COUNTIF($A$2:$A$2148,telefony[[#This Row],[nr]])</f>
        <v>4</v>
      </c>
      <c r="F313" t="str">
        <f>IF(LEN(telefony[[#This Row],[nr]])=7,"Stacjonarny",IF(LEN(telefony[[#This Row],[nr]])=8,"Komórkowy","Zagraniczny"))</f>
        <v>Stacjonarny</v>
      </c>
      <c r="G313" s="11">
        <f>telefony[[#This Row],[zakonczenie]]-telefony[[#This Row],[rozpoczecie]]</f>
        <v>5.0694444444444597E-3</v>
      </c>
      <c r="H313">
        <f>MINUTE(telefony[[#This Row],[Czas trwania połączenia]])</f>
        <v>7</v>
      </c>
      <c r="I313" s="10" t="str">
        <f>LEFT(telefony[[#This Row],[nr]],2)</f>
        <v>50</v>
      </c>
      <c r="J313" s="9">
        <f>IF(AND(telefony[[#This Row],[Rodzaj telefonu]]="Stacjonarny",telefony[[#This Row],[Początek numeru]]="12"),1,0)</f>
        <v>0</v>
      </c>
      <c r="K313" s="7">
        <f>IF(telefony[[#This Row],[Czy 12]]=1,telefony[[#This Row],[zakonczenie]]-telefony[[#This Row],[rozpoczecie]],0)</f>
        <v>0</v>
      </c>
    </row>
    <row r="314" spans="1:11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  <c r="E314">
        <f>COUNTIF($A$2:$A$2148,telefony[[#This Row],[nr]])</f>
        <v>1</v>
      </c>
      <c r="F314" t="str">
        <f>IF(LEN(telefony[[#This Row],[nr]])=7,"Stacjonarny",IF(LEN(telefony[[#This Row],[nr]])=8,"Komórkowy","Zagraniczny"))</f>
        <v>Stacjonarny</v>
      </c>
      <c r="G314" s="11">
        <f>telefony[[#This Row],[zakonczenie]]-telefony[[#This Row],[rozpoczecie]]</f>
        <v>7.7777777777778279E-3</v>
      </c>
      <c r="H314">
        <f>MINUTE(telefony[[#This Row],[Czas trwania połączenia]])</f>
        <v>11</v>
      </c>
      <c r="I314" s="10" t="str">
        <f>LEFT(telefony[[#This Row],[nr]],2)</f>
        <v>50</v>
      </c>
      <c r="J314" s="9">
        <f>IF(AND(telefony[[#This Row],[Rodzaj telefonu]]="Stacjonarny",telefony[[#This Row],[Początek numeru]]="12"),1,0)</f>
        <v>0</v>
      </c>
      <c r="K314" s="7">
        <f>IF(telefony[[#This Row],[Czy 12]]=1,telefony[[#This Row],[zakonczenie]]-telefony[[#This Row],[rozpoczecie]],0)</f>
        <v>0</v>
      </c>
    </row>
    <row r="315" spans="1:11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  <c r="E315">
        <f>COUNTIF($A$2:$A$2148,telefony[[#This Row],[nr]])</f>
        <v>2</v>
      </c>
      <c r="F315" t="str">
        <f>IF(LEN(telefony[[#This Row],[nr]])=7,"Stacjonarny",IF(LEN(telefony[[#This Row],[nr]])=8,"Komórkowy","Zagraniczny"))</f>
        <v>Stacjonarny</v>
      </c>
      <c r="G315" s="11">
        <f>telefony[[#This Row],[zakonczenie]]-telefony[[#This Row],[rozpoczecie]]</f>
        <v>4.3749999999999623E-3</v>
      </c>
      <c r="H315">
        <f>MINUTE(telefony[[#This Row],[Czas trwania połączenia]])</f>
        <v>6</v>
      </c>
      <c r="I315" s="10" t="str">
        <f>LEFT(telefony[[#This Row],[nr]],2)</f>
        <v>56</v>
      </c>
      <c r="J315" s="9">
        <f>IF(AND(telefony[[#This Row],[Rodzaj telefonu]]="Stacjonarny",telefony[[#This Row],[Początek numeru]]="12"),1,0)</f>
        <v>0</v>
      </c>
      <c r="K315" s="7">
        <f>IF(telefony[[#This Row],[Czy 12]]=1,telefony[[#This Row],[zakonczenie]]-telefony[[#This Row],[rozpoczecie]],0)</f>
        <v>0</v>
      </c>
    </row>
    <row r="316" spans="1:11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  <c r="E316">
        <f>COUNTIF($A$2:$A$2148,telefony[[#This Row],[nr]])</f>
        <v>2</v>
      </c>
      <c r="F316" t="str">
        <f>IF(LEN(telefony[[#This Row],[nr]])=7,"Stacjonarny",IF(LEN(telefony[[#This Row],[nr]])=8,"Komórkowy","Zagraniczny"))</f>
        <v>Komórkowy</v>
      </c>
      <c r="G316" s="11">
        <f>telefony[[#This Row],[zakonczenie]]-telefony[[#This Row],[rozpoczecie]]</f>
        <v>4.2013888888888795E-3</v>
      </c>
      <c r="H316">
        <f>MINUTE(telefony[[#This Row],[Czas trwania połączenia]])</f>
        <v>6</v>
      </c>
      <c r="I316" s="10" t="str">
        <f>LEFT(telefony[[#This Row],[nr]],2)</f>
        <v>11</v>
      </c>
      <c r="J316" s="9">
        <f>IF(AND(telefony[[#This Row],[Rodzaj telefonu]]="Stacjonarny",telefony[[#This Row],[Początek numeru]]="12"),1,0)</f>
        <v>0</v>
      </c>
      <c r="K316" s="7">
        <f>IF(telefony[[#This Row],[Czy 12]]=1,telefony[[#This Row],[zakonczenie]]-telefony[[#This Row],[rozpoczecie]],0)</f>
        <v>0</v>
      </c>
    </row>
    <row r="317" spans="1:11" x14ac:dyDescent="0.25">
      <c r="A317">
        <v>1158631</v>
      </c>
      <c r="B317" s="1">
        <v>42922</v>
      </c>
      <c r="C317" s="2">
        <v>0.3664351851851852</v>
      </c>
      <c r="D317" s="2">
        <v>0.37646990740740743</v>
      </c>
      <c r="E317">
        <f>COUNTIF($A$2:$A$2148,telefony[[#This Row],[nr]])</f>
        <v>1</v>
      </c>
      <c r="F317" t="str">
        <f>IF(LEN(telefony[[#This Row],[nr]])=7,"Stacjonarny",IF(LEN(telefony[[#This Row],[nr]])=8,"Komórkowy","Zagraniczny"))</f>
        <v>Stacjonarny</v>
      </c>
      <c r="G317" s="11">
        <f>telefony[[#This Row],[zakonczenie]]-telefony[[#This Row],[rozpoczecie]]</f>
        <v>1.0034722222222237E-2</v>
      </c>
      <c r="H317">
        <f>MINUTE(telefony[[#This Row],[Czas trwania połączenia]])</f>
        <v>14</v>
      </c>
      <c r="I317" s="10" t="str">
        <f>LEFT(telefony[[#This Row],[nr]],2)</f>
        <v>11</v>
      </c>
      <c r="J317" s="9">
        <f>IF(AND(telefony[[#This Row],[Rodzaj telefonu]]="Stacjonarny",telefony[[#This Row],[Początek numeru]]="12"),1,0)</f>
        <v>0</v>
      </c>
      <c r="K317" s="7">
        <f>IF(telefony[[#This Row],[Czy 12]]=1,telefony[[#This Row],[zakonczenie]]-telefony[[#This Row],[rozpoczecie]],0)</f>
        <v>0</v>
      </c>
    </row>
    <row r="318" spans="1:11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  <c r="E318">
        <f>COUNTIF($A$2:$A$2148,telefony[[#This Row],[nr]])</f>
        <v>1</v>
      </c>
      <c r="F318" t="str">
        <f>IF(LEN(telefony[[#This Row],[nr]])=7,"Stacjonarny",IF(LEN(telefony[[#This Row],[nr]])=8,"Komórkowy","Zagraniczny"))</f>
        <v>Stacjonarny</v>
      </c>
      <c r="G318" s="11">
        <f>telefony[[#This Row],[zakonczenie]]-telefony[[#This Row],[rozpoczecie]]</f>
        <v>1.0069444444444353E-3</v>
      </c>
      <c r="H318">
        <f>MINUTE(telefony[[#This Row],[Czas trwania połączenia]])</f>
        <v>1</v>
      </c>
      <c r="I318" s="10" t="str">
        <f>LEFT(telefony[[#This Row],[nr]],2)</f>
        <v>60</v>
      </c>
      <c r="J318" s="9">
        <f>IF(AND(telefony[[#This Row],[Rodzaj telefonu]]="Stacjonarny",telefony[[#This Row],[Początek numeru]]="12"),1,0)</f>
        <v>0</v>
      </c>
      <c r="K318" s="7">
        <f>IF(telefony[[#This Row],[Czy 12]]=1,telefony[[#This Row],[zakonczenie]]-telefony[[#This Row],[rozpoczecie]],0)</f>
        <v>0</v>
      </c>
    </row>
    <row r="319" spans="1:11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  <c r="E319">
        <f>COUNTIF($A$2:$A$2148,telefony[[#This Row],[nr]])</f>
        <v>1</v>
      </c>
      <c r="F319" t="str">
        <f>IF(LEN(telefony[[#This Row],[nr]])=7,"Stacjonarny",IF(LEN(telefony[[#This Row],[nr]])=8,"Komórkowy","Zagraniczny"))</f>
        <v>Zagraniczny</v>
      </c>
      <c r="G319" s="11">
        <f>telefony[[#This Row],[zakonczenie]]-telefony[[#This Row],[rozpoczecie]]</f>
        <v>6.3541666666666607E-3</v>
      </c>
      <c r="H319">
        <f>MINUTE(telefony[[#This Row],[Czas trwania połączenia]])</f>
        <v>9</v>
      </c>
      <c r="I319" s="10" t="str">
        <f>LEFT(telefony[[#This Row],[nr]],2)</f>
        <v>66</v>
      </c>
      <c r="J319" s="9">
        <f>IF(AND(telefony[[#This Row],[Rodzaj telefonu]]="Stacjonarny",telefony[[#This Row],[Początek numeru]]="12"),1,0)</f>
        <v>0</v>
      </c>
      <c r="K319" s="7">
        <f>IF(telefony[[#This Row],[Czy 12]]=1,telefony[[#This Row],[zakonczenie]]-telefony[[#This Row],[rozpoczecie]],0)</f>
        <v>0</v>
      </c>
    </row>
    <row r="320" spans="1:11" x14ac:dyDescent="0.25">
      <c r="A320">
        <v>6045882</v>
      </c>
      <c r="B320" s="1">
        <v>42922</v>
      </c>
      <c r="C320" s="2">
        <v>0.37799768518518517</v>
      </c>
      <c r="D320" s="2">
        <v>0.38377314814814817</v>
      </c>
      <c r="E320">
        <f>COUNTIF($A$2:$A$2148,telefony[[#This Row],[nr]])</f>
        <v>1</v>
      </c>
      <c r="F320" t="str">
        <f>IF(LEN(telefony[[#This Row],[nr]])=7,"Stacjonarny",IF(LEN(telefony[[#This Row],[nr]])=8,"Komórkowy","Zagraniczny"))</f>
        <v>Stacjonarny</v>
      </c>
      <c r="G320" s="11">
        <f>telefony[[#This Row],[zakonczenie]]-telefony[[#This Row],[rozpoczecie]]</f>
        <v>5.7754629629629961E-3</v>
      </c>
      <c r="H320">
        <f>MINUTE(telefony[[#This Row],[Czas trwania połączenia]])</f>
        <v>8</v>
      </c>
      <c r="I320" s="10" t="str">
        <f>LEFT(telefony[[#This Row],[nr]],2)</f>
        <v>60</v>
      </c>
      <c r="J320" s="9">
        <f>IF(AND(telefony[[#This Row],[Rodzaj telefonu]]="Stacjonarny",telefony[[#This Row],[Początek numeru]]="12"),1,0)</f>
        <v>0</v>
      </c>
      <c r="K320" s="7">
        <f>IF(telefony[[#This Row],[Czy 12]]=1,telefony[[#This Row],[zakonczenie]]-telefony[[#This Row],[rozpoczecie]],0)</f>
        <v>0</v>
      </c>
    </row>
    <row r="321" spans="1:11" x14ac:dyDescent="0.25">
      <c r="A321">
        <v>4113351</v>
      </c>
      <c r="B321" s="1">
        <v>42922</v>
      </c>
      <c r="C321" s="2">
        <v>0.37913194444444442</v>
      </c>
      <c r="D321" s="2">
        <v>0.3800115740740741</v>
      </c>
      <c r="E321">
        <f>COUNTIF($A$2:$A$2148,telefony[[#This Row],[nr]])</f>
        <v>1</v>
      </c>
      <c r="F321" t="str">
        <f>IF(LEN(telefony[[#This Row],[nr]])=7,"Stacjonarny",IF(LEN(telefony[[#This Row],[nr]])=8,"Komórkowy","Zagraniczny"))</f>
        <v>Stacjonarny</v>
      </c>
      <c r="G321" s="11">
        <f>telefony[[#This Row],[zakonczenie]]-telefony[[#This Row],[rozpoczecie]]</f>
        <v>8.7962962962967461E-4</v>
      </c>
      <c r="H321">
        <f>MINUTE(telefony[[#This Row],[Czas trwania połączenia]])</f>
        <v>1</v>
      </c>
      <c r="I321" s="10" t="str">
        <f>LEFT(telefony[[#This Row],[nr]],2)</f>
        <v>41</v>
      </c>
      <c r="J321" s="9">
        <f>IF(AND(telefony[[#This Row],[Rodzaj telefonu]]="Stacjonarny",telefony[[#This Row],[Początek numeru]]="12"),1,0)</f>
        <v>0</v>
      </c>
      <c r="K321" s="7">
        <f>IF(telefony[[#This Row],[Czy 12]]=1,telefony[[#This Row],[zakonczenie]]-telefony[[#This Row],[rozpoczecie]],0)</f>
        <v>0</v>
      </c>
    </row>
    <row r="322" spans="1:11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  <c r="E322">
        <f>COUNTIF($A$2:$A$2148,telefony[[#This Row],[nr]])</f>
        <v>1</v>
      </c>
      <c r="F322" t="str">
        <f>IF(LEN(telefony[[#This Row],[nr]])=7,"Stacjonarny",IF(LEN(telefony[[#This Row],[nr]])=8,"Komórkowy","Zagraniczny"))</f>
        <v>Stacjonarny</v>
      </c>
      <c r="G322" s="11">
        <f>telefony[[#This Row],[zakonczenie]]-telefony[[#This Row],[rozpoczecie]]</f>
        <v>6.2615740740740722E-3</v>
      </c>
      <c r="H322">
        <f>MINUTE(telefony[[#This Row],[Czas trwania połączenia]])</f>
        <v>9</v>
      </c>
      <c r="I322" s="10" t="str">
        <f>LEFT(telefony[[#This Row],[nr]],2)</f>
        <v>97</v>
      </c>
      <c r="J322" s="9">
        <f>IF(AND(telefony[[#This Row],[Rodzaj telefonu]]="Stacjonarny",telefony[[#This Row],[Początek numeru]]="12"),1,0)</f>
        <v>0</v>
      </c>
      <c r="K322" s="7">
        <f>IF(telefony[[#This Row],[Czy 12]]=1,telefony[[#This Row],[zakonczenie]]-telefony[[#This Row],[rozpoczecie]],0)</f>
        <v>0</v>
      </c>
    </row>
    <row r="323" spans="1:11" x14ac:dyDescent="0.25">
      <c r="A323">
        <v>1659814</v>
      </c>
      <c r="B323" s="1">
        <v>42922</v>
      </c>
      <c r="C323" s="2">
        <v>0.38416666666666666</v>
      </c>
      <c r="D323" s="2">
        <v>0.39554398148148145</v>
      </c>
      <c r="E323">
        <f>COUNTIF($A$2:$A$2148,telefony[[#This Row],[nr]])</f>
        <v>1</v>
      </c>
      <c r="F323" t="str">
        <f>IF(LEN(telefony[[#This Row],[nr]])=7,"Stacjonarny",IF(LEN(telefony[[#This Row],[nr]])=8,"Komórkowy","Zagraniczny"))</f>
        <v>Stacjonarny</v>
      </c>
      <c r="G323" s="11">
        <f>telefony[[#This Row],[zakonczenie]]-telefony[[#This Row],[rozpoczecie]]</f>
        <v>1.1377314814814798E-2</v>
      </c>
      <c r="H323">
        <f>MINUTE(telefony[[#This Row],[Czas trwania połączenia]])</f>
        <v>16</v>
      </c>
      <c r="I323" s="10" t="str">
        <f>LEFT(telefony[[#This Row],[nr]],2)</f>
        <v>16</v>
      </c>
      <c r="J323" s="9">
        <f>IF(AND(telefony[[#This Row],[Rodzaj telefonu]]="Stacjonarny",telefony[[#This Row],[Początek numeru]]="12"),1,0)</f>
        <v>0</v>
      </c>
      <c r="K323" s="7">
        <f>IF(telefony[[#This Row],[Czy 12]]=1,telefony[[#This Row],[zakonczenie]]-telefony[[#This Row],[rozpoczecie]],0)</f>
        <v>0</v>
      </c>
    </row>
    <row r="324" spans="1:11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  <c r="E324">
        <f>COUNTIF($A$2:$A$2148,telefony[[#This Row],[nr]])</f>
        <v>3</v>
      </c>
      <c r="F324" t="str">
        <f>IF(LEN(telefony[[#This Row],[nr]])=7,"Stacjonarny",IF(LEN(telefony[[#This Row],[nr]])=8,"Komórkowy","Zagraniczny"))</f>
        <v>Komórkowy</v>
      </c>
      <c r="G324" s="11">
        <f>telefony[[#This Row],[zakonczenie]]-telefony[[#This Row],[rozpoczecie]]</f>
        <v>3.3796296296296213E-3</v>
      </c>
      <c r="H324">
        <f>MINUTE(telefony[[#This Row],[Czas trwania połączenia]])</f>
        <v>4</v>
      </c>
      <c r="I324" s="10" t="str">
        <f>LEFT(telefony[[#This Row],[nr]],2)</f>
        <v>26</v>
      </c>
      <c r="J324" s="9">
        <f>IF(AND(telefony[[#This Row],[Rodzaj telefonu]]="Stacjonarny",telefony[[#This Row],[Początek numeru]]="12"),1,0)</f>
        <v>0</v>
      </c>
      <c r="K324" s="7">
        <f>IF(telefony[[#This Row],[Czy 12]]=1,telefony[[#This Row],[zakonczenie]]-telefony[[#This Row],[rozpoczecie]],0)</f>
        <v>0</v>
      </c>
    </row>
    <row r="325" spans="1:11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  <c r="E325">
        <f>COUNTIF($A$2:$A$2148,telefony[[#This Row],[nr]])</f>
        <v>1</v>
      </c>
      <c r="F325" t="str">
        <f>IF(LEN(telefony[[#This Row],[nr]])=7,"Stacjonarny",IF(LEN(telefony[[#This Row],[nr]])=8,"Komórkowy","Zagraniczny"))</f>
        <v>Stacjonarny</v>
      </c>
      <c r="G325" s="11">
        <f>telefony[[#This Row],[zakonczenie]]-telefony[[#This Row],[rozpoczecie]]</f>
        <v>5.3819444444444531E-3</v>
      </c>
      <c r="H325">
        <f>MINUTE(telefony[[#This Row],[Czas trwania połączenia]])</f>
        <v>7</v>
      </c>
      <c r="I325" s="10" t="str">
        <f>LEFT(telefony[[#This Row],[nr]],2)</f>
        <v>84</v>
      </c>
      <c r="J325" s="9">
        <f>IF(AND(telefony[[#This Row],[Rodzaj telefonu]]="Stacjonarny",telefony[[#This Row],[Początek numeru]]="12"),1,0)</f>
        <v>0</v>
      </c>
      <c r="K325" s="7">
        <f>IF(telefony[[#This Row],[Czy 12]]=1,telefony[[#This Row],[zakonczenie]]-telefony[[#This Row],[rozpoczecie]],0)</f>
        <v>0</v>
      </c>
    </row>
    <row r="326" spans="1:11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  <c r="E326">
        <f>COUNTIF($A$2:$A$2148,telefony[[#This Row],[nr]])</f>
        <v>2</v>
      </c>
      <c r="F326" t="str">
        <f>IF(LEN(telefony[[#This Row],[nr]])=7,"Stacjonarny",IF(LEN(telefony[[#This Row],[nr]])=8,"Komórkowy","Zagraniczny"))</f>
        <v>Stacjonarny</v>
      </c>
      <c r="G326" s="11">
        <f>telefony[[#This Row],[zakonczenie]]-telefony[[#This Row],[rozpoczecie]]</f>
        <v>1.034722222222223E-2</v>
      </c>
      <c r="H326">
        <f>MINUTE(telefony[[#This Row],[Czas trwania połączenia]])</f>
        <v>14</v>
      </c>
      <c r="I326" s="10" t="str">
        <f>LEFT(telefony[[#This Row],[nr]],2)</f>
        <v>33</v>
      </c>
      <c r="J326" s="9">
        <f>IF(AND(telefony[[#This Row],[Rodzaj telefonu]]="Stacjonarny",telefony[[#This Row],[Początek numeru]]="12"),1,0)</f>
        <v>0</v>
      </c>
      <c r="K326" s="7">
        <f>IF(telefony[[#This Row],[Czy 12]]=1,telefony[[#This Row],[zakonczenie]]-telefony[[#This Row],[rozpoczecie]],0)</f>
        <v>0</v>
      </c>
    </row>
    <row r="327" spans="1:11" x14ac:dyDescent="0.25">
      <c r="A327">
        <v>5912377607</v>
      </c>
      <c r="B327" s="1">
        <v>42922</v>
      </c>
      <c r="C327" s="2">
        <v>0.39613425925925927</v>
      </c>
      <c r="D327" s="2">
        <v>0.39868055555555554</v>
      </c>
      <c r="E327">
        <f>COUNTIF($A$2:$A$2148,telefony[[#This Row],[nr]])</f>
        <v>1</v>
      </c>
      <c r="F327" t="str">
        <f>IF(LEN(telefony[[#This Row],[nr]])=7,"Stacjonarny",IF(LEN(telefony[[#This Row],[nr]])=8,"Komórkowy","Zagraniczny"))</f>
        <v>Zagraniczny</v>
      </c>
      <c r="G327" s="11">
        <f>telefony[[#This Row],[zakonczenie]]-telefony[[#This Row],[rozpoczecie]]</f>
        <v>2.5462962962962687E-3</v>
      </c>
      <c r="H327">
        <f>MINUTE(telefony[[#This Row],[Czas trwania połączenia]])</f>
        <v>3</v>
      </c>
      <c r="I327" s="10" t="str">
        <f>LEFT(telefony[[#This Row],[nr]],2)</f>
        <v>59</v>
      </c>
      <c r="J327" s="9">
        <f>IF(AND(telefony[[#This Row],[Rodzaj telefonu]]="Stacjonarny",telefony[[#This Row],[Początek numeru]]="12"),1,0)</f>
        <v>0</v>
      </c>
      <c r="K327" s="7">
        <f>IF(telefony[[#This Row],[Czy 12]]=1,telefony[[#This Row],[zakonczenie]]-telefony[[#This Row],[rozpoczecie]],0)</f>
        <v>0</v>
      </c>
    </row>
    <row r="328" spans="1:11" x14ac:dyDescent="0.25">
      <c r="A328">
        <v>77705897</v>
      </c>
      <c r="B328" s="1">
        <v>42922</v>
      </c>
      <c r="C328" s="2">
        <v>0.39956018518518521</v>
      </c>
      <c r="D328" s="2">
        <v>0.40025462962962965</v>
      </c>
      <c r="E328">
        <f>COUNTIF($A$2:$A$2148,telefony[[#This Row],[nr]])</f>
        <v>2</v>
      </c>
      <c r="F328" t="str">
        <f>IF(LEN(telefony[[#This Row],[nr]])=7,"Stacjonarny",IF(LEN(telefony[[#This Row],[nr]])=8,"Komórkowy","Zagraniczny"))</f>
        <v>Komórkowy</v>
      </c>
      <c r="G328" s="11">
        <f>telefony[[#This Row],[zakonczenie]]-telefony[[#This Row],[rozpoczecie]]</f>
        <v>6.9444444444444198E-4</v>
      </c>
      <c r="H328">
        <f>MINUTE(telefony[[#This Row],[Czas trwania połączenia]])</f>
        <v>1</v>
      </c>
      <c r="I328" s="10" t="str">
        <f>LEFT(telefony[[#This Row],[nr]],2)</f>
        <v>77</v>
      </c>
      <c r="J328" s="9">
        <f>IF(AND(telefony[[#This Row],[Rodzaj telefonu]]="Stacjonarny",telefony[[#This Row],[Początek numeru]]="12"),1,0)</f>
        <v>0</v>
      </c>
      <c r="K328" s="7">
        <f>IF(telefony[[#This Row],[Czy 12]]=1,telefony[[#This Row],[zakonczenie]]-telefony[[#This Row],[rozpoczecie]],0)</f>
        <v>0</v>
      </c>
    </row>
    <row r="329" spans="1:11" x14ac:dyDescent="0.25">
      <c r="A329">
        <v>5894865</v>
      </c>
      <c r="B329" s="1">
        <v>42922</v>
      </c>
      <c r="C329" s="2">
        <v>0.40255787037037039</v>
      </c>
      <c r="D329" s="2">
        <v>0.40554398148148146</v>
      </c>
      <c r="E329">
        <f>COUNTIF($A$2:$A$2148,telefony[[#This Row],[nr]])</f>
        <v>1</v>
      </c>
      <c r="F329" t="str">
        <f>IF(LEN(telefony[[#This Row],[nr]])=7,"Stacjonarny",IF(LEN(telefony[[#This Row],[nr]])=8,"Komórkowy","Zagraniczny"))</f>
        <v>Stacjonarny</v>
      </c>
      <c r="G329" s="11">
        <f>telefony[[#This Row],[zakonczenie]]-telefony[[#This Row],[rozpoczecie]]</f>
        <v>2.9861111111110783E-3</v>
      </c>
      <c r="H329">
        <f>MINUTE(telefony[[#This Row],[Czas trwania połączenia]])</f>
        <v>4</v>
      </c>
      <c r="I329" s="10" t="str">
        <f>LEFT(telefony[[#This Row],[nr]],2)</f>
        <v>58</v>
      </c>
      <c r="J329" s="9">
        <f>IF(AND(telefony[[#This Row],[Rodzaj telefonu]]="Stacjonarny",telefony[[#This Row],[Początek numeru]]="12"),1,0)</f>
        <v>0</v>
      </c>
      <c r="K329" s="7">
        <f>IF(telefony[[#This Row],[Czy 12]]=1,telefony[[#This Row],[zakonczenie]]-telefony[[#This Row],[rozpoczecie]],0)</f>
        <v>0</v>
      </c>
    </row>
    <row r="330" spans="1:11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  <c r="E330">
        <f>COUNTIF($A$2:$A$2148,telefony[[#This Row],[nr]])</f>
        <v>1</v>
      </c>
      <c r="F330" t="str">
        <f>IF(LEN(telefony[[#This Row],[nr]])=7,"Stacjonarny",IF(LEN(telefony[[#This Row],[nr]])=8,"Komórkowy","Zagraniczny"))</f>
        <v>Stacjonarny</v>
      </c>
      <c r="G330" s="11">
        <f>telefony[[#This Row],[zakonczenie]]-telefony[[#This Row],[rozpoczecie]]</f>
        <v>8.6689814814814858E-3</v>
      </c>
      <c r="H330">
        <f>MINUTE(telefony[[#This Row],[Czas trwania połączenia]])</f>
        <v>12</v>
      </c>
      <c r="I330" s="10" t="str">
        <f>LEFT(telefony[[#This Row],[nr]],2)</f>
        <v>74</v>
      </c>
      <c r="J330" s="9">
        <f>IF(AND(telefony[[#This Row],[Rodzaj telefonu]]="Stacjonarny",telefony[[#This Row],[Początek numeru]]="12"),1,0)</f>
        <v>0</v>
      </c>
      <c r="K330" s="7">
        <f>IF(telefony[[#This Row],[Czy 12]]=1,telefony[[#This Row],[zakonczenie]]-telefony[[#This Row],[rozpoczecie]],0)</f>
        <v>0</v>
      </c>
    </row>
    <row r="331" spans="1:11" x14ac:dyDescent="0.25">
      <c r="A331">
        <v>49390412</v>
      </c>
      <c r="B331" s="1">
        <v>42922</v>
      </c>
      <c r="C331" s="2">
        <v>0.40645833333333331</v>
      </c>
      <c r="D331" s="2">
        <v>0.41598379629629628</v>
      </c>
      <c r="E331">
        <f>COUNTIF($A$2:$A$2148,telefony[[#This Row],[nr]])</f>
        <v>1</v>
      </c>
      <c r="F331" t="str">
        <f>IF(LEN(telefony[[#This Row],[nr]])=7,"Stacjonarny",IF(LEN(telefony[[#This Row],[nr]])=8,"Komórkowy","Zagraniczny"))</f>
        <v>Komórkowy</v>
      </c>
      <c r="G331" s="11">
        <f>telefony[[#This Row],[zakonczenie]]-telefony[[#This Row],[rozpoczecie]]</f>
        <v>9.5254629629629717E-3</v>
      </c>
      <c r="H331">
        <f>MINUTE(telefony[[#This Row],[Czas trwania połączenia]])</f>
        <v>13</v>
      </c>
      <c r="I331" s="10" t="str">
        <f>LEFT(telefony[[#This Row],[nr]],2)</f>
        <v>49</v>
      </c>
      <c r="J331" s="9">
        <f>IF(AND(telefony[[#This Row],[Rodzaj telefonu]]="Stacjonarny",telefony[[#This Row],[Początek numeru]]="12"),1,0)</f>
        <v>0</v>
      </c>
      <c r="K331" s="7">
        <f>IF(telefony[[#This Row],[Czy 12]]=1,telefony[[#This Row],[zakonczenie]]-telefony[[#This Row],[rozpoczecie]],0)</f>
        <v>0</v>
      </c>
    </row>
    <row r="332" spans="1:11" x14ac:dyDescent="0.25">
      <c r="A332">
        <v>6156594</v>
      </c>
      <c r="B332" s="1">
        <v>42922</v>
      </c>
      <c r="C332" s="2">
        <v>0.41142361111111109</v>
      </c>
      <c r="D332" s="2">
        <v>0.42168981481481482</v>
      </c>
      <c r="E332">
        <f>COUNTIF($A$2:$A$2148,telefony[[#This Row],[nr]])</f>
        <v>1</v>
      </c>
      <c r="F332" t="str">
        <f>IF(LEN(telefony[[#This Row],[nr]])=7,"Stacjonarny",IF(LEN(telefony[[#This Row],[nr]])=8,"Komórkowy","Zagraniczny"))</f>
        <v>Stacjonarny</v>
      </c>
      <c r="G332" s="11">
        <f>telefony[[#This Row],[zakonczenie]]-telefony[[#This Row],[rozpoczecie]]</f>
        <v>1.0266203703703736E-2</v>
      </c>
      <c r="H332">
        <f>MINUTE(telefony[[#This Row],[Czas trwania połączenia]])</f>
        <v>14</v>
      </c>
      <c r="I332" s="10" t="str">
        <f>LEFT(telefony[[#This Row],[nr]],2)</f>
        <v>61</v>
      </c>
      <c r="J332" s="9">
        <f>IF(AND(telefony[[#This Row],[Rodzaj telefonu]]="Stacjonarny",telefony[[#This Row],[Początek numeru]]="12"),1,0)</f>
        <v>0</v>
      </c>
      <c r="K332" s="7">
        <f>IF(telefony[[#This Row],[Czy 12]]=1,telefony[[#This Row],[zakonczenie]]-telefony[[#This Row],[rozpoczecie]],0)</f>
        <v>0</v>
      </c>
    </row>
    <row r="333" spans="1:11" x14ac:dyDescent="0.25">
      <c r="A333">
        <v>5006675</v>
      </c>
      <c r="B333" s="1">
        <v>42922</v>
      </c>
      <c r="C333" s="2">
        <v>0.4129976851851852</v>
      </c>
      <c r="D333" s="2">
        <v>0.41953703703703704</v>
      </c>
      <c r="E333">
        <f>COUNTIF($A$2:$A$2148,telefony[[#This Row],[nr]])</f>
        <v>1</v>
      </c>
      <c r="F333" t="str">
        <f>IF(LEN(telefony[[#This Row],[nr]])=7,"Stacjonarny",IF(LEN(telefony[[#This Row],[nr]])=8,"Komórkowy","Zagraniczny"))</f>
        <v>Stacjonarny</v>
      </c>
      <c r="G333" s="11">
        <f>telefony[[#This Row],[zakonczenie]]-telefony[[#This Row],[rozpoczecie]]</f>
        <v>6.5393518518518379E-3</v>
      </c>
      <c r="H333">
        <f>MINUTE(telefony[[#This Row],[Czas trwania połączenia]])</f>
        <v>9</v>
      </c>
      <c r="I333" s="10" t="str">
        <f>LEFT(telefony[[#This Row],[nr]],2)</f>
        <v>50</v>
      </c>
      <c r="J333" s="9">
        <f>IF(AND(telefony[[#This Row],[Rodzaj telefonu]]="Stacjonarny",telefony[[#This Row],[Początek numeru]]="12"),1,0)</f>
        <v>0</v>
      </c>
      <c r="K333" s="7">
        <f>IF(telefony[[#This Row],[Czy 12]]=1,telefony[[#This Row],[zakonczenie]]-telefony[[#This Row],[rozpoczecie]],0)</f>
        <v>0</v>
      </c>
    </row>
    <row r="334" spans="1:11" x14ac:dyDescent="0.25">
      <c r="A334">
        <v>2096180</v>
      </c>
      <c r="B334" s="1">
        <v>42922</v>
      </c>
      <c r="C334" s="2">
        <v>0.41351851851851851</v>
      </c>
      <c r="D334" s="2">
        <v>0.41670138888888891</v>
      </c>
      <c r="E334">
        <f>COUNTIF($A$2:$A$2148,telefony[[#This Row],[nr]])</f>
        <v>1</v>
      </c>
      <c r="F334" t="str">
        <f>IF(LEN(telefony[[#This Row],[nr]])=7,"Stacjonarny",IF(LEN(telefony[[#This Row],[nr]])=8,"Komórkowy","Zagraniczny"))</f>
        <v>Stacjonarny</v>
      </c>
      <c r="G334" s="11">
        <f>telefony[[#This Row],[zakonczenie]]-telefony[[#This Row],[rozpoczecie]]</f>
        <v>3.1828703703704053E-3</v>
      </c>
      <c r="H334">
        <f>MINUTE(telefony[[#This Row],[Czas trwania połączenia]])</f>
        <v>4</v>
      </c>
      <c r="I334" s="10" t="str">
        <f>LEFT(telefony[[#This Row],[nr]],2)</f>
        <v>20</v>
      </c>
      <c r="J334" s="9">
        <f>IF(AND(telefony[[#This Row],[Rodzaj telefonu]]="Stacjonarny",telefony[[#This Row],[Początek numeru]]="12"),1,0)</f>
        <v>0</v>
      </c>
      <c r="K334" s="7">
        <f>IF(telefony[[#This Row],[Czy 12]]=1,telefony[[#This Row],[zakonczenie]]-telefony[[#This Row],[rozpoczecie]],0)</f>
        <v>0</v>
      </c>
    </row>
    <row r="335" spans="1:11" x14ac:dyDescent="0.25">
      <c r="A335">
        <v>8214927</v>
      </c>
      <c r="B335" s="1">
        <v>42922</v>
      </c>
      <c r="C335" s="2">
        <v>0.41638888888888886</v>
      </c>
      <c r="D335" s="2">
        <v>0.42116898148148146</v>
      </c>
      <c r="E335">
        <f>COUNTIF($A$2:$A$2148,telefony[[#This Row],[nr]])</f>
        <v>2</v>
      </c>
      <c r="F335" t="str">
        <f>IF(LEN(telefony[[#This Row],[nr]])=7,"Stacjonarny",IF(LEN(telefony[[#This Row],[nr]])=8,"Komórkowy","Zagraniczny"))</f>
        <v>Stacjonarny</v>
      </c>
      <c r="G335" s="11">
        <f>telefony[[#This Row],[zakonczenie]]-telefony[[#This Row],[rozpoczecie]]</f>
        <v>4.7800925925925997E-3</v>
      </c>
      <c r="H335">
        <f>MINUTE(telefony[[#This Row],[Czas trwania połączenia]])</f>
        <v>6</v>
      </c>
      <c r="I335" s="10" t="str">
        <f>LEFT(telefony[[#This Row],[nr]],2)</f>
        <v>82</v>
      </c>
      <c r="J335" s="9">
        <f>IF(AND(telefony[[#This Row],[Rodzaj telefonu]]="Stacjonarny",telefony[[#This Row],[Początek numeru]]="12"),1,0)</f>
        <v>0</v>
      </c>
      <c r="K335" s="7">
        <f>IF(telefony[[#This Row],[Czy 12]]=1,telefony[[#This Row],[zakonczenie]]-telefony[[#This Row],[rozpoczecie]],0)</f>
        <v>0</v>
      </c>
    </row>
    <row r="336" spans="1:11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  <c r="E336">
        <f>COUNTIF($A$2:$A$2148,telefony[[#This Row],[nr]])</f>
        <v>3</v>
      </c>
      <c r="F336" t="str">
        <f>IF(LEN(telefony[[#This Row],[nr]])=7,"Stacjonarny",IF(LEN(telefony[[#This Row],[nr]])=8,"Komórkowy","Zagraniczny"))</f>
        <v>Stacjonarny</v>
      </c>
      <c r="G336" s="11">
        <f>telefony[[#This Row],[zakonczenie]]-telefony[[#This Row],[rozpoczecie]]</f>
        <v>6.2500000000000333E-3</v>
      </c>
      <c r="H336">
        <f>MINUTE(telefony[[#This Row],[Czas trwania połączenia]])</f>
        <v>9</v>
      </c>
      <c r="I336" s="10" t="str">
        <f>LEFT(telefony[[#This Row],[nr]],2)</f>
        <v>58</v>
      </c>
      <c r="J336" s="9">
        <f>IF(AND(telefony[[#This Row],[Rodzaj telefonu]]="Stacjonarny",telefony[[#This Row],[Początek numeru]]="12"),1,0)</f>
        <v>0</v>
      </c>
      <c r="K336" s="7">
        <f>IF(telefony[[#This Row],[Czy 12]]=1,telefony[[#This Row],[zakonczenie]]-telefony[[#This Row],[rozpoczecie]],0)</f>
        <v>0</v>
      </c>
    </row>
    <row r="337" spans="1:11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  <c r="E337">
        <f>COUNTIF($A$2:$A$2148,telefony[[#This Row],[nr]])</f>
        <v>1</v>
      </c>
      <c r="F337" t="str">
        <f>IF(LEN(telefony[[#This Row],[nr]])=7,"Stacjonarny",IF(LEN(telefony[[#This Row],[nr]])=8,"Komórkowy","Zagraniczny"))</f>
        <v>Stacjonarny</v>
      </c>
      <c r="G337" s="11">
        <f>telefony[[#This Row],[zakonczenie]]-telefony[[#This Row],[rozpoczecie]]</f>
        <v>4.050925925925819E-4</v>
      </c>
      <c r="H337">
        <f>MINUTE(telefony[[#This Row],[Czas trwania połączenia]])</f>
        <v>0</v>
      </c>
      <c r="I337" s="10" t="str">
        <f>LEFT(telefony[[#This Row],[nr]],2)</f>
        <v>96</v>
      </c>
      <c r="J337" s="9">
        <f>IF(AND(telefony[[#This Row],[Rodzaj telefonu]]="Stacjonarny",telefony[[#This Row],[Początek numeru]]="12"),1,0)</f>
        <v>0</v>
      </c>
      <c r="K337" s="7">
        <f>IF(telefony[[#This Row],[Czy 12]]=1,telefony[[#This Row],[zakonczenie]]-telefony[[#This Row],[rozpoczecie]],0)</f>
        <v>0</v>
      </c>
    </row>
    <row r="338" spans="1:11" x14ac:dyDescent="0.25">
      <c r="A338">
        <v>2808052</v>
      </c>
      <c r="B338" s="1">
        <v>42922</v>
      </c>
      <c r="C338" s="2">
        <v>0.42144675925925928</v>
      </c>
      <c r="D338" s="2">
        <v>0.43079861111111112</v>
      </c>
      <c r="E338">
        <f>COUNTIF($A$2:$A$2148,telefony[[#This Row],[nr]])</f>
        <v>1</v>
      </c>
      <c r="F338" t="str">
        <f>IF(LEN(telefony[[#This Row],[nr]])=7,"Stacjonarny",IF(LEN(telefony[[#This Row],[nr]])=8,"Komórkowy","Zagraniczny"))</f>
        <v>Stacjonarny</v>
      </c>
      <c r="G338" s="11">
        <f>telefony[[#This Row],[zakonczenie]]-telefony[[#This Row],[rozpoczecie]]</f>
        <v>9.3518518518518334E-3</v>
      </c>
      <c r="H338">
        <f>MINUTE(telefony[[#This Row],[Czas trwania połączenia]])</f>
        <v>13</v>
      </c>
      <c r="I338" s="10" t="str">
        <f>LEFT(telefony[[#This Row],[nr]],2)</f>
        <v>28</v>
      </c>
      <c r="J338" s="9">
        <f>IF(AND(telefony[[#This Row],[Rodzaj telefonu]]="Stacjonarny",telefony[[#This Row],[Początek numeru]]="12"),1,0)</f>
        <v>0</v>
      </c>
      <c r="K338" s="7">
        <f>IF(telefony[[#This Row],[Czy 12]]=1,telefony[[#This Row],[zakonczenie]]-telefony[[#This Row],[rozpoczecie]],0)</f>
        <v>0</v>
      </c>
    </row>
    <row r="339" spans="1:11" x14ac:dyDescent="0.25">
      <c r="A339">
        <v>18084593</v>
      </c>
      <c r="B339" s="1">
        <v>42922</v>
      </c>
      <c r="C339" s="2">
        <v>0.42482638888888891</v>
      </c>
      <c r="D339" s="2">
        <v>0.43292824074074077</v>
      </c>
      <c r="E339">
        <f>COUNTIF($A$2:$A$2148,telefony[[#This Row],[nr]])</f>
        <v>1</v>
      </c>
      <c r="F339" t="str">
        <f>IF(LEN(telefony[[#This Row],[nr]])=7,"Stacjonarny",IF(LEN(telefony[[#This Row],[nr]])=8,"Komórkowy","Zagraniczny"))</f>
        <v>Komórkowy</v>
      </c>
      <c r="G339" s="11">
        <f>telefony[[#This Row],[zakonczenie]]-telefony[[#This Row],[rozpoczecie]]</f>
        <v>8.1018518518518601E-3</v>
      </c>
      <c r="H339">
        <f>MINUTE(telefony[[#This Row],[Czas trwania połączenia]])</f>
        <v>11</v>
      </c>
      <c r="I339" s="10" t="str">
        <f>LEFT(telefony[[#This Row],[nr]],2)</f>
        <v>18</v>
      </c>
      <c r="J339" s="9">
        <f>IF(AND(telefony[[#This Row],[Rodzaj telefonu]]="Stacjonarny",telefony[[#This Row],[Początek numeru]]="12"),1,0)</f>
        <v>0</v>
      </c>
      <c r="K339" s="7">
        <f>IF(telefony[[#This Row],[Czy 12]]=1,telefony[[#This Row],[zakonczenie]]-telefony[[#This Row],[rozpoczecie]],0)</f>
        <v>0</v>
      </c>
    </row>
    <row r="340" spans="1:11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  <c r="E340">
        <f>COUNTIF($A$2:$A$2148,telefony[[#This Row],[nr]])</f>
        <v>1</v>
      </c>
      <c r="F340" t="str">
        <f>IF(LEN(telefony[[#This Row],[nr]])=7,"Stacjonarny",IF(LEN(telefony[[#This Row],[nr]])=8,"Komórkowy","Zagraniczny"))</f>
        <v>Stacjonarny</v>
      </c>
      <c r="G340" s="11">
        <f>telefony[[#This Row],[zakonczenie]]-telefony[[#This Row],[rozpoczecie]]</f>
        <v>1.1539351851851842E-2</v>
      </c>
      <c r="H340">
        <f>MINUTE(telefony[[#This Row],[Czas trwania połączenia]])</f>
        <v>16</v>
      </c>
      <c r="I340" s="10" t="str">
        <f>LEFT(telefony[[#This Row],[nr]],2)</f>
        <v>13</v>
      </c>
      <c r="J340" s="9">
        <f>IF(AND(telefony[[#This Row],[Rodzaj telefonu]]="Stacjonarny",telefony[[#This Row],[Początek numeru]]="12"),1,0)</f>
        <v>0</v>
      </c>
      <c r="K340" s="7">
        <f>IF(telefony[[#This Row],[Czy 12]]=1,telefony[[#This Row],[zakonczenie]]-telefony[[#This Row],[rozpoczecie]],0)</f>
        <v>0</v>
      </c>
    </row>
    <row r="341" spans="1:11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  <c r="E341">
        <f>COUNTIF($A$2:$A$2148,telefony[[#This Row],[nr]])</f>
        <v>1</v>
      </c>
      <c r="F341" t="str">
        <f>IF(LEN(telefony[[#This Row],[nr]])=7,"Stacjonarny",IF(LEN(telefony[[#This Row],[nr]])=8,"Komórkowy","Zagraniczny"))</f>
        <v>Komórkowy</v>
      </c>
      <c r="G341" s="11">
        <f>telefony[[#This Row],[zakonczenie]]-telefony[[#This Row],[rozpoczecie]]</f>
        <v>6.1226851851852171E-3</v>
      </c>
      <c r="H341">
        <f>MINUTE(telefony[[#This Row],[Czas trwania połączenia]])</f>
        <v>8</v>
      </c>
      <c r="I341" s="10" t="str">
        <f>LEFT(telefony[[#This Row],[nr]],2)</f>
        <v>44</v>
      </c>
      <c r="J341" s="9">
        <f>IF(AND(telefony[[#This Row],[Rodzaj telefonu]]="Stacjonarny",telefony[[#This Row],[Początek numeru]]="12"),1,0)</f>
        <v>0</v>
      </c>
      <c r="K341" s="7">
        <f>IF(telefony[[#This Row],[Czy 12]]=1,telefony[[#This Row],[zakonczenie]]-telefony[[#This Row],[rozpoczecie]],0)</f>
        <v>0</v>
      </c>
    </row>
    <row r="342" spans="1:11" x14ac:dyDescent="0.25">
      <c r="A342">
        <v>5859235</v>
      </c>
      <c r="B342" s="1">
        <v>42922</v>
      </c>
      <c r="C342" s="2">
        <v>0.43037037037037035</v>
      </c>
      <c r="D342" s="2">
        <v>0.4344675925925926</v>
      </c>
      <c r="E342">
        <f>COUNTIF($A$2:$A$2148,telefony[[#This Row],[nr]])</f>
        <v>1</v>
      </c>
      <c r="F342" t="str">
        <f>IF(LEN(telefony[[#This Row],[nr]])=7,"Stacjonarny",IF(LEN(telefony[[#This Row],[nr]])=8,"Komórkowy","Zagraniczny"))</f>
        <v>Stacjonarny</v>
      </c>
      <c r="G342" s="11">
        <f>telefony[[#This Row],[zakonczenie]]-telefony[[#This Row],[rozpoczecie]]</f>
        <v>4.0972222222222521E-3</v>
      </c>
      <c r="H342">
        <f>MINUTE(telefony[[#This Row],[Czas trwania połączenia]])</f>
        <v>5</v>
      </c>
      <c r="I342" s="10" t="str">
        <f>LEFT(telefony[[#This Row],[nr]],2)</f>
        <v>58</v>
      </c>
      <c r="J342" s="9">
        <f>IF(AND(telefony[[#This Row],[Rodzaj telefonu]]="Stacjonarny",telefony[[#This Row],[Początek numeru]]="12"),1,0)</f>
        <v>0</v>
      </c>
      <c r="K342" s="7">
        <f>IF(telefony[[#This Row],[Czy 12]]=1,telefony[[#This Row],[zakonczenie]]-telefony[[#This Row],[rozpoczecie]],0)</f>
        <v>0</v>
      </c>
    </row>
    <row r="343" spans="1:11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  <c r="E343">
        <f>COUNTIF($A$2:$A$2148,telefony[[#This Row],[nr]])</f>
        <v>1</v>
      </c>
      <c r="F343" t="str">
        <f>IF(LEN(telefony[[#This Row],[nr]])=7,"Stacjonarny",IF(LEN(telefony[[#This Row],[nr]])=8,"Komórkowy","Zagraniczny"))</f>
        <v>Komórkowy</v>
      </c>
      <c r="G343" s="11">
        <f>telefony[[#This Row],[zakonczenie]]-telefony[[#This Row],[rozpoczecie]]</f>
        <v>1.0983796296296311E-2</v>
      </c>
      <c r="H343">
        <f>MINUTE(telefony[[#This Row],[Czas trwania połączenia]])</f>
        <v>15</v>
      </c>
      <c r="I343" s="10" t="str">
        <f>LEFT(telefony[[#This Row],[nr]],2)</f>
        <v>51</v>
      </c>
      <c r="J343" s="9">
        <f>IF(AND(telefony[[#This Row],[Rodzaj telefonu]]="Stacjonarny",telefony[[#This Row],[Początek numeru]]="12"),1,0)</f>
        <v>0</v>
      </c>
      <c r="K343" s="7">
        <f>IF(telefony[[#This Row],[Czy 12]]=1,telefony[[#This Row],[zakonczenie]]-telefony[[#This Row],[rozpoczecie]],0)</f>
        <v>0</v>
      </c>
    </row>
    <row r="344" spans="1:11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  <c r="E344">
        <f>COUNTIF($A$2:$A$2148,telefony[[#This Row],[nr]])</f>
        <v>2</v>
      </c>
      <c r="F344" t="str">
        <f>IF(LEN(telefony[[#This Row],[nr]])=7,"Stacjonarny",IF(LEN(telefony[[#This Row],[nr]])=8,"Komórkowy","Zagraniczny"))</f>
        <v>Stacjonarny</v>
      </c>
      <c r="G344" s="11">
        <f>telefony[[#This Row],[zakonczenie]]-telefony[[#This Row],[rozpoczecie]]</f>
        <v>5.3703703703704142E-3</v>
      </c>
      <c r="H344">
        <f>MINUTE(telefony[[#This Row],[Czas trwania połączenia]])</f>
        <v>7</v>
      </c>
      <c r="I344" s="10" t="str">
        <f>LEFT(telefony[[#This Row],[nr]],2)</f>
        <v>87</v>
      </c>
      <c r="J344" s="9">
        <f>IF(AND(telefony[[#This Row],[Rodzaj telefonu]]="Stacjonarny",telefony[[#This Row],[Początek numeru]]="12"),1,0)</f>
        <v>0</v>
      </c>
      <c r="K344" s="7">
        <f>IF(telefony[[#This Row],[Czy 12]]=1,telefony[[#This Row],[zakonczenie]]-telefony[[#This Row],[rozpoczecie]],0)</f>
        <v>0</v>
      </c>
    </row>
    <row r="345" spans="1:11" x14ac:dyDescent="0.25">
      <c r="A345">
        <v>9088045</v>
      </c>
      <c r="B345" s="1">
        <v>42922</v>
      </c>
      <c r="C345" s="2">
        <v>0.44063657407407408</v>
      </c>
      <c r="D345" s="2">
        <v>0.44285879629629632</v>
      </c>
      <c r="E345">
        <f>COUNTIF($A$2:$A$2148,telefony[[#This Row],[nr]])</f>
        <v>2</v>
      </c>
      <c r="F345" t="str">
        <f>IF(LEN(telefony[[#This Row],[nr]])=7,"Stacjonarny",IF(LEN(telefony[[#This Row],[nr]])=8,"Komórkowy","Zagraniczny"))</f>
        <v>Stacjonarny</v>
      </c>
      <c r="G345" s="11">
        <f>telefony[[#This Row],[zakonczenie]]-telefony[[#This Row],[rozpoczecie]]</f>
        <v>2.2222222222222365E-3</v>
      </c>
      <c r="H345">
        <f>MINUTE(telefony[[#This Row],[Czas trwania połączenia]])</f>
        <v>3</v>
      </c>
      <c r="I345" s="10" t="str">
        <f>LEFT(telefony[[#This Row],[nr]],2)</f>
        <v>90</v>
      </c>
      <c r="J345" s="9">
        <f>IF(AND(telefony[[#This Row],[Rodzaj telefonu]]="Stacjonarny",telefony[[#This Row],[Początek numeru]]="12"),1,0)</f>
        <v>0</v>
      </c>
      <c r="K345" s="7">
        <f>IF(telefony[[#This Row],[Czy 12]]=1,telefony[[#This Row],[zakonczenie]]-telefony[[#This Row],[rozpoczecie]],0)</f>
        <v>0</v>
      </c>
    </row>
    <row r="346" spans="1:11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  <c r="E346">
        <f>COUNTIF($A$2:$A$2148,telefony[[#This Row],[nr]])</f>
        <v>1</v>
      </c>
      <c r="F346" t="str">
        <f>IF(LEN(telefony[[#This Row],[nr]])=7,"Stacjonarny",IF(LEN(telefony[[#This Row],[nr]])=8,"Komórkowy","Zagraniczny"))</f>
        <v>Stacjonarny</v>
      </c>
      <c r="G346" s="11">
        <f>telefony[[#This Row],[zakonczenie]]-telefony[[#This Row],[rozpoczecie]]</f>
        <v>6.8634259259259256E-3</v>
      </c>
      <c r="H346">
        <f>MINUTE(telefony[[#This Row],[Czas trwania połączenia]])</f>
        <v>9</v>
      </c>
      <c r="I346" s="10" t="str">
        <f>LEFT(telefony[[#This Row],[nr]],2)</f>
        <v>98</v>
      </c>
      <c r="J346" s="9">
        <f>IF(AND(telefony[[#This Row],[Rodzaj telefonu]]="Stacjonarny",telefony[[#This Row],[Początek numeru]]="12"),1,0)</f>
        <v>0</v>
      </c>
      <c r="K346" s="7">
        <f>IF(telefony[[#This Row],[Czy 12]]=1,telefony[[#This Row],[zakonczenie]]-telefony[[#This Row],[rozpoczecie]],0)</f>
        <v>0</v>
      </c>
    </row>
    <row r="347" spans="1:11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  <c r="E347">
        <f>COUNTIF($A$2:$A$2148,telefony[[#This Row],[nr]])</f>
        <v>2</v>
      </c>
      <c r="F347" t="str">
        <f>IF(LEN(telefony[[#This Row],[nr]])=7,"Stacjonarny",IF(LEN(telefony[[#This Row],[nr]])=8,"Komórkowy","Zagraniczny"))</f>
        <v>Stacjonarny</v>
      </c>
      <c r="G347" s="11">
        <f>telefony[[#This Row],[zakonczenie]]-telefony[[#This Row],[rozpoczecie]]</f>
        <v>1.782407407407427E-3</v>
      </c>
      <c r="H347">
        <f>MINUTE(telefony[[#This Row],[Czas trwania połączenia]])</f>
        <v>2</v>
      </c>
      <c r="I347" s="10" t="str">
        <f>LEFT(telefony[[#This Row],[nr]],2)</f>
        <v>83</v>
      </c>
      <c r="J347" s="9">
        <f>IF(AND(telefony[[#This Row],[Rodzaj telefonu]]="Stacjonarny",telefony[[#This Row],[Początek numeru]]="12"),1,0)</f>
        <v>0</v>
      </c>
      <c r="K347" s="7">
        <f>IF(telefony[[#This Row],[Czy 12]]=1,telefony[[#This Row],[zakonczenie]]-telefony[[#This Row],[rozpoczecie]],0)</f>
        <v>0</v>
      </c>
    </row>
    <row r="348" spans="1:11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  <c r="E348">
        <f>COUNTIF($A$2:$A$2148,telefony[[#This Row],[nr]])</f>
        <v>1</v>
      </c>
      <c r="F348" t="str">
        <f>IF(LEN(telefony[[#This Row],[nr]])=7,"Stacjonarny",IF(LEN(telefony[[#This Row],[nr]])=8,"Komórkowy","Zagraniczny"))</f>
        <v>Stacjonarny</v>
      </c>
      <c r="G348" s="11">
        <f>telefony[[#This Row],[zakonczenie]]-telefony[[#This Row],[rozpoczecie]]</f>
        <v>4.7106481481481444E-3</v>
      </c>
      <c r="H348">
        <f>MINUTE(telefony[[#This Row],[Czas trwania połączenia]])</f>
        <v>6</v>
      </c>
      <c r="I348" s="10" t="str">
        <f>LEFT(telefony[[#This Row],[nr]],2)</f>
        <v>33</v>
      </c>
      <c r="J348" s="9">
        <f>IF(AND(telefony[[#This Row],[Rodzaj telefonu]]="Stacjonarny",telefony[[#This Row],[Początek numeru]]="12"),1,0)</f>
        <v>0</v>
      </c>
      <c r="K348" s="7">
        <f>IF(telefony[[#This Row],[Czy 12]]=1,telefony[[#This Row],[zakonczenie]]-telefony[[#This Row],[rozpoczecie]],0)</f>
        <v>0</v>
      </c>
    </row>
    <row r="349" spans="1:11" x14ac:dyDescent="0.25">
      <c r="A349">
        <v>1488369</v>
      </c>
      <c r="B349" s="1">
        <v>42922</v>
      </c>
      <c r="C349" s="2">
        <v>0.44871527777777775</v>
      </c>
      <c r="D349" s="2">
        <v>0.45627314814814812</v>
      </c>
      <c r="E349">
        <f>COUNTIF($A$2:$A$2148,telefony[[#This Row],[nr]])</f>
        <v>3</v>
      </c>
      <c r="F349" t="str">
        <f>IF(LEN(telefony[[#This Row],[nr]])=7,"Stacjonarny",IF(LEN(telefony[[#This Row],[nr]])=8,"Komórkowy","Zagraniczny"))</f>
        <v>Stacjonarny</v>
      </c>
      <c r="G349" s="11">
        <f>telefony[[#This Row],[zakonczenie]]-telefony[[#This Row],[rozpoczecie]]</f>
        <v>7.5578703703703676E-3</v>
      </c>
      <c r="H349">
        <f>MINUTE(telefony[[#This Row],[Czas trwania połączenia]])</f>
        <v>10</v>
      </c>
      <c r="I349" s="10" t="str">
        <f>LEFT(telefony[[#This Row],[nr]],2)</f>
        <v>14</v>
      </c>
      <c r="J349" s="9">
        <f>IF(AND(telefony[[#This Row],[Rodzaj telefonu]]="Stacjonarny",telefony[[#This Row],[Początek numeru]]="12"),1,0)</f>
        <v>0</v>
      </c>
      <c r="K349" s="7">
        <f>IF(telefony[[#This Row],[Czy 12]]=1,telefony[[#This Row],[zakonczenie]]-telefony[[#This Row],[rozpoczecie]],0)</f>
        <v>0</v>
      </c>
    </row>
    <row r="350" spans="1:11" x14ac:dyDescent="0.25">
      <c r="A350">
        <v>4132754</v>
      </c>
      <c r="B350" s="1">
        <v>42922</v>
      </c>
      <c r="C350" s="2">
        <v>0.45281250000000001</v>
      </c>
      <c r="D350" s="2">
        <v>0.45374999999999999</v>
      </c>
      <c r="E350">
        <f>COUNTIF($A$2:$A$2148,telefony[[#This Row],[nr]])</f>
        <v>1</v>
      </c>
      <c r="F350" t="str">
        <f>IF(LEN(telefony[[#This Row],[nr]])=7,"Stacjonarny",IF(LEN(telefony[[#This Row],[nr]])=8,"Komórkowy","Zagraniczny"))</f>
        <v>Stacjonarny</v>
      </c>
      <c r="G350" s="11">
        <f>telefony[[#This Row],[zakonczenie]]-telefony[[#This Row],[rozpoczecie]]</f>
        <v>9.3749999999998002E-4</v>
      </c>
      <c r="H350">
        <f>MINUTE(telefony[[#This Row],[Czas trwania połączenia]])</f>
        <v>1</v>
      </c>
      <c r="I350" s="10" t="str">
        <f>LEFT(telefony[[#This Row],[nr]],2)</f>
        <v>41</v>
      </c>
      <c r="J350" s="9">
        <f>IF(AND(telefony[[#This Row],[Rodzaj telefonu]]="Stacjonarny",telefony[[#This Row],[Początek numeru]]="12"),1,0)</f>
        <v>0</v>
      </c>
      <c r="K350" s="7">
        <f>IF(telefony[[#This Row],[Czy 12]]=1,telefony[[#This Row],[zakonczenie]]-telefony[[#This Row],[rozpoczecie]],0)</f>
        <v>0</v>
      </c>
    </row>
    <row r="351" spans="1:11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  <c r="E351">
        <f>COUNTIF($A$2:$A$2148,telefony[[#This Row],[nr]])</f>
        <v>1</v>
      </c>
      <c r="F351" t="str">
        <f>IF(LEN(telefony[[#This Row],[nr]])=7,"Stacjonarny",IF(LEN(telefony[[#This Row],[nr]])=8,"Komórkowy","Zagraniczny"))</f>
        <v>Komórkowy</v>
      </c>
      <c r="G351" s="11">
        <f>telefony[[#This Row],[zakonczenie]]-telefony[[#This Row],[rozpoczecie]]</f>
        <v>1.0046296296296275E-2</v>
      </c>
      <c r="H351">
        <f>MINUTE(telefony[[#This Row],[Czas trwania połączenia]])</f>
        <v>14</v>
      </c>
      <c r="I351" s="10" t="str">
        <f>LEFT(telefony[[#This Row],[nr]],2)</f>
        <v>66</v>
      </c>
      <c r="J351" s="9">
        <f>IF(AND(telefony[[#This Row],[Rodzaj telefonu]]="Stacjonarny",telefony[[#This Row],[Początek numeru]]="12"),1,0)</f>
        <v>0</v>
      </c>
      <c r="K351" s="7">
        <f>IF(telefony[[#This Row],[Czy 12]]=1,telefony[[#This Row],[zakonczenie]]-telefony[[#This Row],[rozpoczecie]],0)</f>
        <v>0</v>
      </c>
    </row>
    <row r="352" spans="1:11" x14ac:dyDescent="0.25">
      <c r="A352">
        <v>6818507</v>
      </c>
      <c r="B352" s="1">
        <v>42922</v>
      </c>
      <c r="C352" s="2">
        <v>0.4584259259259259</v>
      </c>
      <c r="D352" s="2">
        <v>0.46380787037037036</v>
      </c>
      <c r="E352">
        <f>COUNTIF($A$2:$A$2148,telefony[[#This Row],[nr]])</f>
        <v>1</v>
      </c>
      <c r="F352" t="str">
        <f>IF(LEN(telefony[[#This Row],[nr]])=7,"Stacjonarny",IF(LEN(telefony[[#This Row],[nr]])=8,"Komórkowy","Zagraniczny"))</f>
        <v>Stacjonarny</v>
      </c>
      <c r="G352" s="11">
        <f>telefony[[#This Row],[zakonczenie]]-telefony[[#This Row],[rozpoczecie]]</f>
        <v>5.3819444444444531E-3</v>
      </c>
      <c r="H352">
        <f>MINUTE(telefony[[#This Row],[Czas trwania połączenia]])</f>
        <v>7</v>
      </c>
      <c r="I352" s="10" t="str">
        <f>LEFT(telefony[[#This Row],[nr]],2)</f>
        <v>68</v>
      </c>
      <c r="J352" s="9">
        <f>IF(AND(telefony[[#This Row],[Rodzaj telefonu]]="Stacjonarny",telefony[[#This Row],[Początek numeru]]="12"),1,0)</f>
        <v>0</v>
      </c>
      <c r="K352" s="7">
        <f>IF(telefony[[#This Row],[Czy 12]]=1,telefony[[#This Row],[zakonczenie]]-telefony[[#This Row],[rozpoczecie]],0)</f>
        <v>0</v>
      </c>
    </row>
    <row r="353" spans="1:11" x14ac:dyDescent="0.25">
      <c r="A353">
        <v>93611539</v>
      </c>
      <c r="B353" s="1">
        <v>42922</v>
      </c>
      <c r="C353" s="2">
        <v>0.45853009259259259</v>
      </c>
      <c r="D353" s="2">
        <v>0.46674768518518517</v>
      </c>
      <c r="E353">
        <f>COUNTIF($A$2:$A$2148,telefony[[#This Row],[nr]])</f>
        <v>2</v>
      </c>
      <c r="F353" t="str">
        <f>IF(LEN(telefony[[#This Row],[nr]])=7,"Stacjonarny",IF(LEN(telefony[[#This Row],[nr]])=8,"Komórkowy","Zagraniczny"))</f>
        <v>Komórkowy</v>
      </c>
      <c r="G353" s="11">
        <f>telefony[[#This Row],[zakonczenie]]-telefony[[#This Row],[rozpoczecie]]</f>
        <v>8.2175925925925819E-3</v>
      </c>
      <c r="H353">
        <f>MINUTE(telefony[[#This Row],[Czas trwania połączenia]])</f>
        <v>11</v>
      </c>
      <c r="I353" s="10" t="str">
        <f>LEFT(telefony[[#This Row],[nr]],2)</f>
        <v>93</v>
      </c>
      <c r="J353" s="9">
        <f>IF(AND(telefony[[#This Row],[Rodzaj telefonu]]="Stacjonarny",telefony[[#This Row],[Początek numeru]]="12"),1,0)</f>
        <v>0</v>
      </c>
      <c r="K353" s="7">
        <f>IF(telefony[[#This Row],[Czy 12]]=1,telefony[[#This Row],[zakonczenie]]-telefony[[#This Row],[rozpoczecie]],0)</f>
        <v>0</v>
      </c>
    </row>
    <row r="354" spans="1:11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  <c r="E354">
        <f>COUNTIF($A$2:$A$2148,telefony[[#This Row],[nr]])</f>
        <v>2</v>
      </c>
      <c r="F354" t="str">
        <f>IF(LEN(telefony[[#This Row],[nr]])=7,"Stacjonarny",IF(LEN(telefony[[#This Row],[nr]])=8,"Komórkowy","Zagraniczny"))</f>
        <v>Zagraniczny</v>
      </c>
      <c r="G354" s="11">
        <f>telefony[[#This Row],[zakonczenie]]-telefony[[#This Row],[rozpoczecie]]</f>
        <v>6.9791666666666474E-3</v>
      </c>
      <c r="H354">
        <f>MINUTE(telefony[[#This Row],[Czas trwania połączenia]])</f>
        <v>10</v>
      </c>
      <c r="I354" s="10" t="str">
        <f>LEFT(telefony[[#This Row],[nr]],2)</f>
        <v>28</v>
      </c>
      <c r="J354" s="9">
        <f>IF(AND(telefony[[#This Row],[Rodzaj telefonu]]="Stacjonarny",telefony[[#This Row],[Początek numeru]]="12"),1,0)</f>
        <v>0</v>
      </c>
      <c r="K354" s="7">
        <f>IF(telefony[[#This Row],[Czy 12]]=1,telefony[[#This Row],[zakonczenie]]-telefony[[#This Row],[rozpoczecie]],0)</f>
        <v>0</v>
      </c>
    </row>
    <row r="355" spans="1:11" x14ac:dyDescent="0.25">
      <c r="A355">
        <v>66336445</v>
      </c>
      <c r="B355" s="1">
        <v>42922</v>
      </c>
      <c r="C355" s="2">
        <v>0.46322916666666669</v>
      </c>
      <c r="D355" s="2">
        <v>0.4642013888888889</v>
      </c>
      <c r="E355">
        <f>COUNTIF($A$2:$A$2148,telefony[[#This Row],[nr]])</f>
        <v>1</v>
      </c>
      <c r="F355" t="str">
        <f>IF(LEN(telefony[[#This Row],[nr]])=7,"Stacjonarny",IF(LEN(telefony[[#This Row],[nr]])=8,"Komórkowy","Zagraniczny"))</f>
        <v>Komórkowy</v>
      </c>
      <c r="G355" s="11">
        <f>telefony[[#This Row],[zakonczenie]]-telefony[[#This Row],[rozpoczecie]]</f>
        <v>9.7222222222220767E-4</v>
      </c>
      <c r="H355">
        <f>MINUTE(telefony[[#This Row],[Czas trwania połączenia]])</f>
        <v>1</v>
      </c>
      <c r="I355" s="10" t="str">
        <f>LEFT(telefony[[#This Row],[nr]],2)</f>
        <v>66</v>
      </c>
      <c r="J355" s="9">
        <f>IF(AND(telefony[[#This Row],[Rodzaj telefonu]]="Stacjonarny",telefony[[#This Row],[Początek numeru]]="12"),1,0)</f>
        <v>0</v>
      </c>
      <c r="K355" s="7">
        <f>IF(telefony[[#This Row],[Czy 12]]=1,telefony[[#This Row],[zakonczenie]]-telefony[[#This Row],[rozpoczecie]],0)</f>
        <v>0</v>
      </c>
    </row>
    <row r="356" spans="1:11" x14ac:dyDescent="0.25">
      <c r="A356">
        <v>9356324</v>
      </c>
      <c r="B356" s="1">
        <v>42922</v>
      </c>
      <c r="C356" s="2">
        <v>0.46339120370370368</v>
      </c>
      <c r="D356" s="2">
        <v>0.47425925925925927</v>
      </c>
      <c r="E356">
        <f>COUNTIF($A$2:$A$2148,telefony[[#This Row],[nr]])</f>
        <v>1</v>
      </c>
      <c r="F356" t="str">
        <f>IF(LEN(telefony[[#This Row],[nr]])=7,"Stacjonarny",IF(LEN(telefony[[#This Row],[nr]])=8,"Komórkowy","Zagraniczny"))</f>
        <v>Stacjonarny</v>
      </c>
      <c r="G356" s="11">
        <f>telefony[[#This Row],[zakonczenie]]-telefony[[#This Row],[rozpoczecie]]</f>
        <v>1.0868055555555589E-2</v>
      </c>
      <c r="H356">
        <f>MINUTE(telefony[[#This Row],[Czas trwania połączenia]])</f>
        <v>15</v>
      </c>
      <c r="I356" s="10" t="str">
        <f>LEFT(telefony[[#This Row],[nr]],2)</f>
        <v>93</v>
      </c>
      <c r="J356" s="9">
        <f>IF(AND(telefony[[#This Row],[Rodzaj telefonu]]="Stacjonarny",telefony[[#This Row],[Początek numeru]]="12"),1,0)</f>
        <v>0</v>
      </c>
      <c r="K356" s="7">
        <f>IF(telefony[[#This Row],[Czy 12]]=1,telefony[[#This Row],[zakonczenie]]-telefony[[#This Row],[rozpoczecie]],0)</f>
        <v>0</v>
      </c>
    </row>
    <row r="357" spans="1:11" x14ac:dyDescent="0.25">
      <c r="A357">
        <v>5111892302</v>
      </c>
      <c r="B357" s="1">
        <v>42922</v>
      </c>
      <c r="C357" s="2">
        <v>0.46871527777777777</v>
      </c>
      <c r="D357" s="2">
        <v>0.47319444444444442</v>
      </c>
      <c r="E357">
        <f>COUNTIF($A$2:$A$2148,telefony[[#This Row],[nr]])</f>
        <v>2</v>
      </c>
      <c r="F357" t="str">
        <f>IF(LEN(telefony[[#This Row],[nr]])=7,"Stacjonarny",IF(LEN(telefony[[#This Row],[nr]])=8,"Komórkowy","Zagraniczny"))</f>
        <v>Zagraniczny</v>
      </c>
      <c r="G357" s="11">
        <f>telefony[[#This Row],[zakonczenie]]-telefony[[#This Row],[rozpoczecie]]</f>
        <v>4.4791666666666452E-3</v>
      </c>
      <c r="H357">
        <f>MINUTE(telefony[[#This Row],[Czas trwania połączenia]])</f>
        <v>6</v>
      </c>
      <c r="I357" s="10" t="str">
        <f>LEFT(telefony[[#This Row],[nr]],2)</f>
        <v>51</v>
      </c>
      <c r="J357" s="9">
        <f>IF(AND(telefony[[#This Row],[Rodzaj telefonu]]="Stacjonarny",telefony[[#This Row],[Początek numeru]]="12"),1,0)</f>
        <v>0</v>
      </c>
      <c r="K357" s="7">
        <f>IF(telefony[[#This Row],[Czy 12]]=1,telefony[[#This Row],[zakonczenie]]-telefony[[#This Row],[rozpoczecie]],0)</f>
        <v>0</v>
      </c>
    </row>
    <row r="358" spans="1:11" x14ac:dyDescent="0.25">
      <c r="A358">
        <v>2435007</v>
      </c>
      <c r="B358" s="1">
        <v>42922</v>
      </c>
      <c r="C358" s="2">
        <v>0.47395833333333331</v>
      </c>
      <c r="D358" s="2">
        <v>0.47423611111111114</v>
      </c>
      <c r="E358">
        <f>COUNTIF($A$2:$A$2148,telefony[[#This Row],[nr]])</f>
        <v>1</v>
      </c>
      <c r="F358" t="str">
        <f>IF(LEN(telefony[[#This Row],[nr]])=7,"Stacjonarny",IF(LEN(telefony[[#This Row],[nr]])=8,"Komórkowy","Zagraniczny"))</f>
        <v>Stacjonarny</v>
      </c>
      <c r="G358" s="11">
        <f>telefony[[#This Row],[zakonczenie]]-telefony[[#This Row],[rozpoczecie]]</f>
        <v>2.777777777778212E-4</v>
      </c>
      <c r="H358">
        <f>MINUTE(telefony[[#This Row],[Czas trwania połączenia]])</f>
        <v>0</v>
      </c>
      <c r="I358" s="10" t="str">
        <f>LEFT(telefony[[#This Row],[nr]],2)</f>
        <v>24</v>
      </c>
      <c r="J358" s="9">
        <f>IF(AND(telefony[[#This Row],[Rodzaj telefonu]]="Stacjonarny",telefony[[#This Row],[Początek numeru]]="12"),1,0)</f>
        <v>0</v>
      </c>
      <c r="K358" s="7">
        <f>IF(telefony[[#This Row],[Czy 12]]=1,telefony[[#This Row],[zakonczenie]]-telefony[[#This Row],[rozpoczecie]],0)</f>
        <v>0</v>
      </c>
    </row>
    <row r="359" spans="1:11" x14ac:dyDescent="0.25">
      <c r="A359">
        <v>6694568</v>
      </c>
      <c r="B359" s="1">
        <v>42922</v>
      </c>
      <c r="C359" s="2">
        <v>0.47865740740740742</v>
      </c>
      <c r="D359" s="2">
        <v>0.48923611111111109</v>
      </c>
      <c r="E359">
        <f>COUNTIF($A$2:$A$2148,telefony[[#This Row],[nr]])</f>
        <v>1</v>
      </c>
      <c r="F359" t="str">
        <f>IF(LEN(telefony[[#This Row],[nr]])=7,"Stacjonarny",IF(LEN(telefony[[#This Row],[nr]])=8,"Komórkowy","Zagraniczny"))</f>
        <v>Stacjonarny</v>
      </c>
      <c r="G359" s="11">
        <f>telefony[[#This Row],[zakonczenie]]-telefony[[#This Row],[rozpoczecie]]</f>
        <v>1.0578703703703674E-2</v>
      </c>
      <c r="H359">
        <f>MINUTE(telefony[[#This Row],[Czas trwania połączenia]])</f>
        <v>15</v>
      </c>
      <c r="I359" s="10" t="str">
        <f>LEFT(telefony[[#This Row],[nr]],2)</f>
        <v>66</v>
      </c>
      <c r="J359" s="9">
        <f>IF(AND(telefony[[#This Row],[Rodzaj telefonu]]="Stacjonarny",telefony[[#This Row],[Początek numeru]]="12"),1,0)</f>
        <v>0</v>
      </c>
      <c r="K359" s="7">
        <f>IF(telefony[[#This Row],[Czy 12]]=1,telefony[[#This Row],[zakonczenie]]-telefony[[#This Row],[rozpoczecie]],0)</f>
        <v>0</v>
      </c>
    </row>
    <row r="360" spans="1:11" x14ac:dyDescent="0.25">
      <c r="A360">
        <v>6420583</v>
      </c>
      <c r="B360" s="1">
        <v>42922</v>
      </c>
      <c r="C360" s="2">
        <v>0.48</v>
      </c>
      <c r="D360" s="2">
        <v>0.48539351851851853</v>
      </c>
      <c r="E360">
        <f>COUNTIF($A$2:$A$2148,telefony[[#This Row],[nr]])</f>
        <v>1</v>
      </c>
      <c r="F360" t="str">
        <f>IF(LEN(telefony[[#This Row],[nr]])=7,"Stacjonarny",IF(LEN(telefony[[#This Row],[nr]])=8,"Komórkowy","Zagraniczny"))</f>
        <v>Stacjonarny</v>
      </c>
      <c r="G360" s="11">
        <f>telefony[[#This Row],[zakonczenie]]-telefony[[#This Row],[rozpoczecie]]</f>
        <v>5.3935185185185475E-3</v>
      </c>
      <c r="H360">
        <f>MINUTE(telefony[[#This Row],[Czas trwania połączenia]])</f>
        <v>7</v>
      </c>
      <c r="I360" s="10" t="str">
        <f>LEFT(telefony[[#This Row],[nr]],2)</f>
        <v>64</v>
      </c>
      <c r="J360" s="9">
        <f>IF(AND(telefony[[#This Row],[Rodzaj telefonu]]="Stacjonarny",telefony[[#This Row],[Początek numeru]]="12"),1,0)</f>
        <v>0</v>
      </c>
      <c r="K360" s="7">
        <f>IF(telefony[[#This Row],[Czy 12]]=1,telefony[[#This Row],[zakonczenie]]-telefony[[#This Row],[rozpoczecie]],0)</f>
        <v>0</v>
      </c>
    </row>
    <row r="361" spans="1:11" x14ac:dyDescent="0.25">
      <c r="A361">
        <v>19835498</v>
      </c>
      <c r="B361" s="1">
        <v>42922</v>
      </c>
      <c r="C361" s="2">
        <v>0.48478009259259258</v>
      </c>
      <c r="D361" s="2">
        <v>0.49233796296296295</v>
      </c>
      <c r="E361">
        <f>COUNTIF($A$2:$A$2148,telefony[[#This Row],[nr]])</f>
        <v>1</v>
      </c>
      <c r="F361" t="str">
        <f>IF(LEN(telefony[[#This Row],[nr]])=7,"Stacjonarny",IF(LEN(telefony[[#This Row],[nr]])=8,"Komórkowy","Zagraniczny"))</f>
        <v>Komórkowy</v>
      </c>
      <c r="G361" s="11">
        <f>telefony[[#This Row],[zakonczenie]]-telefony[[#This Row],[rozpoczecie]]</f>
        <v>7.5578703703703676E-3</v>
      </c>
      <c r="H361">
        <f>MINUTE(telefony[[#This Row],[Czas trwania połączenia]])</f>
        <v>10</v>
      </c>
      <c r="I361" s="10" t="str">
        <f>LEFT(telefony[[#This Row],[nr]],2)</f>
        <v>19</v>
      </c>
      <c r="J361" s="9">
        <f>IF(AND(telefony[[#This Row],[Rodzaj telefonu]]="Stacjonarny",telefony[[#This Row],[Początek numeru]]="12"),1,0)</f>
        <v>0</v>
      </c>
      <c r="K361" s="7">
        <f>IF(telefony[[#This Row],[Czy 12]]=1,telefony[[#This Row],[zakonczenie]]-telefony[[#This Row],[rozpoczecie]],0)</f>
        <v>0</v>
      </c>
    </row>
    <row r="362" spans="1:11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  <c r="E362">
        <f>COUNTIF($A$2:$A$2148,telefony[[#This Row],[nr]])</f>
        <v>1</v>
      </c>
      <c r="F362" t="str">
        <f>IF(LEN(telefony[[#This Row],[nr]])=7,"Stacjonarny",IF(LEN(telefony[[#This Row],[nr]])=8,"Komórkowy","Zagraniczny"))</f>
        <v>Stacjonarny</v>
      </c>
      <c r="G362" s="11">
        <f>telefony[[#This Row],[zakonczenie]]-telefony[[#This Row],[rozpoczecie]]</f>
        <v>7.766203703703678E-3</v>
      </c>
      <c r="H362">
        <f>MINUTE(telefony[[#This Row],[Czas trwania połączenia]])</f>
        <v>11</v>
      </c>
      <c r="I362" s="10" t="str">
        <f>LEFT(telefony[[#This Row],[nr]],2)</f>
        <v>66</v>
      </c>
      <c r="J362" s="9">
        <f>IF(AND(telefony[[#This Row],[Rodzaj telefonu]]="Stacjonarny",telefony[[#This Row],[Początek numeru]]="12"),1,0)</f>
        <v>0</v>
      </c>
      <c r="K362" s="7">
        <f>IF(telefony[[#This Row],[Czy 12]]=1,telefony[[#This Row],[zakonczenie]]-telefony[[#This Row],[rozpoczecie]],0)</f>
        <v>0</v>
      </c>
    </row>
    <row r="363" spans="1:11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  <c r="E363">
        <f>COUNTIF($A$2:$A$2148,telefony[[#This Row],[nr]])</f>
        <v>1</v>
      </c>
      <c r="F363" t="str">
        <f>IF(LEN(telefony[[#This Row],[nr]])=7,"Stacjonarny",IF(LEN(telefony[[#This Row],[nr]])=8,"Komórkowy","Zagraniczny"))</f>
        <v>Komórkowy</v>
      </c>
      <c r="G363" s="11">
        <f>telefony[[#This Row],[zakonczenie]]-telefony[[#This Row],[rozpoczecie]]</f>
        <v>4.7337962962962776E-3</v>
      </c>
      <c r="H363">
        <f>MINUTE(telefony[[#This Row],[Czas trwania połączenia]])</f>
        <v>6</v>
      </c>
      <c r="I363" s="10" t="str">
        <f>LEFT(telefony[[#This Row],[nr]],2)</f>
        <v>44</v>
      </c>
      <c r="J363" s="9">
        <f>IF(AND(telefony[[#This Row],[Rodzaj telefonu]]="Stacjonarny",telefony[[#This Row],[Początek numeru]]="12"),1,0)</f>
        <v>0</v>
      </c>
      <c r="K363" s="7">
        <f>IF(telefony[[#This Row],[Czy 12]]=1,telefony[[#This Row],[zakonczenie]]-telefony[[#This Row],[rozpoczecie]],0)</f>
        <v>0</v>
      </c>
    </row>
    <row r="364" spans="1:11" x14ac:dyDescent="0.25">
      <c r="A364">
        <v>2469778</v>
      </c>
      <c r="B364" s="1">
        <v>42922</v>
      </c>
      <c r="C364" s="2">
        <v>0.49236111111111114</v>
      </c>
      <c r="D364" s="2">
        <v>0.49780092592592595</v>
      </c>
      <c r="E364">
        <f>COUNTIF($A$2:$A$2148,telefony[[#This Row],[nr]])</f>
        <v>1</v>
      </c>
      <c r="F364" t="str">
        <f>IF(LEN(telefony[[#This Row],[nr]])=7,"Stacjonarny",IF(LEN(telefony[[#This Row],[nr]])=8,"Komórkowy","Zagraniczny"))</f>
        <v>Stacjonarny</v>
      </c>
      <c r="G364" s="11">
        <f>telefony[[#This Row],[zakonczenie]]-telefony[[#This Row],[rozpoczecie]]</f>
        <v>5.439814814814814E-3</v>
      </c>
      <c r="H364">
        <f>MINUTE(telefony[[#This Row],[Czas trwania połączenia]])</f>
        <v>7</v>
      </c>
      <c r="I364" s="10" t="str">
        <f>LEFT(telefony[[#This Row],[nr]],2)</f>
        <v>24</v>
      </c>
      <c r="J364" s="9">
        <f>IF(AND(telefony[[#This Row],[Rodzaj telefonu]]="Stacjonarny",telefony[[#This Row],[Początek numeru]]="12"),1,0)</f>
        <v>0</v>
      </c>
      <c r="K364" s="7">
        <f>IF(telefony[[#This Row],[Czy 12]]=1,telefony[[#This Row],[zakonczenie]]-telefony[[#This Row],[rozpoczecie]],0)</f>
        <v>0</v>
      </c>
    </row>
    <row r="365" spans="1:11" x14ac:dyDescent="0.25">
      <c r="A365">
        <v>1959826</v>
      </c>
      <c r="B365" s="1">
        <v>42922</v>
      </c>
      <c r="C365" s="2">
        <v>0.49372685185185183</v>
      </c>
      <c r="D365" s="2">
        <v>0.50436342592592598</v>
      </c>
      <c r="E365">
        <f>COUNTIF($A$2:$A$2148,telefony[[#This Row],[nr]])</f>
        <v>1</v>
      </c>
      <c r="F365" t="str">
        <f>IF(LEN(telefony[[#This Row],[nr]])=7,"Stacjonarny",IF(LEN(telefony[[#This Row],[nr]])=8,"Komórkowy","Zagraniczny"))</f>
        <v>Stacjonarny</v>
      </c>
      <c r="G365" s="11">
        <f>telefony[[#This Row],[zakonczenie]]-telefony[[#This Row],[rozpoczecie]]</f>
        <v>1.0636574074074145E-2</v>
      </c>
      <c r="H365">
        <f>MINUTE(telefony[[#This Row],[Czas trwania połączenia]])</f>
        <v>15</v>
      </c>
      <c r="I365" s="10" t="str">
        <f>LEFT(telefony[[#This Row],[nr]],2)</f>
        <v>19</v>
      </c>
      <c r="J365" s="9">
        <f>IF(AND(telefony[[#This Row],[Rodzaj telefonu]]="Stacjonarny",telefony[[#This Row],[Początek numeru]]="12"),1,0)</f>
        <v>0</v>
      </c>
      <c r="K365" s="7">
        <f>IF(telefony[[#This Row],[Czy 12]]=1,telefony[[#This Row],[zakonczenie]]-telefony[[#This Row],[rozpoczecie]],0)</f>
        <v>0</v>
      </c>
    </row>
    <row r="366" spans="1:11" x14ac:dyDescent="0.25">
      <c r="A366">
        <v>37032078</v>
      </c>
      <c r="B366" s="1">
        <v>42922</v>
      </c>
      <c r="C366" s="2">
        <v>0.49387731481481484</v>
      </c>
      <c r="D366" s="2">
        <v>0.50420138888888888</v>
      </c>
      <c r="E366">
        <f>COUNTIF($A$2:$A$2148,telefony[[#This Row],[nr]])</f>
        <v>1</v>
      </c>
      <c r="F366" t="str">
        <f>IF(LEN(telefony[[#This Row],[nr]])=7,"Stacjonarny",IF(LEN(telefony[[#This Row],[nr]])=8,"Komórkowy","Zagraniczny"))</f>
        <v>Komórkowy</v>
      </c>
      <c r="G366" s="11">
        <f>telefony[[#This Row],[zakonczenie]]-telefony[[#This Row],[rozpoczecie]]</f>
        <v>1.0324074074074041E-2</v>
      </c>
      <c r="H366">
        <f>MINUTE(telefony[[#This Row],[Czas trwania połączenia]])</f>
        <v>14</v>
      </c>
      <c r="I366" s="10" t="str">
        <f>LEFT(telefony[[#This Row],[nr]],2)</f>
        <v>37</v>
      </c>
      <c r="J366" s="9">
        <f>IF(AND(telefony[[#This Row],[Rodzaj telefonu]]="Stacjonarny",telefony[[#This Row],[Początek numeru]]="12"),1,0)</f>
        <v>0</v>
      </c>
      <c r="K366" s="7">
        <f>IF(telefony[[#This Row],[Czy 12]]=1,telefony[[#This Row],[zakonczenie]]-telefony[[#This Row],[rozpoczecie]],0)</f>
        <v>0</v>
      </c>
    </row>
    <row r="367" spans="1:11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  <c r="E367">
        <f>COUNTIF($A$2:$A$2148,telefony[[#This Row],[nr]])</f>
        <v>1</v>
      </c>
      <c r="F367" t="str">
        <f>IF(LEN(telefony[[#This Row],[nr]])=7,"Stacjonarny",IF(LEN(telefony[[#This Row],[nr]])=8,"Komórkowy","Zagraniczny"))</f>
        <v>Stacjonarny</v>
      </c>
      <c r="G367" s="11">
        <f>telefony[[#This Row],[zakonczenie]]-telefony[[#This Row],[rozpoczecie]]</f>
        <v>4.7106481481481999E-3</v>
      </c>
      <c r="H367">
        <f>MINUTE(telefony[[#This Row],[Czas trwania połączenia]])</f>
        <v>6</v>
      </c>
      <c r="I367" s="10" t="str">
        <f>LEFT(telefony[[#This Row],[nr]],2)</f>
        <v>65</v>
      </c>
      <c r="J367" s="9">
        <f>IF(AND(telefony[[#This Row],[Rodzaj telefonu]]="Stacjonarny",telefony[[#This Row],[Początek numeru]]="12"),1,0)</f>
        <v>0</v>
      </c>
      <c r="K367" s="7">
        <f>IF(telefony[[#This Row],[Czy 12]]=1,telefony[[#This Row],[zakonczenie]]-telefony[[#This Row],[rozpoczecie]],0)</f>
        <v>0</v>
      </c>
    </row>
    <row r="368" spans="1:11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  <c r="E368">
        <f>COUNTIF($A$2:$A$2148,telefony[[#This Row],[nr]])</f>
        <v>1</v>
      </c>
      <c r="F368" t="str">
        <f>IF(LEN(telefony[[#This Row],[nr]])=7,"Stacjonarny",IF(LEN(telefony[[#This Row],[nr]])=8,"Komórkowy","Zagraniczny"))</f>
        <v>Stacjonarny</v>
      </c>
      <c r="G368" s="11">
        <f>telefony[[#This Row],[zakonczenie]]-telefony[[#This Row],[rozpoczecie]]</f>
        <v>1.8750000000000155E-3</v>
      </c>
      <c r="H368">
        <f>MINUTE(telefony[[#This Row],[Czas trwania połączenia]])</f>
        <v>2</v>
      </c>
      <c r="I368" s="10" t="str">
        <f>LEFT(telefony[[#This Row],[nr]],2)</f>
        <v>47</v>
      </c>
      <c r="J368" s="9">
        <f>IF(AND(telefony[[#This Row],[Rodzaj telefonu]]="Stacjonarny",telefony[[#This Row],[Początek numeru]]="12"),1,0)</f>
        <v>0</v>
      </c>
      <c r="K368" s="7">
        <f>IF(telefony[[#This Row],[Czy 12]]=1,telefony[[#This Row],[zakonczenie]]-telefony[[#This Row],[rozpoczecie]],0)</f>
        <v>0</v>
      </c>
    </row>
    <row r="369" spans="1:11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  <c r="E369">
        <f>COUNTIF($A$2:$A$2148,telefony[[#This Row],[nr]])</f>
        <v>2</v>
      </c>
      <c r="F369" t="str">
        <f>IF(LEN(telefony[[#This Row],[nr]])=7,"Stacjonarny",IF(LEN(telefony[[#This Row],[nr]])=8,"Komórkowy","Zagraniczny"))</f>
        <v>Stacjonarny</v>
      </c>
      <c r="G369" s="11">
        <f>telefony[[#This Row],[zakonczenie]]-telefony[[#This Row],[rozpoczecie]]</f>
        <v>1.0497685185185124E-2</v>
      </c>
      <c r="H369">
        <f>MINUTE(telefony[[#This Row],[Czas trwania połączenia]])</f>
        <v>15</v>
      </c>
      <c r="I369" s="10" t="str">
        <f>LEFT(telefony[[#This Row],[nr]],2)</f>
        <v>96</v>
      </c>
      <c r="J369" s="9">
        <f>IF(AND(telefony[[#This Row],[Rodzaj telefonu]]="Stacjonarny",telefony[[#This Row],[Początek numeru]]="12"),1,0)</f>
        <v>0</v>
      </c>
      <c r="K369" s="7">
        <f>IF(telefony[[#This Row],[Czy 12]]=1,telefony[[#This Row],[zakonczenie]]-telefony[[#This Row],[rozpoczecie]],0)</f>
        <v>0</v>
      </c>
    </row>
    <row r="370" spans="1:11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  <c r="E370">
        <f>COUNTIF($A$2:$A$2148,telefony[[#This Row],[nr]])</f>
        <v>1</v>
      </c>
      <c r="F370" t="str">
        <f>IF(LEN(telefony[[#This Row],[nr]])=7,"Stacjonarny",IF(LEN(telefony[[#This Row],[nr]])=8,"Komórkowy","Zagraniczny"))</f>
        <v>Stacjonarny</v>
      </c>
      <c r="G370" s="11">
        <f>telefony[[#This Row],[zakonczenie]]-telefony[[#This Row],[rozpoczecie]]</f>
        <v>4.8611111111110938E-3</v>
      </c>
      <c r="H370">
        <f>MINUTE(telefony[[#This Row],[Czas trwania połączenia]])</f>
        <v>7</v>
      </c>
      <c r="I370" s="10" t="str">
        <f>LEFT(telefony[[#This Row],[nr]],2)</f>
        <v>75</v>
      </c>
      <c r="J370" s="9">
        <f>IF(AND(telefony[[#This Row],[Rodzaj telefonu]]="Stacjonarny",telefony[[#This Row],[Początek numeru]]="12"),1,0)</f>
        <v>0</v>
      </c>
      <c r="K370" s="7">
        <f>IF(telefony[[#This Row],[Czy 12]]=1,telefony[[#This Row],[zakonczenie]]-telefony[[#This Row],[rozpoczecie]],0)</f>
        <v>0</v>
      </c>
    </row>
    <row r="371" spans="1:11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  <c r="E371">
        <f>COUNTIF($A$2:$A$2148,telefony[[#This Row],[nr]])</f>
        <v>1</v>
      </c>
      <c r="F371" t="str">
        <f>IF(LEN(telefony[[#This Row],[nr]])=7,"Stacjonarny",IF(LEN(telefony[[#This Row],[nr]])=8,"Komórkowy","Zagraniczny"))</f>
        <v>Stacjonarny</v>
      </c>
      <c r="G371" s="11">
        <f>telefony[[#This Row],[zakonczenie]]-telefony[[#This Row],[rozpoczecie]]</f>
        <v>1.0972222222222272E-2</v>
      </c>
      <c r="H371">
        <f>MINUTE(telefony[[#This Row],[Czas trwania połączenia]])</f>
        <v>15</v>
      </c>
      <c r="I371" s="10" t="str">
        <f>LEFT(telefony[[#This Row],[nr]],2)</f>
        <v>86</v>
      </c>
      <c r="J371" s="9">
        <f>IF(AND(telefony[[#This Row],[Rodzaj telefonu]]="Stacjonarny",telefony[[#This Row],[Początek numeru]]="12"),1,0)</f>
        <v>0</v>
      </c>
      <c r="K371" s="7">
        <f>IF(telefony[[#This Row],[Czy 12]]=1,telefony[[#This Row],[zakonczenie]]-telefony[[#This Row],[rozpoczecie]],0)</f>
        <v>0</v>
      </c>
    </row>
    <row r="372" spans="1:11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  <c r="E372">
        <f>COUNTIF($A$2:$A$2148,telefony[[#This Row],[nr]])</f>
        <v>1</v>
      </c>
      <c r="F372" t="str">
        <f>IF(LEN(telefony[[#This Row],[nr]])=7,"Stacjonarny",IF(LEN(telefony[[#This Row],[nr]])=8,"Komórkowy","Zagraniczny"))</f>
        <v>Stacjonarny</v>
      </c>
      <c r="G372" s="11">
        <f>telefony[[#This Row],[zakonczenie]]-telefony[[#This Row],[rozpoczecie]]</f>
        <v>1.1805555555555181E-3</v>
      </c>
      <c r="H372">
        <f>MINUTE(telefony[[#This Row],[Czas trwania połączenia]])</f>
        <v>1</v>
      </c>
      <c r="I372" s="10" t="str">
        <f>LEFT(telefony[[#This Row],[nr]],2)</f>
        <v>46</v>
      </c>
      <c r="J372" s="9">
        <f>IF(AND(telefony[[#This Row],[Rodzaj telefonu]]="Stacjonarny",telefony[[#This Row],[Początek numeru]]="12"),1,0)</f>
        <v>0</v>
      </c>
      <c r="K372" s="7">
        <f>IF(telefony[[#This Row],[Czy 12]]=1,telefony[[#This Row],[zakonczenie]]-telefony[[#This Row],[rozpoczecie]],0)</f>
        <v>0</v>
      </c>
    </row>
    <row r="373" spans="1:11" x14ac:dyDescent="0.25">
      <c r="A373">
        <v>3590468</v>
      </c>
      <c r="B373" s="1">
        <v>42922</v>
      </c>
      <c r="C373" s="2">
        <v>0.51556712962962958</v>
      </c>
      <c r="D373" s="2">
        <v>0.52572916666666669</v>
      </c>
      <c r="E373">
        <f>COUNTIF($A$2:$A$2148,telefony[[#This Row],[nr]])</f>
        <v>1</v>
      </c>
      <c r="F373" t="str">
        <f>IF(LEN(telefony[[#This Row],[nr]])=7,"Stacjonarny",IF(LEN(telefony[[#This Row],[nr]])=8,"Komórkowy","Zagraniczny"))</f>
        <v>Stacjonarny</v>
      </c>
      <c r="G373" s="11">
        <f>telefony[[#This Row],[zakonczenie]]-telefony[[#This Row],[rozpoczecie]]</f>
        <v>1.0162037037037108E-2</v>
      </c>
      <c r="H373">
        <f>MINUTE(telefony[[#This Row],[Czas trwania połączenia]])</f>
        <v>14</v>
      </c>
      <c r="I373" s="10" t="str">
        <f>LEFT(telefony[[#This Row],[nr]],2)</f>
        <v>35</v>
      </c>
      <c r="J373" s="9">
        <f>IF(AND(telefony[[#This Row],[Rodzaj telefonu]]="Stacjonarny",telefony[[#This Row],[Początek numeru]]="12"),1,0)</f>
        <v>0</v>
      </c>
      <c r="K373" s="7">
        <f>IF(telefony[[#This Row],[Czy 12]]=1,telefony[[#This Row],[zakonczenie]]-telefony[[#This Row],[rozpoczecie]],0)</f>
        <v>0</v>
      </c>
    </row>
    <row r="374" spans="1:11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  <c r="E374">
        <f>COUNTIF($A$2:$A$2148,telefony[[#This Row],[nr]])</f>
        <v>1</v>
      </c>
      <c r="F374" t="str">
        <f>IF(LEN(telefony[[#This Row],[nr]])=7,"Stacjonarny",IF(LEN(telefony[[#This Row],[nr]])=8,"Komórkowy","Zagraniczny"))</f>
        <v>Stacjonarny</v>
      </c>
      <c r="G374" s="11">
        <f>telefony[[#This Row],[zakonczenie]]-telefony[[#This Row],[rozpoczecie]]</f>
        <v>9.1782407407408062E-3</v>
      </c>
      <c r="H374">
        <f>MINUTE(telefony[[#This Row],[Czas trwania połączenia]])</f>
        <v>13</v>
      </c>
      <c r="I374" s="10" t="str">
        <f>LEFT(telefony[[#This Row],[nr]],2)</f>
        <v>98</v>
      </c>
      <c r="J374" s="9">
        <f>IF(AND(telefony[[#This Row],[Rodzaj telefonu]]="Stacjonarny",telefony[[#This Row],[Początek numeru]]="12"),1,0)</f>
        <v>0</v>
      </c>
      <c r="K374" s="7">
        <f>IF(telefony[[#This Row],[Czy 12]]=1,telefony[[#This Row],[zakonczenie]]-telefony[[#This Row],[rozpoczecie]],0)</f>
        <v>0</v>
      </c>
    </row>
    <row r="375" spans="1:11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  <c r="E375">
        <f>COUNTIF($A$2:$A$2148,telefony[[#This Row],[nr]])</f>
        <v>1</v>
      </c>
      <c r="F375" t="str">
        <f>IF(LEN(telefony[[#This Row],[nr]])=7,"Stacjonarny",IF(LEN(telefony[[#This Row],[nr]])=8,"Komórkowy","Zagraniczny"))</f>
        <v>Stacjonarny</v>
      </c>
      <c r="G375" s="11">
        <f>telefony[[#This Row],[zakonczenie]]-telefony[[#This Row],[rozpoczecie]]</f>
        <v>9.5601851851851993E-3</v>
      </c>
      <c r="H375">
        <f>MINUTE(telefony[[#This Row],[Czas trwania połączenia]])</f>
        <v>13</v>
      </c>
      <c r="I375" s="10" t="str">
        <f>LEFT(telefony[[#This Row],[nr]],2)</f>
        <v>59</v>
      </c>
      <c r="J375" s="9">
        <f>IF(AND(telefony[[#This Row],[Rodzaj telefonu]]="Stacjonarny",telefony[[#This Row],[Początek numeru]]="12"),1,0)</f>
        <v>0</v>
      </c>
      <c r="K375" s="7">
        <f>IF(telefony[[#This Row],[Czy 12]]=1,telefony[[#This Row],[zakonczenie]]-telefony[[#This Row],[rozpoczecie]],0)</f>
        <v>0</v>
      </c>
    </row>
    <row r="376" spans="1:11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  <c r="E376">
        <f>COUNTIF($A$2:$A$2148,telefony[[#This Row],[nr]])</f>
        <v>1</v>
      </c>
      <c r="F376" t="str">
        <f>IF(LEN(telefony[[#This Row],[nr]])=7,"Stacjonarny",IF(LEN(telefony[[#This Row],[nr]])=8,"Komórkowy","Zagraniczny"))</f>
        <v>Stacjonarny</v>
      </c>
      <c r="G376" s="11">
        <f>telefony[[#This Row],[zakonczenie]]-telefony[[#This Row],[rozpoczecie]]</f>
        <v>8.3333333333335258E-4</v>
      </c>
      <c r="H376">
        <f>MINUTE(telefony[[#This Row],[Czas trwania połączenia]])</f>
        <v>1</v>
      </c>
      <c r="I376" s="10" t="str">
        <f>LEFT(telefony[[#This Row],[nr]],2)</f>
        <v>12</v>
      </c>
      <c r="J376" s="9">
        <f>IF(AND(telefony[[#This Row],[Rodzaj telefonu]]="Stacjonarny",telefony[[#This Row],[Początek numeru]]="12"),1,0)</f>
        <v>1</v>
      </c>
      <c r="K376" s="7">
        <f>IF(telefony[[#This Row],[Czy 12]]=1,telefony[[#This Row],[zakonczenie]]-telefony[[#This Row],[rozpoczecie]],0)</f>
        <v>8.3333333333335258E-4</v>
      </c>
    </row>
    <row r="377" spans="1:11" x14ac:dyDescent="0.25">
      <c r="A377">
        <v>25133293</v>
      </c>
      <c r="B377" s="1">
        <v>42922</v>
      </c>
      <c r="C377" s="2">
        <v>0.528900462962963</v>
      </c>
      <c r="D377" s="2">
        <v>0.53740740740740744</v>
      </c>
      <c r="E377">
        <f>COUNTIF($A$2:$A$2148,telefony[[#This Row],[nr]])</f>
        <v>1</v>
      </c>
      <c r="F377" t="str">
        <f>IF(LEN(telefony[[#This Row],[nr]])=7,"Stacjonarny",IF(LEN(telefony[[#This Row],[nr]])=8,"Komórkowy","Zagraniczny"))</f>
        <v>Komórkowy</v>
      </c>
      <c r="G377" s="11">
        <f>telefony[[#This Row],[zakonczenie]]-telefony[[#This Row],[rozpoczecie]]</f>
        <v>8.506944444444442E-3</v>
      </c>
      <c r="H377">
        <f>MINUTE(telefony[[#This Row],[Czas trwania połączenia]])</f>
        <v>12</v>
      </c>
      <c r="I377" s="10" t="str">
        <f>LEFT(telefony[[#This Row],[nr]],2)</f>
        <v>25</v>
      </c>
      <c r="J377" s="9">
        <f>IF(AND(telefony[[#This Row],[Rodzaj telefonu]]="Stacjonarny",telefony[[#This Row],[Początek numeru]]="12"),1,0)</f>
        <v>0</v>
      </c>
      <c r="K377" s="7">
        <f>IF(telefony[[#This Row],[Czy 12]]=1,telefony[[#This Row],[zakonczenie]]-telefony[[#This Row],[rozpoczecie]],0)</f>
        <v>0</v>
      </c>
    </row>
    <row r="378" spans="1:11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  <c r="E378">
        <f>COUNTIF($A$2:$A$2148,telefony[[#This Row],[nr]])</f>
        <v>1</v>
      </c>
      <c r="F378" t="str">
        <f>IF(LEN(telefony[[#This Row],[nr]])=7,"Stacjonarny",IF(LEN(telefony[[#This Row],[nr]])=8,"Komórkowy","Zagraniczny"))</f>
        <v>Stacjonarny</v>
      </c>
      <c r="G378" s="11">
        <f>telefony[[#This Row],[zakonczenie]]-telefony[[#This Row],[rozpoczecie]]</f>
        <v>6.134259259259478E-4</v>
      </c>
      <c r="H378">
        <f>MINUTE(telefony[[#This Row],[Czas trwania połączenia]])</f>
        <v>0</v>
      </c>
      <c r="I378" s="10" t="str">
        <f>LEFT(telefony[[#This Row],[nr]],2)</f>
        <v>50</v>
      </c>
      <c r="J378" s="9">
        <f>IF(AND(telefony[[#This Row],[Rodzaj telefonu]]="Stacjonarny",telefony[[#This Row],[Początek numeru]]="12"),1,0)</f>
        <v>0</v>
      </c>
      <c r="K378" s="7">
        <f>IF(telefony[[#This Row],[Czy 12]]=1,telefony[[#This Row],[zakonczenie]]-telefony[[#This Row],[rozpoczecie]],0)</f>
        <v>0</v>
      </c>
    </row>
    <row r="379" spans="1:11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  <c r="E379">
        <f>COUNTIF($A$2:$A$2148,telefony[[#This Row],[nr]])</f>
        <v>1</v>
      </c>
      <c r="F379" t="str">
        <f>IF(LEN(telefony[[#This Row],[nr]])=7,"Stacjonarny",IF(LEN(telefony[[#This Row],[nr]])=8,"Komórkowy","Zagraniczny"))</f>
        <v>Stacjonarny</v>
      </c>
      <c r="G379" s="11">
        <f>telefony[[#This Row],[zakonczenie]]-telefony[[#This Row],[rozpoczecie]]</f>
        <v>6.0416666666666119E-3</v>
      </c>
      <c r="H379">
        <f>MINUTE(telefony[[#This Row],[Czas trwania połączenia]])</f>
        <v>8</v>
      </c>
      <c r="I379" s="10" t="str">
        <f>LEFT(telefony[[#This Row],[nr]],2)</f>
        <v>42</v>
      </c>
      <c r="J379" s="9">
        <f>IF(AND(telefony[[#This Row],[Rodzaj telefonu]]="Stacjonarny",telefony[[#This Row],[Początek numeru]]="12"),1,0)</f>
        <v>0</v>
      </c>
      <c r="K379" s="7">
        <f>IF(telefony[[#This Row],[Czy 12]]=1,telefony[[#This Row],[zakonczenie]]-telefony[[#This Row],[rozpoczecie]],0)</f>
        <v>0</v>
      </c>
    </row>
    <row r="380" spans="1:11" x14ac:dyDescent="0.25">
      <c r="A380">
        <v>5856822</v>
      </c>
      <c r="B380" s="1">
        <v>42922</v>
      </c>
      <c r="C380" s="2">
        <v>0.533599537037037</v>
      </c>
      <c r="D380" s="2">
        <v>0.53469907407407402</v>
      </c>
      <c r="E380">
        <f>COUNTIF($A$2:$A$2148,telefony[[#This Row],[nr]])</f>
        <v>1</v>
      </c>
      <c r="F380" t="str">
        <f>IF(LEN(telefony[[#This Row],[nr]])=7,"Stacjonarny",IF(LEN(telefony[[#This Row],[nr]])=8,"Komórkowy","Zagraniczny"))</f>
        <v>Stacjonarny</v>
      </c>
      <c r="G380" s="11">
        <f>telefony[[#This Row],[zakonczenie]]-telefony[[#This Row],[rozpoczecie]]</f>
        <v>1.0995370370370239E-3</v>
      </c>
      <c r="H380">
        <f>MINUTE(telefony[[#This Row],[Czas trwania połączenia]])</f>
        <v>1</v>
      </c>
      <c r="I380" s="10" t="str">
        <f>LEFT(telefony[[#This Row],[nr]],2)</f>
        <v>58</v>
      </c>
      <c r="J380" s="9">
        <f>IF(AND(telefony[[#This Row],[Rodzaj telefonu]]="Stacjonarny",telefony[[#This Row],[Początek numeru]]="12"),1,0)</f>
        <v>0</v>
      </c>
      <c r="K380" s="7">
        <f>IF(telefony[[#This Row],[Czy 12]]=1,telefony[[#This Row],[zakonczenie]]-telefony[[#This Row],[rozpoczecie]],0)</f>
        <v>0</v>
      </c>
    </row>
    <row r="381" spans="1:11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  <c r="E381">
        <f>COUNTIF($A$2:$A$2148,telefony[[#This Row],[nr]])</f>
        <v>1</v>
      </c>
      <c r="F381" t="str">
        <f>IF(LEN(telefony[[#This Row],[nr]])=7,"Stacjonarny",IF(LEN(telefony[[#This Row],[nr]])=8,"Komórkowy","Zagraniczny"))</f>
        <v>Stacjonarny</v>
      </c>
      <c r="G381" s="11">
        <f>telefony[[#This Row],[zakonczenie]]-telefony[[#This Row],[rozpoczecie]]</f>
        <v>6.8287037037036979E-3</v>
      </c>
      <c r="H381">
        <f>MINUTE(telefony[[#This Row],[Czas trwania połączenia]])</f>
        <v>9</v>
      </c>
      <c r="I381" s="10" t="str">
        <f>LEFT(telefony[[#This Row],[nr]],2)</f>
        <v>78</v>
      </c>
      <c r="J381" s="9">
        <f>IF(AND(telefony[[#This Row],[Rodzaj telefonu]]="Stacjonarny",telefony[[#This Row],[Początek numeru]]="12"),1,0)</f>
        <v>0</v>
      </c>
      <c r="K381" s="7">
        <f>IF(telefony[[#This Row],[Czy 12]]=1,telefony[[#This Row],[zakonczenie]]-telefony[[#This Row],[rozpoczecie]],0)</f>
        <v>0</v>
      </c>
    </row>
    <row r="382" spans="1:11" x14ac:dyDescent="0.25">
      <c r="A382">
        <v>2201085</v>
      </c>
      <c r="B382" s="1">
        <v>42922</v>
      </c>
      <c r="C382" s="2">
        <v>0.54072916666666671</v>
      </c>
      <c r="D382" s="2">
        <v>0.544525462962963</v>
      </c>
      <c r="E382">
        <f>COUNTIF($A$2:$A$2148,telefony[[#This Row],[nr]])</f>
        <v>1</v>
      </c>
      <c r="F382" t="str">
        <f>IF(LEN(telefony[[#This Row],[nr]])=7,"Stacjonarny",IF(LEN(telefony[[#This Row],[nr]])=8,"Komórkowy","Zagraniczny"))</f>
        <v>Stacjonarny</v>
      </c>
      <c r="G382" s="11">
        <f>telefony[[#This Row],[zakonczenie]]-telefony[[#This Row],[rozpoczecie]]</f>
        <v>3.7962962962962976E-3</v>
      </c>
      <c r="H382">
        <f>MINUTE(telefony[[#This Row],[Czas trwania połączenia]])</f>
        <v>5</v>
      </c>
      <c r="I382" s="10" t="str">
        <f>LEFT(telefony[[#This Row],[nr]],2)</f>
        <v>22</v>
      </c>
      <c r="J382" s="9">
        <f>IF(AND(telefony[[#This Row],[Rodzaj telefonu]]="Stacjonarny",telefony[[#This Row],[Początek numeru]]="12"),1,0)</f>
        <v>0</v>
      </c>
      <c r="K382" s="7">
        <f>IF(telefony[[#This Row],[Czy 12]]=1,telefony[[#This Row],[zakonczenie]]-telefony[[#This Row],[rozpoczecie]],0)</f>
        <v>0</v>
      </c>
    </row>
    <row r="383" spans="1:11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  <c r="E383">
        <f>COUNTIF($A$2:$A$2148,telefony[[#This Row],[nr]])</f>
        <v>2</v>
      </c>
      <c r="F383" t="str">
        <f>IF(LEN(telefony[[#This Row],[nr]])=7,"Stacjonarny",IF(LEN(telefony[[#This Row],[nr]])=8,"Komórkowy","Zagraniczny"))</f>
        <v>Komórkowy</v>
      </c>
      <c r="G383" s="11">
        <f>telefony[[#This Row],[zakonczenie]]-telefony[[#This Row],[rozpoczecie]]</f>
        <v>9.1319444444444287E-3</v>
      </c>
      <c r="H383">
        <f>MINUTE(telefony[[#This Row],[Czas trwania połączenia]])</f>
        <v>13</v>
      </c>
      <c r="I383" s="10" t="str">
        <f>LEFT(telefony[[#This Row],[nr]],2)</f>
        <v>30</v>
      </c>
      <c r="J383" s="9">
        <f>IF(AND(telefony[[#This Row],[Rodzaj telefonu]]="Stacjonarny",telefony[[#This Row],[Początek numeru]]="12"),1,0)</f>
        <v>0</v>
      </c>
      <c r="K383" s="7">
        <f>IF(telefony[[#This Row],[Czy 12]]=1,telefony[[#This Row],[zakonczenie]]-telefony[[#This Row],[rozpoczecie]],0)</f>
        <v>0</v>
      </c>
    </row>
    <row r="384" spans="1:11" x14ac:dyDescent="0.25">
      <c r="A384">
        <v>9319894</v>
      </c>
      <c r="B384" s="1">
        <v>42922</v>
      </c>
      <c r="C384" s="2">
        <v>0.54207175925925921</v>
      </c>
      <c r="D384" s="2">
        <v>0.54953703703703705</v>
      </c>
      <c r="E384">
        <f>COUNTIF($A$2:$A$2148,telefony[[#This Row],[nr]])</f>
        <v>1</v>
      </c>
      <c r="F384" t="str">
        <f>IF(LEN(telefony[[#This Row],[nr]])=7,"Stacjonarny",IF(LEN(telefony[[#This Row],[nr]])=8,"Komórkowy","Zagraniczny"))</f>
        <v>Stacjonarny</v>
      </c>
      <c r="G384" s="11">
        <f>telefony[[#This Row],[zakonczenie]]-telefony[[#This Row],[rozpoczecie]]</f>
        <v>7.4652777777778345E-3</v>
      </c>
      <c r="H384">
        <f>MINUTE(telefony[[#This Row],[Czas trwania połączenia]])</f>
        <v>10</v>
      </c>
      <c r="I384" s="10" t="str">
        <f>LEFT(telefony[[#This Row],[nr]],2)</f>
        <v>93</v>
      </c>
      <c r="J384" s="9">
        <f>IF(AND(telefony[[#This Row],[Rodzaj telefonu]]="Stacjonarny",telefony[[#This Row],[Początek numeru]]="12"),1,0)</f>
        <v>0</v>
      </c>
      <c r="K384" s="7">
        <f>IF(telefony[[#This Row],[Czy 12]]=1,telefony[[#This Row],[zakonczenie]]-telefony[[#This Row],[rozpoczecie]],0)</f>
        <v>0</v>
      </c>
    </row>
    <row r="385" spans="1:11" x14ac:dyDescent="0.25">
      <c r="A385">
        <v>3211876</v>
      </c>
      <c r="B385" s="1">
        <v>42922</v>
      </c>
      <c r="C385" s="2">
        <v>0.54693287037037042</v>
      </c>
      <c r="D385" s="2">
        <v>0.54781250000000004</v>
      </c>
      <c r="E385">
        <f>COUNTIF($A$2:$A$2148,telefony[[#This Row],[nr]])</f>
        <v>1</v>
      </c>
      <c r="F385" t="str">
        <f>IF(LEN(telefony[[#This Row],[nr]])=7,"Stacjonarny",IF(LEN(telefony[[#This Row],[nr]])=8,"Komórkowy","Zagraniczny"))</f>
        <v>Stacjonarny</v>
      </c>
      <c r="G385" s="11">
        <f>telefony[[#This Row],[zakonczenie]]-telefony[[#This Row],[rozpoczecie]]</f>
        <v>8.796296296296191E-4</v>
      </c>
      <c r="H385">
        <f>MINUTE(telefony[[#This Row],[Czas trwania połączenia]])</f>
        <v>1</v>
      </c>
      <c r="I385" s="10" t="str">
        <f>LEFT(telefony[[#This Row],[nr]],2)</f>
        <v>32</v>
      </c>
      <c r="J385" s="9">
        <f>IF(AND(telefony[[#This Row],[Rodzaj telefonu]]="Stacjonarny",telefony[[#This Row],[Początek numeru]]="12"),1,0)</f>
        <v>0</v>
      </c>
      <c r="K385" s="7">
        <f>IF(telefony[[#This Row],[Czy 12]]=1,telefony[[#This Row],[zakonczenie]]-telefony[[#This Row],[rozpoczecie]],0)</f>
        <v>0</v>
      </c>
    </row>
    <row r="386" spans="1:11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  <c r="E386">
        <f>COUNTIF($A$2:$A$2148,telefony[[#This Row],[nr]])</f>
        <v>1</v>
      </c>
      <c r="F386" t="str">
        <f>IF(LEN(telefony[[#This Row],[nr]])=7,"Stacjonarny",IF(LEN(telefony[[#This Row],[nr]])=8,"Komórkowy","Zagraniczny"))</f>
        <v>Stacjonarny</v>
      </c>
      <c r="G386" s="11">
        <f>telefony[[#This Row],[zakonczenie]]-telefony[[#This Row],[rozpoczecie]]</f>
        <v>1.3310185185185786E-3</v>
      </c>
      <c r="H386">
        <f>MINUTE(telefony[[#This Row],[Czas trwania połączenia]])</f>
        <v>1</v>
      </c>
      <c r="I386" s="10" t="str">
        <f>LEFT(telefony[[#This Row],[nr]],2)</f>
        <v>47</v>
      </c>
      <c r="J386" s="9">
        <f>IF(AND(telefony[[#This Row],[Rodzaj telefonu]]="Stacjonarny",telefony[[#This Row],[Początek numeru]]="12"),1,0)</f>
        <v>0</v>
      </c>
      <c r="K386" s="7">
        <f>IF(telefony[[#This Row],[Czy 12]]=1,telefony[[#This Row],[zakonczenie]]-telefony[[#This Row],[rozpoczecie]],0)</f>
        <v>0</v>
      </c>
    </row>
    <row r="387" spans="1:11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  <c r="E387">
        <f>COUNTIF($A$2:$A$2148,telefony[[#This Row],[nr]])</f>
        <v>2</v>
      </c>
      <c r="F387" t="str">
        <f>IF(LEN(telefony[[#This Row],[nr]])=7,"Stacjonarny",IF(LEN(telefony[[#This Row],[nr]])=8,"Komórkowy","Zagraniczny"))</f>
        <v>Stacjonarny</v>
      </c>
      <c r="G387" s="11">
        <f>telefony[[#This Row],[zakonczenie]]-telefony[[#This Row],[rozpoczecie]]</f>
        <v>7.4768518518518734E-3</v>
      </c>
      <c r="H387">
        <f>MINUTE(telefony[[#This Row],[Czas trwania połączenia]])</f>
        <v>10</v>
      </c>
      <c r="I387" s="10" t="str">
        <f>LEFT(telefony[[#This Row],[nr]],2)</f>
        <v>80</v>
      </c>
      <c r="J387" s="9">
        <f>IF(AND(telefony[[#This Row],[Rodzaj telefonu]]="Stacjonarny",telefony[[#This Row],[Początek numeru]]="12"),1,0)</f>
        <v>0</v>
      </c>
      <c r="K387" s="7">
        <f>IF(telefony[[#This Row],[Czy 12]]=1,telefony[[#This Row],[zakonczenie]]-telefony[[#This Row],[rozpoczecie]],0)</f>
        <v>0</v>
      </c>
    </row>
    <row r="388" spans="1:11" x14ac:dyDescent="0.25">
      <c r="A388">
        <v>1319121</v>
      </c>
      <c r="B388" s="1">
        <v>42922</v>
      </c>
      <c r="C388" s="2">
        <v>0.55652777777777773</v>
      </c>
      <c r="D388" s="2">
        <v>0.55682870370370374</v>
      </c>
      <c r="E388">
        <f>COUNTIF($A$2:$A$2148,telefony[[#This Row],[nr]])</f>
        <v>1</v>
      </c>
      <c r="F388" t="str">
        <f>IF(LEN(telefony[[#This Row],[nr]])=7,"Stacjonarny",IF(LEN(telefony[[#This Row],[nr]])=8,"Komórkowy","Zagraniczny"))</f>
        <v>Stacjonarny</v>
      </c>
      <c r="G388" s="11">
        <f>telefony[[#This Row],[zakonczenie]]-telefony[[#This Row],[rozpoczecie]]</f>
        <v>3.0092592592600997E-4</v>
      </c>
      <c r="H388">
        <f>MINUTE(telefony[[#This Row],[Czas trwania połączenia]])</f>
        <v>0</v>
      </c>
      <c r="I388" s="10" t="str">
        <f>LEFT(telefony[[#This Row],[nr]],2)</f>
        <v>13</v>
      </c>
      <c r="J388" s="9">
        <f>IF(AND(telefony[[#This Row],[Rodzaj telefonu]]="Stacjonarny",telefony[[#This Row],[Początek numeru]]="12"),1,0)</f>
        <v>0</v>
      </c>
      <c r="K388" s="7">
        <f>IF(telefony[[#This Row],[Czy 12]]=1,telefony[[#This Row],[zakonczenie]]-telefony[[#This Row],[rozpoczecie]],0)</f>
        <v>0</v>
      </c>
    </row>
    <row r="389" spans="1:11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  <c r="E389">
        <f>COUNTIF($A$2:$A$2148,telefony[[#This Row],[nr]])</f>
        <v>1</v>
      </c>
      <c r="F389" t="str">
        <f>IF(LEN(telefony[[#This Row],[nr]])=7,"Stacjonarny",IF(LEN(telefony[[#This Row],[nr]])=8,"Komórkowy","Zagraniczny"))</f>
        <v>Stacjonarny</v>
      </c>
      <c r="G389" s="11">
        <f>telefony[[#This Row],[zakonczenie]]-telefony[[#This Row],[rozpoczecie]]</f>
        <v>5.833333333333357E-3</v>
      </c>
      <c r="H389">
        <f>MINUTE(telefony[[#This Row],[Czas trwania połączenia]])</f>
        <v>8</v>
      </c>
      <c r="I389" s="10" t="str">
        <f>LEFT(telefony[[#This Row],[nr]],2)</f>
        <v>50</v>
      </c>
      <c r="J389" s="9">
        <f>IF(AND(telefony[[#This Row],[Rodzaj telefonu]]="Stacjonarny",telefony[[#This Row],[Początek numeru]]="12"),1,0)</f>
        <v>0</v>
      </c>
      <c r="K389" s="7">
        <f>IF(telefony[[#This Row],[Czy 12]]=1,telefony[[#This Row],[zakonczenie]]-telefony[[#This Row],[rozpoczecie]],0)</f>
        <v>0</v>
      </c>
    </row>
    <row r="390" spans="1:11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  <c r="E390">
        <f>COUNTIF($A$2:$A$2148,telefony[[#This Row],[nr]])</f>
        <v>2</v>
      </c>
      <c r="F390" t="str">
        <f>IF(LEN(telefony[[#This Row],[nr]])=7,"Stacjonarny",IF(LEN(telefony[[#This Row],[nr]])=8,"Komórkowy","Zagraniczny"))</f>
        <v>Stacjonarny</v>
      </c>
      <c r="G390" s="11">
        <f>telefony[[#This Row],[zakonczenie]]-telefony[[#This Row],[rozpoczecie]]</f>
        <v>1.0567129629629579E-2</v>
      </c>
      <c r="H390">
        <f>MINUTE(telefony[[#This Row],[Czas trwania połączenia]])</f>
        <v>15</v>
      </c>
      <c r="I390" s="10" t="str">
        <f>LEFT(telefony[[#This Row],[nr]],2)</f>
        <v>87</v>
      </c>
      <c r="J390" s="9">
        <f>IF(AND(telefony[[#This Row],[Rodzaj telefonu]]="Stacjonarny",telefony[[#This Row],[Początek numeru]]="12"),1,0)</f>
        <v>0</v>
      </c>
      <c r="K390" s="7">
        <f>IF(telefony[[#This Row],[Czy 12]]=1,telefony[[#This Row],[zakonczenie]]-telefony[[#This Row],[rozpoczecie]],0)</f>
        <v>0</v>
      </c>
    </row>
    <row r="391" spans="1:11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  <c r="E391">
        <f>COUNTIF($A$2:$A$2148,telefony[[#This Row],[nr]])</f>
        <v>1</v>
      </c>
      <c r="F391" t="str">
        <f>IF(LEN(telefony[[#This Row],[nr]])=7,"Stacjonarny",IF(LEN(telefony[[#This Row],[nr]])=8,"Komórkowy","Zagraniczny"))</f>
        <v>Komórkowy</v>
      </c>
      <c r="G391" s="11">
        <f>telefony[[#This Row],[zakonczenie]]-telefony[[#This Row],[rozpoczecie]]</f>
        <v>2.5231481481482465E-3</v>
      </c>
      <c r="H391">
        <f>MINUTE(telefony[[#This Row],[Czas trwania połączenia]])</f>
        <v>3</v>
      </c>
      <c r="I391" s="10" t="str">
        <f>LEFT(telefony[[#This Row],[nr]],2)</f>
        <v>48</v>
      </c>
      <c r="J391" s="9">
        <f>IF(AND(telefony[[#This Row],[Rodzaj telefonu]]="Stacjonarny",telefony[[#This Row],[Początek numeru]]="12"),1,0)</f>
        <v>0</v>
      </c>
      <c r="K391" s="7">
        <f>IF(telefony[[#This Row],[Czy 12]]=1,telefony[[#This Row],[zakonczenie]]-telefony[[#This Row],[rozpoczecie]],0)</f>
        <v>0</v>
      </c>
    </row>
    <row r="392" spans="1:11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  <c r="E392">
        <f>COUNTIF($A$2:$A$2148,telefony[[#This Row],[nr]])</f>
        <v>2</v>
      </c>
      <c r="F392" t="str">
        <f>IF(LEN(telefony[[#This Row],[nr]])=7,"Stacjonarny",IF(LEN(telefony[[#This Row],[nr]])=8,"Komórkowy","Zagraniczny"))</f>
        <v>Stacjonarny</v>
      </c>
      <c r="G392" s="11">
        <f>telefony[[#This Row],[zakonczenie]]-telefony[[#This Row],[rozpoczecie]]</f>
        <v>1.6087962962962887E-3</v>
      </c>
      <c r="H392">
        <f>MINUTE(telefony[[#This Row],[Czas trwania połączenia]])</f>
        <v>2</v>
      </c>
      <c r="I392" s="10" t="str">
        <f>LEFT(telefony[[#This Row],[nr]],2)</f>
        <v>93</v>
      </c>
      <c r="J392" s="9">
        <f>IF(AND(telefony[[#This Row],[Rodzaj telefonu]]="Stacjonarny",telefony[[#This Row],[Początek numeru]]="12"),1,0)</f>
        <v>0</v>
      </c>
      <c r="K392" s="7">
        <f>IF(telefony[[#This Row],[Czy 12]]=1,telefony[[#This Row],[zakonczenie]]-telefony[[#This Row],[rozpoczecie]],0)</f>
        <v>0</v>
      </c>
    </row>
    <row r="393" spans="1:11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  <c r="E393">
        <f>COUNTIF($A$2:$A$2148,telefony[[#This Row],[nr]])</f>
        <v>1</v>
      </c>
      <c r="F393" t="str">
        <f>IF(LEN(telefony[[#This Row],[nr]])=7,"Stacjonarny",IF(LEN(telefony[[#This Row],[nr]])=8,"Komórkowy","Zagraniczny"))</f>
        <v>Stacjonarny</v>
      </c>
      <c r="G393" s="11">
        <f>telefony[[#This Row],[zakonczenie]]-telefony[[#This Row],[rozpoczecie]]</f>
        <v>1.1203703703703716E-2</v>
      </c>
      <c r="H393">
        <f>MINUTE(telefony[[#This Row],[Czas trwania połączenia]])</f>
        <v>16</v>
      </c>
      <c r="I393" s="10" t="str">
        <f>LEFT(telefony[[#This Row],[nr]],2)</f>
        <v>30</v>
      </c>
      <c r="J393" s="9">
        <f>IF(AND(telefony[[#This Row],[Rodzaj telefonu]]="Stacjonarny",telefony[[#This Row],[Początek numeru]]="12"),1,0)</f>
        <v>0</v>
      </c>
      <c r="K393" s="7">
        <f>IF(telefony[[#This Row],[Czy 12]]=1,telefony[[#This Row],[zakonczenie]]-telefony[[#This Row],[rozpoczecie]],0)</f>
        <v>0</v>
      </c>
    </row>
    <row r="394" spans="1:11" x14ac:dyDescent="0.25">
      <c r="A394">
        <v>8405954</v>
      </c>
      <c r="B394" s="1">
        <v>42922</v>
      </c>
      <c r="C394" s="2">
        <v>0.57164351851851847</v>
      </c>
      <c r="D394" s="2">
        <v>0.57528935185185182</v>
      </c>
      <c r="E394">
        <f>COUNTIF($A$2:$A$2148,telefony[[#This Row],[nr]])</f>
        <v>1</v>
      </c>
      <c r="F394" t="str">
        <f>IF(LEN(telefony[[#This Row],[nr]])=7,"Stacjonarny",IF(LEN(telefony[[#This Row],[nr]])=8,"Komórkowy","Zagraniczny"))</f>
        <v>Stacjonarny</v>
      </c>
      <c r="G394" s="11">
        <f>telefony[[#This Row],[zakonczenie]]-telefony[[#This Row],[rozpoczecie]]</f>
        <v>3.6458333333333481E-3</v>
      </c>
      <c r="H394">
        <f>MINUTE(telefony[[#This Row],[Czas trwania połączenia]])</f>
        <v>5</v>
      </c>
      <c r="I394" s="10" t="str">
        <f>LEFT(telefony[[#This Row],[nr]],2)</f>
        <v>84</v>
      </c>
      <c r="J394" s="9">
        <f>IF(AND(telefony[[#This Row],[Rodzaj telefonu]]="Stacjonarny",telefony[[#This Row],[Początek numeru]]="12"),1,0)</f>
        <v>0</v>
      </c>
      <c r="K394" s="7">
        <f>IF(telefony[[#This Row],[Czy 12]]=1,telefony[[#This Row],[zakonczenie]]-telefony[[#This Row],[rozpoczecie]],0)</f>
        <v>0</v>
      </c>
    </row>
    <row r="395" spans="1:11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  <c r="E395">
        <f>COUNTIF($A$2:$A$2148,telefony[[#This Row],[nr]])</f>
        <v>1</v>
      </c>
      <c r="F395" t="str">
        <f>IF(LEN(telefony[[#This Row],[nr]])=7,"Stacjonarny",IF(LEN(telefony[[#This Row],[nr]])=8,"Komórkowy","Zagraniczny"))</f>
        <v>Komórkowy</v>
      </c>
      <c r="G395" s="11">
        <f>telefony[[#This Row],[zakonczenie]]-telefony[[#This Row],[rozpoczecie]]</f>
        <v>1.0046296296296275E-2</v>
      </c>
      <c r="H395">
        <f>MINUTE(telefony[[#This Row],[Czas trwania połączenia]])</f>
        <v>14</v>
      </c>
      <c r="I395" s="10" t="str">
        <f>LEFT(telefony[[#This Row],[nr]],2)</f>
        <v>75</v>
      </c>
      <c r="J395" s="9">
        <f>IF(AND(telefony[[#This Row],[Rodzaj telefonu]]="Stacjonarny",telefony[[#This Row],[Początek numeru]]="12"),1,0)</f>
        <v>0</v>
      </c>
      <c r="K395" s="7">
        <f>IF(telefony[[#This Row],[Czy 12]]=1,telefony[[#This Row],[zakonczenie]]-telefony[[#This Row],[rozpoczecie]],0)</f>
        <v>0</v>
      </c>
    </row>
    <row r="396" spans="1:11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  <c r="E396">
        <f>COUNTIF($A$2:$A$2148,telefony[[#This Row],[nr]])</f>
        <v>1</v>
      </c>
      <c r="F396" t="str">
        <f>IF(LEN(telefony[[#This Row],[nr]])=7,"Stacjonarny",IF(LEN(telefony[[#This Row],[nr]])=8,"Komórkowy","Zagraniczny"))</f>
        <v>Stacjonarny</v>
      </c>
      <c r="G396" s="11">
        <f>telefony[[#This Row],[zakonczenie]]-telefony[[#This Row],[rozpoczecie]]</f>
        <v>3.9467592592592471E-3</v>
      </c>
      <c r="H396">
        <f>MINUTE(telefony[[#This Row],[Czas trwania połączenia]])</f>
        <v>5</v>
      </c>
      <c r="I396" s="10" t="str">
        <f>LEFT(telefony[[#This Row],[nr]],2)</f>
        <v>59</v>
      </c>
      <c r="J396" s="9">
        <f>IF(AND(telefony[[#This Row],[Rodzaj telefonu]]="Stacjonarny",telefony[[#This Row],[Początek numeru]]="12"),1,0)</f>
        <v>0</v>
      </c>
      <c r="K396" s="7">
        <f>IF(telefony[[#This Row],[Czy 12]]=1,telefony[[#This Row],[zakonczenie]]-telefony[[#This Row],[rozpoczecie]],0)</f>
        <v>0</v>
      </c>
    </row>
    <row r="397" spans="1:11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  <c r="E397">
        <f>COUNTIF($A$2:$A$2148,telefony[[#This Row],[nr]])</f>
        <v>1</v>
      </c>
      <c r="F397" t="str">
        <f>IF(LEN(telefony[[#This Row],[nr]])=7,"Stacjonarny",IF(LEN(telefony[[#This Row],[nr]])=8,"Komórkowy","Zagraniczny"))</f>
        <v>Stacjonarny</v>
      </c>
      <c r="G397" s="11">
        <f>telefony[[#This Row],[zakonczenie]]-telefony[[#This Row],[rozpoczecie]]</f>
        <v>3.3217592592592604E-3</v>
      </c>
      <c r="H397">
        <f>MINUTE(telefony[[#This Row],[Czas trwania połączenia]])</f>
        <v>4</v>
      </c>
      <c r="I397" s="10" t="str">
        <f>LEFT(telefony[[#This Row],[nr]],2)</f>
        <v>98</v>
      </c>
      <c r="J397" s="9">
        <f>IF(AND(telefony[[#This Row],[Rodzaj telefonu]]="Stacjonarny",telefony[[#This Row],[Początek numeru]]="12"),1,0)</f>
        <v>0</v>
      </c>
      <c r="K397" s="7">
        <f>IF(telefony[[#This Row],[Czy 12]]=1,telefony[[#This Row],[zakonczenie]]-telefony[[#This Row],[rozpoczecie]],0)</f>
        <v>0</v>
      </c>
    </row>
    <row r="398" spans="1:11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  <c r="E398">
        <f>COUNTIF($A$2:$A$2148,telefony[[#This Row],[nr]])</f>
        <v>1</v>
      </c>
      <c r="F398" t="str">
        <f>IF(LEN(telefony[[#This Row],[nr]])=7,"Stacjonarny",IF(LEN(telefony[[#This Row],[nr]])=8,"Komórkowy","Zagraniczny"))</f>
        <v>Stacjonarny</v>
      </c>
      <c r="G398" s="11">
        <f>telefony[[#This Row],[zakonczenie]]-telefony[[#This Row],[rozpoczecie]]</f>
        <v>6.5393518518519489E-3</v>
      </c>
      <c r="H398">
        <f>MINUTE(telefony[[#This Row],[Czas trwania połączenia]])</f>
        <v>9</v>
      </c>
      <c r="I398" s="10" t="str">
        <f>LEFT(telefony[[#This Row],[nr]],2)</f>
        <v>30</v>
      </c>
      <c r="J398" s="9">
        <f>IF(AND(telefony[[#This Row],[Rodzaj telefonu]]="Stacjonarny",telefony[[#This Row],[Początek numeru]]="12"),1,0)</f>
        <v>0</v>
      </c>
      <c r="K398" s="7">
        <f>IF(telefony[[#This Row],[Czy 12]]=1,telefony[[#This Row],[zakonczenie]]-telefony[[#This Row],[rozpoczecie]],0)</f>
        <v>0</v>
      </c>
    </row>
    <row r="399" spans="1:11" x14ac:dyDescent="0.25">
      <c r="A399">
        <v>9415767851</v>
      </c>
      <c r="B399" s="1">
        <v>42922</v>
      </c>
      <c r="C399" s="2">
        <v>0.5827430555555555</v>
      </c>
      <c r="D399" s="2">
        <v>0.58309027777777778</v>
      </c>
      <c r="E399">
        <f>COUNTIF($A$2:$A$2148,telefony[[#This Row],[nr]])</f>
        <v>1</v>
      </c>
      <c r="F399" t="str">
        <f>IF(LEN(telefony[[#This Row],[nr]])=7,"Stacjonarny",IF(LEN(telefony[[#This Row],[nr]])=8,"Komórkowy","Zagraniczny"))</f>
        <v>Zagraniczny</v>
      </c>
      <c r="G399" s="11">
        <f>telefony[[#This Row],[zakonczenie]]-telefony[[#This Row],[rozpoczecie]]</f>
        <v>3.472222222222765E-4</v>
      </c>
      <c r="H399">
        <f>MINUTE(telefony[[#This Row],[Czas trwania połączenia]])</f>
        <v>0</v>
      </c>
      <c r="I399" s="10" t="str">
        <f>LEFT(telefony[[#This Row],[nr]],2)</f>
        <v>94</v>
      </c>
      <c r="J399" s="9">
        <f>IF(AND(telefony[[#This Row],[Rodzaj telefonu]]="Stacjonarny",telefony[[#This Row],[Początek numeru]]="12"),1,0)</f>
        <v>0</v>
      </c>
      <c r="K399" s="7">
        <f>IF(telefony[[#This Row],[Czy 12]]=1,telefony[[#This Row],[zakonczenie]]-telefony[[#This Row],[rozpoczecie]],0)</f>
        <v>0</v>
      </c>
    </row>
    <row r="400" spans="1:11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  <c r="E400">
        <f>COUNTIF($A$2:$A$2148,telefony[[#This Row],[nr]])</f>
        <v>1</v>
      </c>
      <c r="F400" t="str">
        <f>IF(LEN(telefony[[#This Row],[nr]])=7,"Stacjonarny",IF(LEN(telefony[[#This Row],[nr]])=8,"Komórkowy","Zagraniczny"))</f>
        <v>Stacjonarny</v>
      </c>
      <c r="G400" s="11">
        <f>telefony[[#This Row],[zakonczenie]]-telefony[[#This Row],[rozpoczecie]]</f>
        <v>8.3796296296296813E-3</v>
      </c>
      <c r="H400">
        <f>MINUTE(telefony[[#This Row],[Czas trwania połączenia]])</f>
        <v>12</v>
      </c>
      <c r="I400" s="10" t="str">
        <f>LEFT(telefony[[#This Row],[nr]],2)</f>
        <v>23</v>
      </c>
      <c r="J400" s="9">
        <f>IF(AND(telefony[[#This Row],[Rodzaj telefonu]]="Stacjonarny",telefony[[#This Row],[Początek numeru]]="12"),1,0)</f>
        <v>0</v>
      </c>
      <c r="K400" s="7">
        <f>IF(telefony[[#This Row],[Czy 12]]=1,telefony[[#This Row],[zakonczenie]]-telefony[[#This Row],[rozpoczecie]],0)</f>
        <v>0</v>
      </c>
    </row>
    <row r="401" spans="1:11" x14ac:dyDescent="0.25">
      <c r="A401">
        <v>41974998</v>
      </c>
      <c r="B401" s="1">
        <v>42922</v>
      </c>
      <c r="C401" s="2">
        <v>0.58890046296296295</v>
      </c>
      <c r="D401" s="2">
        <v>0.59614583333333337</v>
      </c>
      <c r="E401">
        <f>COUNTIF($A$2:$A$2148,telefony[[#This Row],[nr]])</f>
        <v>1</v>
      </c>
      <c r="F401" t="str">
        <f>IF(LEN(telefony[[#This Row],[nr]])=7,"Stacjonarny",IF(LEN(telefony[[#This Row],[nr]])=8,"Komórkowy","Zagraniczny"))</f>
        <v>Komórkowy</v>
      </c>
      <c r="G401" s="11">
        <f>telefony[[#This Row],[zakonczenie]]-telefony[[#This Row],[rozpoczecie]]</f>
        <v>7.2453703703704297E-3</v>
      </c>
      <c r="H401">
        <f>MINUTE(telefony[[#This Row],[Czas trwania połączenia]])</f>
        <v>10</v>
      </c>
      <c r="I401" s="10" t="str">
        <f>LEFT(telefony[[#This Row],[nr]],2)</f>
        <v>41</v>
      </c>
      <c r="J401" s="9">
        <f>IF(AND(telefony[[#This Row],[Rodzaj telefonu]]="Stacjonarny",telefony[[#This Row],[Początek numeru]]="12"),1,0)</f>
        <v>0</v>
      </c>
      <c r="K401" s="7">
        <f>IF(telefony[[#This Row],[Czy 12]]=1,telefony[[#This Row],[zakonczenie]]-telefony[[#This Row],[rozpoczecie]],0)</f>
        <v>0</v>
      </c>
    </row>
    <row r="402" spans="1:11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  <c r="E402">
        <f>COUNTIF($A$2:$A$2148,telefony[[#This Row],[nr]])</f>
        <v>1</v>
      </c>
      <c r="F402" t="str">
        <f>IF(LEN(telefony[[#This Row],[nr]])=7,"Stacjonarny",IF(LEN(telefony[[#This Row],[nr]])=8,"Komórkowy","Zagraniczny"))</f>
        <v>Stacjonarny</v>
      </c>
      <c r="G402" s="11">
        <f>telefony[[#This Row],[zakonczenie]]-telefony[[#This Row],[rozpoczecie]]</f>
        <v>1.9328703703703765E-3</v>
      </c>
      <c r="H402">
        <f>MINUTE(telefony[[#This Row],[Czas trwania połączenia]])</f>
        <v>2</v>
      </c>
      <c r="I402" s="10" t="str">
        <f>LEFT(telefony[[#This Row],[nr]],2)</f>
        <v>84</v>
      </c>
      <c r="J402" s="9">
        <f>IF(AND(telefony[[#This Row],[Rodzaj telefonu]]="Stacjonarny",telefony[[#This Row],[Początek numeru]]="12"),1,0)</f>
        <v>0</v>
      </c>
      <c r="K402" s="7">
        <f>IF(telefony[[#This Row],[Czy 12]]=1,telefony[[#This Row],[zakonczenie]]-telefony[[#This Row],[rozpoczecie]],0)</f>
        <v>0</v>
      </c>
    </row>
    <row r="403" spans="1:11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  <c r="E403">
        <f>COUNTIF($A$2:$A$2148,telefony[[#This Row],[nr]])</f>
        <v>2</v>
      </c>
      <c r="F403" t="str">
        <f>IF(LEN(telefony[[#This Row],[nr]])=7,"Stacjonarny",IF(LEN(telefony[[#This Row],[nr]])=8,"Komórkowy","Zagraniczny"))</f>
        <v>Zagraniczny</v>
      </c>
      <c r="G403" s="11">
        <f>telefony[[#This Row],[zakonczenie]]-telefony[[#This Row],[rozpoczecie]]</f>
        <v>8.796296296296191E-4</v>
      </c>
      <c r="H403">
        <f>MINUTE(telefony[[#This Row],[Czas trwania połączenia]])</f>
        <v>1</v>
      </c>
      <c r="I403" s="10" t="str">
        <f>LEFT(telefony[[#This Row],[nr]],2)</f>
        <v>10</v>
      </c>
      <c r="J403" s="9">
        <f>IF(AND(telefony[[#This Row],[Rodzaj telefonu]]="Stacjonarny",telefony[[#This Row],[Początek numeru]]="12"),1,0)</f>
        <v>0</v>
      </c>
      <c r="K403" s="7">
        <f>IF(telefony[[#This Row],[Czy 12]]=1,telefony[[#This Row],[zakonczenie]]-telefony[[#This Row],[rozpoczecie]],0)</f>
        <v>0</v>
      </c>
    </row>
    <row r="404" spans="1:11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  <c r="E404">
        <f>COUNTIF($A$2:$A$2148,telefony[[#This Row],[nr]])</f>
        <v>2</v>
      </c>
      <c r="F404" t="str">
        <f>IF(LEN(telefony[[#This Row],[nr]])=7,"Stacjonarny",IF(LEN(telefony[[#This Row],[nr]])=8,"Komórkowy","Zagraniczny"))</f>
        <v>Komórkowy</v>
      </c>
      <c r="G404" s="11">
        <f>telefony[[#This Row],[zakonczenie]]-telefony[[#This Row],[rozpoczecie]]</f>
        <v>7.8587962962963775E-3</v>
      </c>
      <c r="H404">
        <f>MINUTE(telefony[[#This Row],[Czas trwania połączenia]])</f>
        <v>11</v>
      </c>
      <c r="I404" s="10" t="str">
        <f>LEFT(telefony[[#This Row],[nr]],2)</f>
        <v>62</v>
      </c>
      <c r="J404" s="9">
        <f>IF(AND(telefony[[#This Row],[Rodzaj telefonu]]="Stacjonarny",telefony[[#This Row],[Początek numeru]]="12"),1,0)</f>
        <v>0</v>
      </c>
      <c r="K404" s="7">
        <f>IF(telefony[[#This Row],[Czy 12]]=1,telefony[[#This Row],[zakonczenie]]-telefony[[#This Row],[rozpoczecie]],0)</f>
        <v>0</v>
      </c>
    </row>
    <row r="405" spans="1:11" x14ac:dyDescent="0.25">
      <c r="A405">
        <v>4002406</v>
      </c>
      <c r="B405" s="1">
        <v>42922</v>
      </c>
      <c r="C405" s="2">
        <v>0.60247685185185185</v>
      </c>
      <c r="D405" s="2">
        <v>0.60782407407407413</v>
      </c>
      <c r="E405">
        <f>COUNTIF($A$2:$A$2148,telefony[[#This Row],[nr]])</f>
        <v>1</v>
      </c>
      <c r="F405" t="str">
        <f>IF(LEN(telefony[[#This Row],[nr]])=7,"Stacjonarny",IF(LEN(telefony[[#This Row],[nr]])=8,"Komórkowy","Zagraniczny"))</f>
        <v>Stacjonarny</v>
      </c>
      <c r="G405" s="11">
        <f>telefony[[#This Row],[zakonczenie]]-telefony[[#This Row],[rozpoczecie]]</f>
        <v>5.3472222222222809E-3</v>
      </c>
      <c r="H405">
        <f>MINUTE(telefony[[#This Row],[Czas trwania połączenia]])</f>
        <v>7</v>
      </c>
      <c r="I405" s="10" t="str">
        <f>LEFT(telefony[[#This Row],[nr]],2)</f>
        <v>40</v>
      </c>
      <c r="J405" s="9">
        <f>IF(AND(telefony[[#This Row],[Rodzaj telefonu]]="Stacjonarny",telefony[[#This Row],[Początek numeru]]="12"),1,0)</f>
        <v>0</v>
      </c>
      <c r="K405" s="7">
        <f>IF(telefony[[#This Row],[Czy 12]]=1,telefony[[#This Row],[zakonczenie]]-telefony[[#This Row],[rozpoczecie]],0)</f>
        <v>0</v>
      </c>
    </row>
    <row r="406" spans="1:11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  <c r="E406">
        <f>COUNTIF($A$2:$A$2148,telefony[[#This Row],[nr]])</f>
        <v>1</v>
      </c>
      <c r="F406" t="str">
        <f>IF(LEN(telefony[[#This Row],[nr]])=7,"Stacjonarny",IF(LEN(telefony[[#This Row],[nr]])=8,"Komórkowy","Zagraniczny"))</f>
        <v>Stacjonarny</v>
      </c>
      <c r="G406" s="11">
        <f>telefony[[#This Row],[zakonczenie]]-telefony[[#This Row],[rozpoczecie]]</f>
        <v>5.2314814814815591E-3</v>
      </c>
      <c r="H406">
        <f>MINUTE(telefony[[#This Row],[Czas trwania połączenia]])</f>
        <v>7</v>
      </c>
      <c r="I406" s="10" t="str">
        <f>LEFT(telefony[[#This Row],[nr]],2)</f>
        <v>23</v>
      </c>
      <c r="J406" s="9">
        <f>IF(AND(telefony[[#This Row],[Rodzaj telefonu]]="Stacjonarny",telefony[[#This Row],[Początek numeru]]="12"),1,0)</f>
        <v>0</v>
      </c>
      <c r="K406" s="7">
        <f>IF(telefony[[#This Row],[Czy 12]]=1,telefony[[#This Row],[zakonczenie]]-telefony[[#This Row],[rozpoczecie]],0)</f>
        <v>0</v>
      </c>
    </row>
    <row r="407" spans="1:11" x14ac:dyDescent="0.25">
      <c r="A407">
        <v>9763924</v>
      </c>
      <c r="B407" s="1">
        <v>42922</v>
      </c>
      <c r="C407" s="2">
        <v>0.611724537037037</v>
      </c>
      <c r="D407" s="2">
        <v>0.62217592592592597</v>
      </c>
      <c r="E407">
        <f>COUNTIF($A$2:$A$2148,telefony[[#This Row],[nr]])</f>
        <v>2</v>
      </c>
      <c r="F407" t="str">
        <f>IF(LEN(telefony[[#This Row],[nr]])=7,"Stacjonarny",IF(LEN(telefony[[#This Row],[nr]])=8,"Komórkowy","Zagraniczny"))</f>
        <v>Stacjonarny</v>
      </c>
      <c r="G407" s="11">
        <f>telefony[[#This Row],[zakonczenie]]-telefony[[#This Row],[rozpoczecie]]</f>
        <v>1.0451388888888968E-2</v>
      </c>
      <c r="H407">
        <f>MINUTE(telefony[[#This Row],[Czas trwania połączenia]])</f>
        <v>15</v>
      </c>
      <c r="I407" s="10" t="str">
        <f>LEFT(telefony[[#This Row],[nr]],2)</f>
        <v>97</v>
      </c>
      <c r="J407" s="9">
        <f>IF(AND(telefony[[#This Row],[Rodzaj telefonu]]="Stacjonarny",telefony[[#This Row],[Początek numeru]]="12"),1,0)</f>
        <v>0</v>
      </c>
      <c r="K407" s="7">
        <f>IF(telefony[[#This Row],[Czy 12]]=1,telefony[[#This Row],[zakonczenie]]-telefony[[#This Row],[rozpoczecie]],0)</f>
        <v>0</v>
      </c>
    </row>
    <row r="408" spans="1:11" x14ac:dyDescent="0.25">
      <c r="A408">
        <v>7977726</v>
      </c>
      <c r="B408" s="1">
        <v>42922</v>
      </c>
      <c r="C408" s="2">
        <v>0.6139930555555555</v>
      </c>
      <c r="D408" s="2">
        <v>0.62364583333333334</v>
      </c>
      <c r="E408">
        <f>COUNTIF($A$2:$A$2148,telefony[[#This Row],[nr]])</f>
        <v>1</v>
      </c>
      <c r="F408" t="str">
        <f>IF(LEN(telefony[[#This Row],[nr]])=7,"Stacjonarny",IF(LEN(telefony[[#This Row],[nr]])=8,"Komórkowy","Zagraniczny"))</f>
        <v>Stacjonarny</v>
      </c>
      <c r="G408" s="11">
        <f>telefony[[#This Row],[zakonczenie]]-telefony[[#This Row],[rozpoczecie]]</f>
        <v>9.6527777777778434E-3</v>
      </c>
      <c r="H408">
        <f>MINUTE(telefony[[#This Row],[Czas trwania połączenia]])</f>
        <v>13</v>
      </c>
      <c r="I408" s="10" t="str">
        <f>LEFT(telefony[[#This Row],[nr]],2)</f>
        <v>79</v>
      </c>
      <c r="J408" s="9">
        <f>IF(AND(telefony[[#This Row],[Rodzaj telefonu]]="Stacjonarny",telefony[[#This Row],[Początek numeru]]="12"),1,0)</f>
        <v>0</v>
      </c>
      <c r="K408" s="7">
        <f>IF(telefony[[#This Row],[Czy 12]]=1,telefony[[#This Row],[zakonczenie]]-telefony[[#This Row],[rozpoczecie]],0)</f>
        <v>0</v>
      </c>
    </row>
    <row r="409" spans="1:11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  <c r="E409">
        <f>COUNTIF($A$2:$A$2148,telefony[[#This Row],[nr]])</f>
        <v>1</v>
      </c>
      <c r="F409" t="str">
        <f>IF(LEN(telefony[[#This Row],[nr]])=7,"Stacjonarny",IF(LEN(telefony[[#This Row],[nr]])=8,"Komórkowy","Zagraniczny"))</f>
        <v>Stacjonarny</v>
      </c>
      <c r="G409" s="11">
        <f>telefony[[#This Row],[zakonczenie]]-telefony[[#This Row],[rozpoczecie]]</f>
        <v>5.8680555555555847E-3</v>
      </c>
      <c r="H409">
        <f>MINUTE(telefony[[#This Row],[Czas trwania połączenia]])</f>
        <v>8</v>
      </c>
      <c r="I409" s="10" t="str">
        <f>LEFT(telefony[[#This Row],[nr]],2)</f>
        <v>72</v>
      </c>
      <c r="J409" s="9">
        <f>IF(AND(telefony[[#This Row],[Rodzaj telefonu]]="Stacjonarny",telefony[[#This Row],[Początek numeru]]="12"),1,0)</f>
        <v>0</v>
      </c>
      <c r="K409" s="7">
        <f>IF(telefony[[#This Row],[Czy 12]]=1,telefony[[#This Row],[zakonczenie]]-telefony[[#This Row],[rozpoczecie]],0)</f>
        <v>0</v>
      </c>
    </row>
    <row r="410" spans="1:11" x14ac:dyDescent="0.25">
      <c r="A410">
        <v>8211396842</v>
      </c>
      <c r="B410" s="1">
        <v>42922</v>
      </c>
      <c r="C410" s="2">
        <v>0.6237731481481481</v>
      </c>
      <c r="D410" s="2">
        <v>0.63299768518518518</v>
      </c>
      <c r="E410">
        <f>COUNTIF($A$2:$A$2148,telefony[[#This Row],[nr]])</f>
        <v>1</v>
      </c>
      <c r="F410" t="str">
        <f>IF(LEN(telefony[[#This Row],[nr]])=7,"Stacjonarny",IF(LEN(telefony[[#This Row],[nr]])=8,"Komórkowy","Zagraniczny"))</f>
        <v>Zagraniczny</v>
      </c>
      <c r="G410" s="11">
        <f>telefony[[#This Row],[zakonczenie]]-telefony[[#This Row],[rozpoczecie]]</f>
        <v>9.2245370370370727E-3</v>
      </c>
      <c r="H410">
        <f>MINUTE(telefony[[#This Row],[Czas trwania połączenia]])</f>
        <v>13</v>
      </c>
      <c r="I410" s="10" t="str">
        <f>LEFT(telefony[[#This Row],[nr]],2)</f>
        <v>82</v>
      </c>
      <c r="J410" s="9">
        <f>IF(AND(telefony[[#This Row],[Rodzaj telefonu]]="Stacjonarny",telefony[[#This Row],[Początek numeru]]="12"),1,0)</f>
        <v>0</v>
      </c>
      <c r="K410" s="7">
        <f>IF(telefony[[#This Row],[Czy 12]]=1,telefony[[#This Row],[zakonczenie]]-telefony[[#This Row],[rozpoczecie]],0)</f>
        <v>0</v>
      </c>
    </row>
    <row r="411" spans="1:11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  <c r="E411">
        <f>COUNTIF($A$2:$A$2148,telefony[[#This Row],[nr]])</f>
        <v>1</v>
      </c>
      <c r="F411" t="str">
        <f>IF(LEN(telefony[[#This Row],[nr]])=7,"Stacjonarny",IF(LEN(telefony[[#This Row],[nr]])=8,"Komórkowy","Zagraniczny"))</f>
        <v>Stacjonarny</v>
      </c>
      <c r="G411" s="11">
        <f>telefony[[#This Row],[zakonczenie]]-telefony[[#This Row],[rozpoczecie]]</f>
        <v>2.962962962962945E-3</v>
      </c>
      <c r="H411">
        <f>MINUTE(telefony[[#This Row],[Czas trwania połączenia]])</f>
        <v>4</v>
      </c>
      <c r="I411" s="10" t="str">
        <f>LEFT(telefony[[#This Row],[nr]],2)</f>
        <v>48</v>
      </c>
      <c r="J411" s="9">
        <f>IF(AND(telefony[[#This Row],[Rodzaj telefonu]]="Stacjonarny",telefony[[#This Row],[Początek numeru]]="12"),1,0)</f>
        <v>0</v>
      </c>
      <c r="K411" s="7">
        <f>IF(telefony[[#This Row],[Czy 12]]=1,telefony[[#This Row],[zakonczenie]]-telefony[[#This Row],[rozpoczecie]],0)</f>
        <v>0</v>
      </c>
    </row>
    <row r="412" spans="1:11" x14ac:dyDescent="0.25">
      <c r="A412">
        <v>6772052</v>
      </c>
      <c r="B412" s="1">
        <v>42922</v>
      </c>
      <c r="C412" s="2">
        <v>0.62491898148148151</v>
      </c>
      <c r="D412" s="2">
        <v>0.63265046296296301</v>
      </c>
      <c r="E412">
        <f>COUNTIF($A$2:$A$2148,telefony[[#This Row],[nr]])</f>
        <v>3</v>
      </c>
      <c r="F412" t="str">
        <f>IF(LEN(telefony[[#This Row],[nr]])=7,"Stacjonarny",IF(LEN(telefony[[#This Row],[nr]])=8,"Komórkowy","Zagraniczny"))</f>
        <v>Stacjonarny</v>
      </c>
      <c r="G412" s="11">
        <f>telefony[[#This Row],[zakonczenie]]-telefony[[#This Row],[rozpoczecie]]</f>
        <v>7.7314814814815058E-3</v>
      </c>
      <c r="H412">
        <f>MINUTE(telefony[[#This Row],[Czas trwania połączenia]])</f>
        <v>11</v>
      </c>
      <c r="I412" s="10" t="str">
        <f>LEFT(telefony[[#This Row],[nr]],2)</f>
        <v>67</v>
      </c>
      <c r="J412" s="9">
        <f>IF(AND(telefony[[#This Row],[Rodzaj telefonu]]="Stacjonarny",telefony[[#This Row],[Początek numeru]]="12"),1,0)</f>
        <v>0</v>
      </c>
      <c r="K412" s="7">
        <f>IF(telefony[[#This Row],[Czy 12]]=1,telefony[[#This Row],[zakonczenie]]-telefony[[#This Row],[rozpoczecie]],0)</f>
        <v>0</v>
      </c>
    </row>
    <row r="413" spans="1:11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  <c r="E413">
        <f>COUNTIF($A$2:$A$2148,telefony[[#This Row],[nr]])</f>
        <v>1</v>
      </c>
      <c r="F413" t="str">
        <f>IF(LEN(telefony[[#This Row],[nr]])=7,"Stacjonarny",IF(LEN(telefony[[#This Row],[nr]])=8,"Komórkowy","Zagraniczny"))</f>
        <v>Stacjonarny</v>
      </c>
      <c r="G413" s="11">
        <f>telefony[[#This Row],[zakonczenie]]-telefony[[#This Row],[rozpoczecie]]</f>
        <v>5.6828703703704075E-3</v>
      </c>
      <c r="H413">
        <f>MINUTE(telefony[[#This Row],[Czas trwania połączenia]])</f>
        <v>8</v>
      </c>
      <c r="I413" s="10" t="str">
        <f>LEFT(telefony[[#This Row],[nr]],2)</f>
        <v>62</v>
      </c>
      <c r="J413" s="9">
        <f>IF(AND(telefony[[#This Row],[Rodzaj telefonu]]="Stacjonarny",telefony[[#This Row],[Początek numeru]]="12"),1,0)</f>
        <v>0</v>
      </c>
      <c r="K413" s="7">
        <f>IF(telefony[[#This Row],[Czy 12]]=1,telefony[[#This Row],[zakonczenie]]-telefony[[#This Row],[rozpoczecie]],0)</f>
        <v>0</v>
      </c>
    </row>
    <row r="414" spans="1:11" x14ac:dyDescent="0.25">
      <c r="A414">
        <v>13972929</v>
      </c>
      <c r="B414" s="1">
        <v>42923</v>
      </c>
      <c r="C414" s="2">
        <v>0.33677083333333335</v>
      </c>
      <c r="D414" s="2">
        <v>0.34700231481481481</v>
      </c>
      <c r="E414">
        <f>COUNTIF($A$2:$A$2148,telefony[[#This Row],[nr]])</f>
        <v>1</v>
      </c>
      <c r="F414" t="str">
        <f>IF(LEN(telefony[[#This Row],[nr]])=7,"Stacjonarny",IF(LEN(telefony[[#This Row],[nr]])=8,"Komórkowy","Zagraniczny"))</f>
        <v>Komórkowy</v>
      </c>
      <c r="G414" s="11">
        <f>telefony[[#This Row],[zakonczenie]]-telefony[[#This Row],[rozpoczecie]]</f>
        <v>1.0231481481481453E-2</v>
      </c>
      <c r="H414">
        <f>MINUTE(telefony[[#This Row],[Czas trwania połączenia]])</f>
        <v>14</v>
      </c>
      <c r="I414" s="10" t="str">
        <f>LEFT(telefony[[#This Row],[nr]],2)</f>
        <v>13</v>
      </c>
      <c r="J414" s="9">
        <f>IF(AND(telefony[[#This Row],[Rodzaj telefonu]]="Stacjonarny",telefony[[#This Row],[Początek numeru]]="12"),1,0)</f>
        <v>0</v>
      </c>
      <c r="K414" s="7">
        <f>IF(telefony[[#This Row],[Czy 12]]=1,telefony[[#This Row],[zakonczenie]]-telefony[[#This Row],[rozpoczecie]],0)</f>
        <v>0</v>
      </c>
    </row>
    <row r="415" spans="1:11" x14ac:dyDescent="0.25">
      <c r="A415">
        <v>7663988</v>
      </c>
      <c r="B415" s="1">
        <v>42923</v>
      </c>
      <c r="C415" s="2">
        <v>0.34092592592592591</v>
      </c>
      <c r="D415" s="2">
        <v>0.3448148148148148</v>
      </c>
      <c r="E415">
        <f>COUNTIF($A$2:$A$2148,telefony[[#This Row],[nr]])</f>
        <v>2</v>
      </c>
      <c r="F415" t="str">
        <f>IF(LEN(telefony[[#This Row],[nr]])=7,"Stacjonarny",IF(LEN(telefony[[#This Row],[nr]])=8,"Komórkowy","Zagraniczny"))</f>
        <v>Stacjonarny</v>
      </c>
      <c r="G415" s="11">
        <f>telefony[[#This Row],[zakonczenie]]-telefony[[#This Row],[rozpoczecie]]</f>
        <v>3.8888888888888862E-3</v>
      </c>
      <c r="H415">
        <f>MINUTE(telefony[[#This Row],[Czas trwania połączenia]])</f>
        <v>5</v>
      </c>
      <c r="I415" s="10" t="str">
        <f>LEFT(telefony[[#This Row],[nr]],2)</f>
        <v>76</v>
      </c>
      <c r="J415" s="9">
        <f>IF(AND(telefony[[#This Row],[Rodzaj telefonu]]="Stacjonarny",telefony[[#This Row],[Początek numeru]]="12"),1,0)</f>
        <v>0</v>
      </c>
      <c r="K415" s="7">
        <f>IF(telefony[[#This Row],[Czy 12]]=1,telefony[[#This Row],[zakonczenie]]-telefony[[#This Row],[rozpoczecie]],0)</f>
        <v>0</v>
      </c>
    </row>
    <row r="416" spans="1:11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  <c r="E416">
        <f>COUNTIF($A$2:$A$2148,telefony[[#This Row],[nr]])</f>
        <v>1</v>
      </c>
      <c r="F416" t="str">
        <f>IF(LEN(telefony[[#This Row],[nr]])=7,"Stacjonarny",IF(LEN(telefony[[#This Row],[nr]])=8,"Komórkowy","Zagraniczny"))</f>
        <v>Komórkowy</v>
      </c>
      <c r="G416" s="11">
        <f>telefony[[#This Row],[zakonczenie]]-telefony[[#This Row],[rozpoczecie]]</f>
        <v>2.1875000000000089E-3</v>
      </c>
      <c r="H416">
        <f>MINUTE(telefony[[#This Row],[Czas trwania połączenia]])</f>
        <v>3</v>
      </c>
      <c r="I416" s="10" t="str">
        <f>LEFT(telefony[[#This Row],[nr]],2)</f>
        <v>90</v>
      </c>
      <c r="J416" s="9">
        <f>IF(AND(telefony[[#This Row],[Rodzaj telefonu]]="Stacjonarny",telefony[[#This Row],[Początek numeru]]="12"),1,0)</f>
        <v>0</v>
      </c>
      <c r="K416" s="7">
        <f>IF(telefony[[#This Row],[Czy 12]]=1,telefony[[#This Row],[zakonczenie]]-telefony[[#This Row],[rozpoczecie]],0)</f>
        <v>0</v>
      </c>
    </row>
    <row r="417" spans="1:11" x14ac:dyDescent="0.25">
      <c r="A417">
        <v>5505912</v>
      </c>
      <c r="B417" s="1">
        <v>42923</v>
      </c>
      <c r="C417" s="2">
        <v>0.34465277777777775</v>
      </c>
      <c r="D417" s="2">
        <v>0.34819444444444442</v>
      </c>
      <c r="E417">
        <f>COUNTIF($A$2:$A$2148,telefony[[#This Row],[nr]])</f>
        <v>2</v>
      </c>
      <c r="F417" t="str">
        <f>IF(LEN(telefony[[#This Row],[nr]])=7,"Stacjonarny",IF(LEN(telefony[[#This Row],[nr]])=8,"Komórkowy","Zagraniczny"))</f>
        <v>Stacjonarny</v>
      </c>
      <c r="G417" s="11">
        <f>telefony[[#This Row],[zakonczenie]]-telefony[[#This Row],[rozpoczecie]]</f>
        <v>3.5416666666666652E-3</v>
      </c>
      <c r="H417">
        <f>MINUTE(telefony[[#This Row],[Czas trwania połączenia]])</f>
        <v>5</v>
      </c>
      <c r="I417" s="10" t="str">
        <f>LEFT(telefony[[#This Row],[nr]],2)</f>
        <v>55</v>
      </c>
      <c r="J417" s="9">
        <f>IF(AND(telefony[[#This Row],[Rodzaj telefonu]]="Stacjonarny",telefony[[#This Row],[Początek numeru]]="12"),1,0)</f>
        <v>0</v>
      </c>
      <c r="K417" s="7">
        <f>IF(telefony[[#This Row],[Czy 12]]=1,telefony[[#This Row],[zakonczenie]]-telefony[[#This Row],[rozpoczecie]],0)</f>
        <v>0</v>
      </c>
    </row>
    <row r="418" spans="1:11" x14ac:dyDescent="0.25">
      <c r="A418">
        <v>5505912</v>
      </c>
      <c r="B418" s="1">
        <v>42923</v>
      </c>
      <c r="C418" s="2">
        <v>0.34848379629629628</v>
      </c>
      <c r="D418" s="2">
        <v>0.35015046296296298</v>
      </c>
      <c r="E418">
        <f>COUNTIF($A$2:$A$2148,telefony[[#This Row],[nr]])</f>
        <v>2</v>
      </c>
      <c r="F418" t="str">
        <f>IF(LEN(telefony[[#This Row],[nr]])=7,"Stacjonarny",IF(LEN(telefony[[#This Row],[nr]])=8,"Komórkowy","Zagraniczny"))</f>
        <v>Stacjonarny</v>
      </c>
      <c r="G418" s="11">
        <f>telefony[[#This Row],[zakonczenie]]-telefony[[#This Row],[rozpoczecie]]</f>
        <v>1.6666666666667052E-3</v>
      </c>
      <c r="H418">
        <f>MINUTE(telefony[[#This Row],[Czas trwania połączenia]])</f>
        <v>2</v>
      </c>
      <c r="I418" s="10" t="str">
        <f>LEFT(telefony[[#This Row],[nr]],2)</f>
        <v>55</v>
      </c>
      <c r="J418" s="9">
        <f>IF(AND(telefony[[#This Row],[Rodzaj telefonu]]="Stacjonarny",telefony[[#This Row],[Początek numeru]]="12"),1,0)</f>
        <v>0</v>
      </c>
      <c r="K418" s="7">
        <f>IF(telefony[[#This Row],[Czy 12]]=1,telefony[[#This Row],[zakonczenie]]-telefony[[#This Row],[rozpoczecie]],0)</f>
        <v>0</v>
      </c>
    </row>
    <row r="419" spans="1:11" x14ac:dyDescent="0.25">
      <c r="A419">
        <v>70678482</v>
      </c>
      <c r="B419" s="1">
        <v>42923</v>
      </c>
      <c r="C419" s="2">
        <v>0.35130787037037037</v>
      </c>
      <c r="D419" s="2">
        <v>0.35899305555555555</v>
      </c>
      <c r="E419">
        <f>COUNTIF($A$2:$A$2148,telefony[[#This Row],[nr]])</f>
        <v>1</v>
      </c>
      <c r="F419" t="str">
        <f>IF(LEN(telefony[[#This Row],[nr]])=7,"Stacjonarny",IF(LEN(telefony[[#This Row],[nr]])=8,"Komórkowy","Zagraniczny"))</f>
        <v>Komórkowy</v>
      </c>
      <c r="G419" s="11">
        <f>telefony[[#This Row],[zakonczenie]]-telefony[[#This Row],[rozpoczecie]]</f>
        <v>7.6851851851851838E-3</v>
      </c>
      <c r="H419">
        <f>MINUTE(telefony[[#This Row],[Czas trwania połączenia]])</f>
        <v>11</v>
      </c>
      <c r="I419" s="10" t="str">
        <f>LEFT(telefony[[#This Row],[nr]],2)</f>
        <v>70</v>
      </c>
      <c r="J419" s="9">
        <f>IF(AND(telefony[[#This Row],[Rodzaj telefonu]]="Stacjonarny",telefony[[#This Row],[Początek numeru]]="12"),1,0)</f>
        <v>0</v>
      </c>
      <c r="K419" s="7">
        <f>IF(telefony[[#This Row],[Czy 12]]=1,telefony[[#This Row],[zakonczenie]]-telefony[[#This Row],[rozpoczecie]],0)</f>
        <v>0</v>
      </c>
    </row>
    <row r="420" spans="1:11" x14ac:dyDescent="0.25">
      <c r="A420">
        <v>6578914</v>
      </c>
      <c r="B420" s="1">
        <v>42923</v>
      </c>
      <c r="C420" s="2">
        <v>0.35699074074074072</v>
      </c>
      <c r="D420" s="2">
        <v>0.36546296296296299</v>
      </c>
      <c r="E420">
        <f>COUNTIF($A$2:$A$2148,telefony[[#This Row],[nr]])</f>
        <v>1</v>
      </c>
      <c r="F420" t="str">
        <f>IF(LEN(telefony[[#This Row],[nr]])=7,"Stacjonarny",IF(LEN(telefony[[#This Row],[nr]])=8,"Komórkowy","Zagraniczny"))</f>
        <v>Stacjonarny</v>
      </c>
      <c r="G420" s="11">
        <f>telefony[[#This Row],[zakonczenie]]-telefony[[#This Row],[rozpoczecie]]</f>
        <v>8.4722222222222698E-3</v>
      </c>
      <c r="H420">
        <f>MINUTE(telefony[[#This Row],[Czas trwania połączenia]])</f>
        <v>12</v>
      </c>
      <c r="I420" s="10" t="str">
        <f>LEFT(telefony[[#This Row],[nr]],2)</f>
        <v>65</v>
      </c>
      <c r="J420" s="9">
        <f>IF(AND(telefony[[#This Row],[Rodzaj telefonu]]="Stacjonarny",telefony[[#This Row],[Początek numeru]]="12"),1,0)</f>
        <v>0</v>
      </c>
      <c r="K420" s="7">
        <f>IF(telefony[[#This Row],[Czy 12]]=1,telefony[[#This Row],[zakonczenie]]-telefony[[#This Row],[rozpoczecie]],0)</f>
        <v>0</v>
      </c>
    </row>
    <row r="421" spans="1:11" x14ac:dyDescent="0.25">
      <c r="A421">
        <v>3444629</v>
      </c>
      <c r="B421" s="1">
        <v>42923</v>
      </c>
      <c r="C421" s="2">
        <v>0.36015046296296294</v>
      </c>
      <c r="D421" s="2">
        <v>0.36656250000000001</v>
      </c>
      <c r="E421">
        <f>COUNTIF($A$2:$A$2148,telefony[[#This Row],[nr]])</f>
        <v>1</v>
      </c>
      <c r="F421" t="str">
        <f>IF(LEN(telefony[[#This Row],[nr]])=7,"Stacjonarny",IF(LEN(telefony[[#This Row],[nr]])=8,"Komórkowy","Zagraniczny"))</f>
        <v>Stacjonarny</v>
      </c>
      <c r="G421" s="11">
        <f>telefony[[#This Row],[zakonczenie]]-telefony[[#This Row],[rozpoczecie]]</f>
        <v>6.4120370370370772E-3</v>
      </c>
      <c r="H421">
        <f>MINUTE(telefony[[#This Row],[Czas trwania połączenia]])</f>
        <v>9</v>
      </c>
      <c r="I421" s="10" t="str">
        <f>LEFT(telefony[[#This Row],[nr]],2)</f>
        <v>34</v>
      </c>
      <c r="J421" s="9">
        <f>IF(AND(telefony[[#This Row],[Rodzaj telefonu]]="Stacjonarny",telefony[[#This Row],[Początek numeru]]="12"),1,0)</f>
        <v>0</v>
      </c>
      <c r="K421" s="7">
        <f>IF(telefony[[#This Row],[Czy 12]]=1,telefony[[#This Row],[zakonczenie]]-telefony[[#This Row],[rozpoczecie]],0)</f>
        <v>0</v>
      </c>
    </row>
    <row r="422" spans="1:11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  <c r="E422">
        <f>COUNTIF($A$2:$A$2148,telefony[[#This Row],[nr]])</f>
        <v>1</v>
      </c>
      <c r="F422" t="str">
        <f>IF(LEN(telefony[[#This Row],[nr]])=7,"Stacjonarny",IF(LEN(telefony[[#This Row],[nr]])=8,"Komórkowy","Zagraniczny"))</f>
        <v>Komórkowy</v>
      </c>
      <c r="G422" s="11">
        <f>telefony[[#This Row],[zakonczenie]]-telefony[[#This Row],[rozpoczecie]]</f>
        <v>5.0347222222222321E-3</v>
      </c>
      <c r="H422">
        <f>MINUTE(telefony[[#This Row],[Czas trwania połączenia]])</f>
        <v>7</v>
      </c>
      <c r="I422" s="10" t="str">
        <f>LEFT(telefony[[#This Row],[nr]],2)</f>
        <v>95</v>
      </c>
      <c r="J422" s="9">
        <f>IF(AND(telefony[[#This Row],[Rodzaj telefonu]]="Stacjonarny",telefony[[#This Row],[Początek numeru]]="12"),1,0)</f>
        <v>0</v>
      </c>
      <c r="K422" s="7">
        <f>IF(telefony[[#This Row],[Czy 12]]=1,telefony[[#This Row],[zakonczenie]]-telefony[[#This Row],[rozpoczecie]],0)</f>
        <v>0</v>
      </c>
    </row>
    <row r="423" spans="1:11" x14ac:dyDescent="0.25">
      <c r="A423">
        <v>9468070</v>
      </c>
      <c r="B423" s="1">
        <v>42923</v>
      </c>
      <c r="C423" s="2">
        <v>0.36225694444444445</v>
      </c>
      <c r="D423" s="2">
        <v>0.36364583333333333</v>
      </c>
      <c r="E423">
        <f>COUNTIF($A$2:$A$2148,telefony[[#This Row],[nr]])</f>
        <v>1</v>
      </c>
      <c r="F423" t="str">
        <f>IF(LEN(telefony[[#This Row],[nr]])=7,"Stacjonarny",IF(LEN(telefony[[#This Row],[nr]])=8,"Komórkowy","Zagraniczny"))</f>
        <v>Stacjonarny</v>
      </c>
      <c r="G423" s="11">
        <f>telefony[[#This Row],[zakonczenie]]-telefony[[#This Row],[rozpoczecie]]</f>
        <v>1.388888888888884E-3</v>
      </c>
      <c r="H423">
        <f>MINUTE(telefony[[#This Row],[Czas trwania połączenia]])</f>
        <v>2</v>
      </c>
      <c r="I423" s="10" t="str">
        <f>LEFT(telefony[[#This Row],[nr]],2)</f>
        <v>94</v>
      </c>
      <c r="J423" s="9">
        <f>IF(AND(telefony[[#This Row],[Rodzaj telefonu]]="Stacjonarny",telefony[[#This Row],[Początek numeru]]="12"),1,0)</f>
        <v>0</v>
      </c>
      <c r="K423" s="7">
        <f>IF(telefony[[#This Row],[Czy 12]]=1,telefony[[#This Row],[zakonczenie]]-telefony[[#This Row],[rozpoczecie]],0)</f>
        <v>0</v>
      </c>
    </row>
    <row r="424" spans="1:11" x14ac:dyDescent="0.25">
      <c r="A424">
        <v>31516318</v>
      </c>
      <c r="B424" s="1">
        <v>42923</v>
      </c>
      <c r="C424" s="2">
        <v>0.36267361111111113</v>
      </c>
      <c r="D424" s="2">
        <v>0.36622685185185183</v>
      </c>
      <c r="E424">
        <f>COUNTIF($A$2:$A$2148,telefony[[#This Row],[nr]])</f>
        <v>1</v>
      </c>
      <c r="F424" t="str">
        <f>IF(LEN(telefony[[#This Row],[nr]])=7,"Stacjonarny",IF(LEN(telefony[[#This Row],[nr]])=8,"Komórkowy","Zagraniczny"))</f>
        <v>Komórkowy</v>
      </c>
      <c r="G424" s="11">
        <f>telefony[[#This Row],[zakonczenie]]-telefony[[#This Row],[rozpoczecie]]</f>
        <v>3.5532407407407041E-3</v>
      </c>
      <c r="H424">
        <f>MINUTE(telefony[[#This Row],[Czas trwania połączenia]])</f>
        <v>5</v>
      </c>
      <c r="I424" s="10" t="str">
        <f>LEFT(telefony[[#This Row],[nr]],2)</f>
        <v>31</v>
      </c>
      <c r="J424" s="9">
        <f>IF(AND(telefony[[#This Row],[Rodzaj telefonu]]="Stacjonarny",telefony[[#This Row],[Początek numeru]]="12"),1,0)</f>
        <v>0</v>
      </c>
      <c r="K424" s="7">
        <f>IF(telefony[[#This Row],[Czy 12]]=1,telefony[[#This Row],[zakonczenie]]-telefony[[#This Row],[rozpoczecie]],0)</f>
        <v>0</v>
      </c>
    </row>
    <row r="425" spans="1:11" x14ac:dyDescent="0.25">
      <c r="A425">
        <v>9865716</v>
      </c>
      <c r="B425" s="1">
        <v>42923</v>
      </c>
      <c r="C425" s="2">
        <v>0.36584490740740738</v>
      </c>
      <c r="D425" s="2">
        <v>0.37709490740740742</v>
      </c>
      <c r="E425">
        <f>COUNTIF($A$2:$A$2148,telefony[[#This Row],[nr]])</f>
        <v>2</v>
      </c>
      <c r="F425" t="str">
        <f>IF(LEN(telefony[[#This Row],[nr]])=7,"Stacjonarny",IF(LEN(telefony[[#This Row],[nr]])=8,"Komórkowy","Zagraniczny"))</f>
        <v>Stacjonarny</v>
      </c>
      <c r="G425" s="11">
        <f>telefony[[#This Row],[zakonczenie]]-telefony[[#This Row],[rozpoczecie]]</f>
        <v>1.1250000000000038E-2</v>
      </c>
      <c r="H425">
        <f>MINUTE(telefony[[#This Row],[Czas trwania połączenia]])</f>
        <v>16</v>
      </c>
      <c r="I425" s="10" t="str">
        <f>LEFT(telefony[[#This Row],[nr]],2)</f>
        <v>98</v>
      </c>
      <c r="J425" s="9">
        <f>IF(AND(telefony[[#This Row],[Rodzaj telefonu]]="Stacjonarny",telefony[[#This Row],[Początek numeru]]="12"),1,0)</f>
        <v>0</v>
      </c>
      <c r="K425" s="7">
        <f>IF(telefony[[#This Row],[Czy 12]]=1,telefony[[#This Row],[zakonczenie]]-telefony[[#This Row],[rozpoczecie]],0)</f>
        <v>0</v>
      </c>
    </row>
    <row r="426" spans="1:11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  <c r="E426">
        <f>COUNTIF($A$2:$A$2148,telefony[[#This Row],[nr]])</f>
        <v>2</v>
      </c>
      <c r="F426" t="str">
        <f>IF(LEN(telefony[[#This Row],[nr]])=7,"Stacjonarny",IF(LEN(telefony[[#This Row],[nr]])=8,"Komórkowy","Zagraniczny"))</f>
        <v>Stacjonarny</v>
      </c>
      <c r="G426" s="11">
        <f>telefony[[#This Row],[zakonczenie]]-telefony[[#This Row],[rozpoczecie]]</f>
        <v>4.745370370370372E-4</v>
      </c>
      <c r="H426">
        <f>MINUTE(telefony[[#This Row],[Czas trwania połączenia]])</f>
        <v>0</v>
      </c>
      <c r="I426" s="10" t="str">
        <f>LEFT(telefony[[#This Row],[nr]],2)</f>
        <v>81</v>
      </c>
      <c r="J426" s="9">
        <f>IF(AND(telefony[[#This Row],[Rodzaj telefonu]]="Stacjonarny",telefony[[#This Row],[Początek numeru]]="12"),1,0)</f>
        <v>0</v>
      </c>
      <c r="K426" s="7">
        <f>IF(telefony[[#This Row],[Czy 12]]=1,telefony[[#This Row],[zakonczenie]]-telefony[[#This Row],[rozpoczecie]],0)</f>
        <v>0</v>
      </c>
    </row>
    <row r="427" spans="1:11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  <c r="E427">
        <f>COUNTIF($A$2:$A$2148,telefony[[#This Row],[nr]])</f>
        <v>1</v>
      </c>
      <c r="F427" t="str">
        <f>IF(LEN(telefony[[#This Row],[nr]])=7,"Stacjonarny",IF(LEN(telefony[[#This Row],[nr]])=8,"Komórkowy","Zagraniczny"))</f>
        <v>Komórkowy</v>
      </c>
      <c r="G427" s="11">
        <f>telefony[[#This Row],[zakonczenie]]-telefony[[#This Row],[rozpoczecie]]</f>
        <v>1.5277777777777946E-3</v>
      </c>
      <c r="H427">
        <f>MINUTE(telefony[[#This Row],[Czas trwania połączenia]])</f>
        <v>2</v>
      </c>
      <c r="I427" s="10" t="str">
        <f>LEFT(telefony[[#This Row],[nr]],2)</f>
        <v>18</v>
      </c>
      <c r="J427" s="9">
        <f>IF(AND(telefony[[#This Row],[Rodzaj telefonu]]="Stacjonarny",telefony[[#This Row],[Początek numeru]]="12"),1,0)</f>
        <v>0</v>
      </c>
      <c r="K427" s="7">
        <f>IF(telefony[[#This Row],[Czy 12]]=1,telefony[[#This Row],[zakonczenie]]-telefony[[#This Row],[rozpoczecie]],0)</f>
        <v>0</v>
      </c>
    </row>
    <row r="428" spans="1:11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  <c r="E428">
        <f>COUNTIF($A$2:$A$2148,telefony[[#This Row],[nr]])</f>
        <v>3</v>
      </c>
      <c r="F428" t="str">
        <f>IF(LEN(telefony[[#This Row],[nr]])=7,"Stacjonarny",IF(LEN(telefony[[#This Row],[nr]])=8,"Komórkowy","Zagraniczny"))</f>
        <v>Stacjonarny</v>
      </c>
      <c r="G428" s="11">
        <f>telefony[[#This Row],[zakonczenie]]-telefony[[#This Row],[rozpoczecie]]</f>
        <v>4.2245370370370128E-3</v>
      </c>
      <c r="H428">
        <f>MINUTE(telefony[[#This Row],[Czas trwania połączenia]])</f>
        <v>6</v>
      </c>
      <c r="I428" s="10" t="str">
        <f>LEFT(telefony[[#This Row],[nr]],2)</f>
        <v>11</v>
      </c>
      <c r="J428" s="9">
        <f>IF(AND(telefony[[#This Row],[Rodzaj telefonu]]="Stacjonarny",telefony[[#This Row],[Początek numeru]]="12"),1,0)</f>
        <v>0</v>
      </c>
      <c r="K428" s="7">
        <f>IF(telefony[[#This Row],[Czy 12]]=1,telefony[[#This Row],[zakonczenie]]-telefony[[#This Row],[rozpoczecie]],0)</f>
        <v>0</v>
      </c>
    </row>
    <row r="429" spans="1:11" x14ac:dyDescent="0.25">
      <c r="A429">
        <v>94634526</v>
      </c>
      <c r="B429" s="1">
        <v>42923</v>
      </c>
      <c r="C429" s="2">
        <v>0.3721990740740741</v>
      </c>
      <c r="D429" s="2">
        <v>0.37956018518518519</v>
      </c>
      <c r="E429">
        <f>COUNTIF($A$2:$A$2148,telefony[[#This Row],[nr]])</f>
        <v>1</v>
      </c>
      <c r="F429" t="str">
        <f>IF(LEN(telefony[[#This Row],[nr]])=7,"Stacjonarny",IF(LEN(telefony[[#This Row],[nr]])=8,"Komórkowy","Zagraniczny"))</f>
        <v>Komórkowy</v>
      </c>
      <c r="G429" s="11">
        <f>telefony[[#This Row],[zakonczenie]]-telefony[[#This Row],[rozpoczecie]]</f>
        <v>7.3611111111110961E-3</v>
      </c>
      <c r="H429">
        <f>MINUTE(telefony[[#This Row],[Czas trwania połączenia]])</f>
        <v>10</v>
      </c>
      <c r="I429" s="10" t="str">
        <f>LEFT(telefony[[#This Row],[nr]],2)</f>
        <v>94</v>
      </c>
      <c r="J429" s="9">
        <f>IF(AND(telefony[[#This Row],[Rodzaj telefonu]]="Stacjonarny",telefony[[#This Row],[Początek numeru]]="12"),1,0)</f>
        <v>0</v>
      </c>
      <c r="K429" s="7">
        <f>IF(telefony[[#This Row],[Czy 12]]=1,telefony[[#This Row],[zakonczenie]]-telefony[[#This Row],[rozpoczecie]],0)</f>
        <v>0</v>
      </c>
    </row>
    <row r="430" spans="1:11" x14ac:dyDescent="0.25">
      <c r="A430">
        <v>67964973</v>
      </c>
      <c r="B430" s="1">
        <v>42923</v>
      </c>
      <c r="C430" s="2">
        <v>0.37445601851851851</v>
      </c>
      <c r="D430" s="2">
        <v>0.38145833333333334</v>
      </c>
      <c r="E430">
        <f>COUNTIF($A$2:$A$2148,telefony[[#This Row],[nr]])</f>
        <v>2</v>
      </c>
      <c r="F430" t="str">
        <f>IF(LEN(telefony[[#This Row],[nr]])=7,"Stacjonarny",IF(LEN(telefony[[#This Row],[nr]])=8,"Komórkowy","Zagraniczny"))</f>
        <v>Komórkowy</v>
      </c>
      <c r="G430" s="11">
        <f>telefony[[#This Row],[zakonczenie]]-telefony[[#This Row],[rozpoczecie]]</f>
        <v>7.0023148148148362E-3</v>
      </c>
      <c r="H430">
        <f>MINUTE(telefony[[#This Row],[Czas trwania połączenia]])</f>
        <v>10</v>
      </c>
      <c r="I430" s="10" t="str">
        <f>LEFT(telefony[[#This Row],[nr]],2)</f>
        <v>67</v>
      </c>
      <c r="J430" s="9">
        <f>IF(AND(telefony[[#This Row],[Rodzaj telefonu]]="Stacjonarny",telefony[[#This Row],[Początek numeru]]="12"),1,0)</f>
        <v>0</v>
      </c>
      <c r="K430" s="7">
        <f>IF(telefony[[#This Row],[Czy 12]]=1,telefony[[#This Row],[zakonczenie]]-telefony[[#This Row],[rozpoczecie]],0)</f>
        <v>0</v>
      </c>
    </row>
    <row r="431" spans="1:11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  <c r="E431">
        <f>COUNTIF($A$2:$A$2148,telefony[[#This Row],[nr]])</f>
        <v>7</v>
      </c>
      <c r="F431" t="str">
        <f>IF(LEN(telefony[[#This Row],[nr]])=7,"Stacjonarny",IF(LEN(telefony[[#This Row],[nr]])=8,"Komórkowy","Zagraniczny"))</f>
        <v>Stacjonarny</v>
      </c>
      <c r="G431" s="11">
        <f>telefony[[#This Row],[zakonczenie]]-telefony[[#This Row],[rozpoczecie]]</f>
        <v>5.1736111111110872E-3</v>
      </c>
      <c r="H431">
        <f>MINUTE(telefony[[#This Row],[Czas trwania połączenia]])</f>
        <v>7</v>
      </c>
      <c r="I431" s="10" t="str">
        <f>LEFT(telefony[[#This Row],[nr]],2)</f>
        <v>35</v>
      </c>
      <c r="J431" s="9">
        <f>IF(AND(telefony[[#This Row],[Rodzaj telefonu]]="Stacjonarny",telefony[[#This Row],[Początek numeru]]="12"),1,0)</f>
        <v>0</v>
      </c>
      <c r="K431" s="7">
        <f>IF(telefony[[#This Row],[Czy 12]]=1,telefony[[#This Row],[zakonczenie]]-telefony[[#This Row],[rozpoczecie]],0)</f>
        <v>0</v>
      </c>
    </row>
    <row r="432" spans="1:11" x14ac:dyDescent="0.25">
      <c r="A432">
        <v>8685299481</v>
      </c>
      <c r="B432" s="1">
        <v>42923</v>
      </c>
      <c r="C432" s="2">
        <v>0.3778009259259259</v>
      </c>
      <c r="D432" s="2">
        <v>0.37927083333333333</v>
      </c>
      <c r="E432">
        <f>COUNTIF($A$2:$A$2148,telefony[[#This Row],[nr]])</f>
        <v>1</v>
      </c>
      <c r="F432" t="str">
        <f>IF(LEN(telefony[[#This Row],[nr]])=7,"Stacjonarny",IF(LEN(telefony[[#This Row],[nr]])=8,"Komórkowy","Zagraniczny"))</f>
        <v>Zagraniczny</v>
      </c>
      <c r="G432" s="11">
        <f>telefony[[#This Row],[zakonczenie]]-telefony[[#This Row],[rozpoczecie]]</f>
        <v>1.4699074074074336E-3</v>
      </c>
      <c r="H432">
        <f>MINUTE(telefony[[#This Row],[Czas trwania połączenia]])</f>
        <v>2</v>
      </c>
      <c r="I432" s="10" t="str">
        <f>LEFT(telefony[[#This Row],[nr]],2)</f>
        <v>86</v>
      </c>
      <c r="J432" s="9">
        <f>IF(AND(telefony[[#This Row],[Rodzaj telefonu]]="Stacjonarny",telefony[[#This Row],[Początek numeru]]="12"),1,0)</f>
        <v>0</v>
      </c>
      <c r="K432" s="7">
        <f>IF(telefony[[#This Row],[Czy 12]]=1,telefony[[#This Row],[zakonczenie]]-telefony[[#This Row],[rozpoczecie]],0)</f>
        <v>0</v>
      </c>
    </row>
    <row r="433" spans="1:11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  <c r="E433">
        <f>COUNTIF($A$2:$A$2148,telefony[[#This Row],[nr]])</f>
        <v>1</v>
      </c>
      <c r="F433" t="str">
        <f>IF(LEN(telefony[[#This Row],[nr]])=7,"Stacjonarny",IF(LEN(telefony[[#This Row],[nr]])=8,"Komórkowy","Zagraniczny"))</f>
        <v>Stacjonarny</v>
      </c>
      <c r="G433" s="11">
        <f>telefony[[#This Row],[zakonczenie]]-telefony[[#This Row],[rozpoczecie]]</f>
        <v>4.3518518518518845E-3</v>
      </c>
      <c r="H433">
        <f>MINUTE(telefony[[#This Row],[Czas trwania połączenia]])</f>
        <v>6</v>
      </c>
      <c r="I433" s="10" t="str">
        <f>LEFT(telefony[[#This Row],[nr]],2)</f>
        <v>88</v>
      </c>
      <c r="J433" s="9">
        <f>IF(AND(telefony[[#This Row],[Rodzaj telefonu]]="Stacjonarny",telefony[[#This Row],[Początek numeru]]="12"),1,0)</f>
        <v>0</v>
      </c>
      <c r="K433" s="7">
        <f>IF(telefony[[#This Row],[Czy 12]]=1,telefony[[#This Row],[zakonczenie]]-telefony[[#This Row],[rozpoczecie]],0)</f>
        <v>0</v>
      </c>
    </row>
    <row r="434" spans="1:11" x14ac:dyDescent="0.25">
      <c r="A434">
        <v>29121099</v>
      </c>
      <c r="B434" s="1">
        <v>42923</v>
      </c>
      <c r="C434" s="2">
        <v>0.3835763888888889</v>
      </c>
      <c r="D434" s="2">
        <v>0.38965277777777779</v>
      </c>
      <c r="E434">
        <f>COUNTIF($A$2:$A$2148,telefony[[#This Row],[nr]])</f>
        <v>1</v>
      </c>
      <c r="F434" t="str">
        <f>IF(LEN(telefony[[#This Row],[nr]])=7,"Stacjonarny",IF(LEN(telefony[[#This Row],[nr]])=8,"Komórkowy","Zagraniczny"))</f>
        <v>Komórkowy</v>
      </c>
      <c r="G434" s="11">
        <f>telefony[[#This Row],[zakonczenie]]-telefony[[#This Row],[rozpoczecie]]</f>
        <v>6.0763888888888951E-3</v>
      </c>
      <c r="H434">
        <f>MINUTE(telefony[[#This Row],[Czas trwania połączenia]])</f>
        <v>8</v>
      </c>
      <c r="I434" s="10" t="str">
        <f>LEFT(telefony[[#This Row],[nr]],2)</f>
        <v>29</v>
      </c>
      <c r="J434" s="9">
        <f>IF(AND(telefony[[#This Row],[Rodzaj telefonu]]="Stacjonarny",telefony[[#This Row],[Początek numeru]]="12"),1,0)</f>
        <v>0</v>
      </c>
      <c r="K434" s="7">
        <f>IF(telefony[[#This Row],[Czy 12]]=1,telefony[[#This Row],[zakonczenie]]-telefony[[#This Row],[rozpoczecie]],0)</f>
        <v>0</v>
      </c>
    </row>
    <row r="435" spans="1:11" x14ac:dyDescent="0.25">
      <c r="A435">
        <v>2814524</v>
      </c>
      <c r="B435" s="1">
        <v>42923</v>
      </c>
      <c r="C435" s="2">
        <v>0.38922453703703702</v>
      </c>
      <c r="D435" s="2">
        <v>0.39096064814814813</v>
      </c>
      <c r="E435">
        <f>COUNTIF($A$2:$A$2148,telefony[[#This Row],[nr]])</f>
        <v>1</v>
      </c>
      <c r="F435" t="str">
        <f>IF(LEN(telefony[[#This Row],[nr]])=7,"Stacjonarny",IF(LEN(telefony[[#This Row],[nr]])=8,"Komórkowy","Zagraniczny"))</f>
        <v>Stacjonarny</v>
      </c>
      <c r="G435" s="11">
        <f>telefony[[#This Row],[zakonczenie]]-telefony[[#This Row],[rozpoczecie]]</f>
        <v>1.7361111111111049E-3</v>
      </c>
      <c r="H435">
        <f>MINUTE(telefony[[#This Row],[Czas trwania połączenia]])</f>
        <v>2</v>
      </c>
      <c r="I435" s="10" t="str">
        <f>LEFT(telefony[[#This Row],[nr]],2)</f>
        <v>28</v>
      </c>
      <c r="J435" s="9">
        <f>IF(AND(telefony[[#This Row],[Rodzaj telefonu]]="Stacjonarny",telefony[[#This Row],[Początek numeru]]="12"),1,0)</f>
        <v>0</v>
      </c>
      <c r="K435" s="7">
        <f>IF(telefony[[#This Row],[Czy 12]]=1,telefony[[#This Row],[zakonczenie]]-telefony[[#This Row],[rozpoczecie]],0)</f>
        <v>0</v>
      </c>
    </row>
    <row r="436" spans="1:11" x14ac:dyDescent="0.25">
      <c r="A436">
        <v>5341697748</v>
      </c>
      <c r="B436" s="1">
        <v>42923</v>
      </c>
      <c r="C436" s="2">
        <v>0.39091435185185186</v>
      </c>
      <c r="D436" s="2">
        <v>0.39620370370370372</v>
      </c>
      <c r="E436">
        <f>COUNTIF($A$2:$A$2148,telefony[[#This Row],[nr]])</f>
        <v>2</v>
      </c>
      <c r="F436" t="str">
        <f>IF(LEN(telefony[[#This Row],[nr]])=7,"Stacjonarny",IF(LEN(telefony[[#This Row],[nr]])=8,"Komórkowy","Zagraniczny"))</f>
        <v>Zagraniczny</v>
      </c>
      <c r="G436" s="11">
        <f>telefony[[#This Row],[zakonczenie]]-telefony[[#This Row],[rozpoczecie]]</f>
        <v>5.2893518518518645E-3</v>
      </c>
      <c r="H436">
        <f>MINUTE(telefony[[#This Row],[Czas trwania połączenia]])</f>
        <v>7</v>
      </c>
      <c r="I436" s="10" t="str">
        <f>LEFT(telefony[[#This Row],[nr]],2)</f>
        <v>53</v>
      </c>
      <c r="J436" s="9">
        <f>IF(AND(telefony[[#This Row],[Rodzaj telefonu]]="Stacjonarny",telefony[[#This Row],[Początek numeru]]="12"),1,0)</f>
        <v>0</v>
      </c>
      <c r="K436" s="7">
        <f>IF(telefony[[#This Row],[Czy 12]]=1,telefony[[#This Row],[zakonczenie]]-telefony[[#This Row],[rozpoczecie]],0)</f>
        <v>0</v>
      </c>
    </row>
    <row r="437" spans="1:11" x14ac:dyDescent="0.25">
      <c r="A437">
        <v>4102482</v>
      </c>
      <c r="B437" s="1">
        <v>42923</v>
      </c>
      <c r="C437" s="2">
        <v>0.39196759259259262</v>
      </c>
      <c r="D437" s="2">
        <v>0.39486111111111111</v>
      </c>
      <c r="E437">
        <f>COUNTIF($A$2:$A$2148,telefony[[#This Row],[nr]])</f>
        <v>1</v>
      </c>
      <c r="F437" t="str">
        <f>IF(LEN(telefony[[#This Row],[nr]])=7,"Stacjonarny",IF(LEN(telefony[[#This Row],[nr]])=8,"Komórkowy","Zagraniczny"))</f>
        <v>Stacjonarny</v>
      </c>
      <c r="G437" s="11">
        <f>telefony[[#This Row],[zakonczenie]]-telefony[[#This Row],[rozpoczecie]]</f>
        <v>2.8935185185184897E-3</v>
      </c>
      <c r="H437">
        <f>MINUTE(telefony[[#This Row],[Czas trwania połączenia]])</f>
        <v>4</v>
      </c>
      <c r="I437" s="10" t="str">
        <f>LEFT(telefony[[#This Row],[nr]],2)</f>
        <v>41</v>
      </c>
      <c r="J437" s="9">
        <f>IF(AND(telefony[[#This Row],[Rodzaj telefonu]]="Stacjonarny",telefony[[#This Row],[Początek numeru]]="12"),1,0)</f>
        <v>0</v>
      </c>
      <c r="K437" s="7">
        <f>IF(telefony[[#This Row],[Czy 12]]=1,telefony[[#This Row],[zakonczenie]]-telefony[[#This Row],[rozpoczecie]],0)</f>
        <v>0</v>
      </c>
    </row>
    <row r="438" spans="1:11" x14ac:dyDescent="0.25">
      <c r="A438">
        <v>5636281</v>
      </c>
      <c r="B438" s="1">
        <v>42923</v>
      </c>
      <c r="C438" s="2">
        <v>0.39731481481481479</v>
      </c>
      <c r="D438" s="2">
        <v>0.40688657407407408</v>
      </c>
      <c r="E438">
        <f>COUNTIF($A$2:$A$2148,telefony[[#This Row],[nr]])</f>
        <v>1</v>
      </c>
      <c r="F438" t="str">
        <f>IF(LEN(telefony[[#This Row],[nr]])=7,"Stacjonarny",IF(LEN(telefony[[#This Row],[nr]])=8,"Komórkowy","Zagraniczny"))</f>
        <v>Stacjonarny</v>
      </c>
      <c r="G438" s="11">
        <f>telefony[[#This Row],[zakonczenie]]-telefony[[#This Row],[rozpoczecie]]</f>
        <v>9.5717592592592937E-3</v>
      </c>
      <c r="H438">
        <f>MINUTE(telefony[[#This Row],[Czas trwania połączenia]])</f>
        <v>13</v>
      </c>
      <c r="I438" s="10" t="str">
        <f>LEFT(telefony[[#This Row],[nr]],2)</f>
        <v>56</v>
      </c>
      <c r="J438" s="9">
        <f>IF(AND(telefony[[#This Row],[Rodzaj telefonu]]="Stacjonarny",telefony[[#This Row],[Początek numeru]]="12"),1,0)</f>
        <v>0</v>
      </c>
      <c r="K438" s="7">
        <f>IF(telefony[[#This Row],[Czy 12]]=1,telefony[[#This Row],[zakonczenie]]-telefony[[#This Row],[rozpoczecie]],0)</f>
        <v>0</v>
      </c>
    </row>
    <row r="439" spans="1:11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  <c r="E439">
        <f>COUNTIF($A$2:$A$2148,telefony[[#This Row],[nr]])</f>
        <v>1</v>
      </c>
      <c r="F439" t="str">
        <f>IF(LEN(telefony[[#This Row],[nr]])=7,"Stacjonarny",IF(LEN(telefony[[#This Row],[nr]])=8,"Komórkowy","Zagraniczny"))</f>
        <v>Stacjonarny</v>
      </c>
      <c r="G439" s="11">
        <f>telefony[[#This Row],[zakonczenie]]-telefony[[#This Row],[rozpoczecie]]</f>
        <v>8.0787037037037268E-3</v>
      </c>
      <c r="H439">
        <f>MINUTE(telefony[[#This Row],[Czas trwania połączenia]])</f>
        <v>11</v>
      </c>
      <c r="I439" s="10" t="str">
        <f>LEFT(telefony[[#This Row],[nr]],2)</f>
        <v>77</v>
      </c>
      <c r="J439" s="9">
        <f>IF(AND(telefony[[#This Row],[Rodzaj telefonu]]="Stacjonarny",telefony[[#This Row],[Początek numeru]]="12"),1,0)</f>
        <v>0</v>
      </c>
      <c r="K439" s="7">
        <f>IF(telefony[[#This Row],[Czy 12]]=1,telefony[[#This Row],[zakonczenie]]-telefony[[#This Row],[rozpoczecie]],0)</f>
        <v>0</v>
      </c>
    </row>
    <row r="440" spans="1:11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  <c r="E440">
        <f>COUNTIF($A$2:$A$2148,telefony[[#This Row],[nr]])</f>
        <v>1</v>
      </c>
      <c r="F440" t="str">
        <f>IF(LEN(telefony[[#This Row],[nr]])=7,"Stacjonarny",IF(LEN(telefony[[#This Row],[nr]])=8,"Komórkowy","Zagraniczny"))</f>
        <v>Stacjonarny</v>
      </c>
      <c r="G440" s="11">
        <f>telefony[[#This Row],[zakonczenie]]-telefony[[#This Row],[rozpoczecie]]</f>
        <v>8.1365740740740322E-3</v>
      </c>
      <c r="H440">
        <f>MINUTE(telefony[[#This Row],[Czas trwania połączenia]])</f>
        <v>11</v>
      </c>
      <c r="I440" s="10" t="str">
        <f>LEFT(telefony[[#This Row],[nr]],2)</f>
        <v>38</v>
      </c>
      <c r="J440" s="9">
        <f>IF(AND(telefony[[#This Row],[Rodzaj telefonu]]="Stacjonarny",telefony[[#This Row],[Początek numeru]]="12"),1,0)</f>
        <v>0</v>
      </c>
      <c r="K440" s="7">
        <f>IF(telefony[[#This Row],[Czy 12]]=1,telefony[[#This Row],[zakonczenie]]-telefony[[#This Row],[rozpoczecie]],0)</f>
        <v>0</v>
      </c>
    </row>
    <row r="441" spans="1:11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  <c r="E441">
        <f>COUNTIF($A$2:$A$2148,telefony[[#This Row],[nr]])</f>
        <v>1</v>
      </c>
      <c r="F441" t="str">
        <f>IF(LEN(telefony[[#This Row],[nr]])=7,"Stacjonarny",IF(LEN(telefony[[#This Row],[nr]])=8,"Komórkowy","Zagraniczny"))</f>
        <v>Stacjonarny</v>
      </c>
      <c r="G441" s="11">
        <f>telefony[[#This Row],[zakonczenie]]-telefony[[#This Row],[rozpoczecie]]</f>
        <v>3.5300925925925708E-3</v>
      </c>
      <c r="H441">
        <f>MINUTE(telefony[[#This Row],[Czas trwania połączenia]])</f>
        <v>5</v>
      </c>
      <c r="I441" s="10" t="str">
        <f>LEFT(telefony[[#This Row],[nr]],2)</f>
        <v>81</v>
      </c>
      <c r="J441" s="9">
        <f>IF(AND(telefony[[#This Row],[Rodzaj telefonu]]="Stacjonarny",telefony[[#This Row],[Początek numeru]]="12"),1,0)</f>
        <v>0</v>
      </c>
      <c r="K441" s="7">
        <f>IF(telefony[[#This Row],[Czy 12]]=1,telefony[[#This Row],[zakonczenie]]-telefony[[#This Row],[rozpoczecie]],0)</f>
        <v>0</v>
      </c>
    </row>
    <row r="442" spans="1:11" x14ac:dyDescent="0.25">
      <c r="A442">
        <v>51367705</v>
      </c>
      <c r="B442" s="1">
        <v>42923</v>
      </c>
      <c r="C442" s="2">
        <v>0.41025462962962961</v>
      </c>
      <c r="D442" s="2">
        <v>0.41064814814814815</v>
      </c>
      <c r="E442">
        <f>COUNTIF($A$2:$A$2148,telefony[[#This Row],[nr]])</f>
        <v>1</v>
      </c>
      <c r="F442" t="str">
        <f>IF(LEN(telefony[[#This Row],[nr]])=7,"Stacjonarny",IF(LEN(telefony[[#This Row],[nr]])=8,"Komórkowy","Zagraniczny"))</f>
        <v>Komórkowy</v>
      </c>
      <c r="G442" s="11">
        <f>telefony[[#This Row],[zakonczenie]]-telefony[[#This Row],[rozpoczecie]]</f>
        <v>3.9351851851854303E-4</v>
      </c>
      <c r="H442">
        <f>MINUTE(telefony[[#This Row],[Czas trwania połączenia]])</f>
        <v>0</v>
      </c>
      <c r="I442" s="10" t="str">
        <f>LEFT(telefony[[#This Row],[nr]],2)</f>
        <v>51</v>
      </c>
      <c r="J442" s="9">
        <f>IF(AND(telefony[[#This Row],[Rodzaj telefonu]]="Stacjonarny",telefony[[#This Row],[Początek numeru]]="12"),1,0)</f>
        <v>0</v>
      </c>
      <c r="K442" s="7">
        <f>IF(telefony[[#This Row],[Czy 12]]=1,telefony[[#This Row],[zakonczenie]]-telefony[[#This Row],[rozpoczecie]],0)</f>
        <v>0</v>
      </c>
    </row>
    <row r="443" spans="1:11" x14ac:dyDescent="0.25">
      <c r="A443">
        <v>7646265</v>
      </c>
      <c r="B443" s="1">
        <v>42923</v>
      </c>
      <c r="C443" s="2">
        <v>0.4103472222222222</v>
      </c>
      <c r="D443" s="2">
        <v>0.41578703703703701</v>
      </c>
      <c r="E443">
        <f>COUNTIF($A$2:$A$2148,telefony[[#This Row],[nr]])</f>
        <v>1</v>
      </c>
      <c r="F443" t="str">
        <f>IF(LEN(telefony[[#This Row],[nr]])=7,"Stacjonarny",IF(LEN(telefony[[#This Row],[nr]])=8,"Komórkowy","Zagraniczny"))</f>
        <v>Stacjonarny</v>
      </c>
      <c r="G443" s="11">
        <f>telefony[[#This Row],[zakonczenie]]-telefony[[#This Row],[rozpoczecie]]</f>
        <v>5.439814814814814E-3</v>
      </c>
      <c r="H443">
        <f>MINUTE(telefony[[#This Row],[Czas trwania połączenia]])</f>
        <v>7</v>
      </c>
      <c r="I443" s="10" t="str">
        <f>LEFT(telefony[[#This Row],[nr]],2)</f>
        <v>76</v>
      </c>
      <c r="J443" s="9">
        <f>IF(AND(telefony[[#This Row],[Rodzaj telefonu]]="Stacjonarny",telefony[[#This Row],[Początek numeru]]="12"),1,0)</f>
        <v>0</v>
      </c>
      <c r="K443" s="7">
        <f>IF(telefony[[#This Row],[Czy 12]]=1,telefony[[#This Row],[zakonczenie]]-telefony[[#This Row],[rozpoczecie]],0)</f>
        <v>0</v>
      </c>
    </row>
    <row r="444" spans="1:11" x14ac:dyDescent="0.25">
      <c r="A444">
        <v>37906881</v>
      </c>
      <c r="B444" s="1">
        <v>42923</v>
      </c>
      <c r="C444" s="2">
        <v>0.41248842592592594</v>
      </c>
      <c r="D444" s="2">
        <v>0.41328703703703706</v>
      </c>
      <c r="E444">
        <f>COUNTIF($A$2:$A$2148,telefony[[#This Row],[nr]])</f>
        <v>1</v>
      </c>
      <c r="F444" t="str">
        <f>IF(LEN(telefony[[#This Row],[nr]])=7,"Stacjonarny",IF(LEN(telefony[[#This Row],[nr]])=8,"Komórkowy","Zagraniczny"))</f>
        <v>Komórkowy</v>
      </c>
      <c r="G444" s="11">
        <f>telefony[[#This Row],[zakonczenie]]-telefony[[#This Row],[rozpoczecie]]</f>
        <v>7.9861111111112493E-4</v>
      </c>
      <c r="H444">
        <f>MINUTE(telefony[[#This Row],[Czas trwania połączenia]])</f>
        <v>1</v>
      </c>
      <c r="I444" s="10" t="str">
        <f>LEFT(telefony[[#This Row],[nr]],2)</f>
        <v>37</v>
      </c>
      <c r="J444" s="9">
        <f>IF(AND(telefony[[#This Row],[Rodzaj telefonu]]="Stacjonarny",telefony[[#This Row],[Początek numeru]]="12"),1,0)</f>
        <v>0</v>
      </c>
      <c r="K444" s="7">
        <f>IF(telefony[[#This Row],[Czy 12]]=1,telefony[[#This Row],[zakonczenie]]-telefony[[#This Row],[rozpoczecie]],0)</f>
        <v>0</v>
      </c>
    </row>
    <row r="445" spans="1:11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  <c r="E445">
        <f>COUNTIF($A$2:$A$2148,telefony[[#This Row],[nr]])</f>
        <v>1</v>
      </c>
      <c r="F445" t="str">
        <f>IF(LEN(telefony[[#This Row],[nr]])=7,"Stacjonarny",IF(LEN(telefony[[#This Row],[nr]])=8,"Komórkowy","Zagraniczny"))</f>
        <v>Stacjonarny</v>
      </c>
      <c r="G445" s="11">
        <f>telefony[[#This Row],[zakonczenie]]-telefony[[#This Row],[rozpoczecie]]</f>
        <v>2.6041666666666852E-3</v>
      </c>
      <c r="H445">
        <f>MINUTE(telefony[[#This Row],[Czas trwania połączenia]])</f>
        <v>3</v>
      </c>
      <c r="I445" s="10" t="str">
        <f>LEFT(telefony[[#This Row],[nr]],2)</f>
        <v>97</v>
      </c>
      <c r="J445" s="9">
        <f>IF(AND(telefony[[#This Row],[Rodzaj telefonu]]="Stacjonarny",telefony[[#This Row],[Początek numeru]]="12"),1,0)</f>
        <v>0</v>
      </c>
      <c r="K445" s="7">
        <f>IF(telefony[[#This Row],[Czy 12]]=1,telefony[[#This Row],[zakonczenie]]-telefony[[#This Row],[rozpoczecie]],0)</f>
        <v>0</v>
      </c>
    </row>
    <row r="446" spans="1:11" x14ac:dyDescent="0.25">
      <c r="A446">
        <v>45948073</v>
      </c>
      <c r="B446" s="1">
        <v>42923</v>
      </c>
      <c r="C446" s="2">
        <v>0.41680555555555554</v>
      </c>
      <c r="D446" s="2">
        <v>0.4243865740740741</v>
      </c>
      <c r="E446">
        <f>COUNTIF($A$2:$A$2148,telefony[[#This Row],[nr]])</f>
        <v>3</v>
      </c>
      <c r="F446" t="str">
        <f>IF(LEN(telefony[[#This Row],[nr]])=7,"Stacjonarny",IF(LEN(telefony[[#This Row],[nr]])=8,"Komórkowy","Zagraniczny"))</f>
        <v>Komórkowy</v>
      </c>
      <c r="G446" s="11">
        <f>telefony[[#This Row],[zakonczenie]]-telefony[[#This Row],[rozpoczecie]]</f>
        <v>7.5810185185185563E-3</v>
      </c>
      <c r="H446">
        <f>MINUTE(telefony[[#This Row],[Czas trwania połączenia]])</f>
        <v>10</v>
      </c>
      <c r="I446" s="10" t="str">
        <f>LEFT(telefony[[#This Row],[nr]],2)</f>
        <v>45</v>
      </c>
      <c r="J446" s="9">
        <f>IF(AND(telefony[[#This Row],[Rodzaj telefonu]]="Stacjonarny",telefony[[#This Row],[Początek numeru]]="12"),1,0)</f>
        <v>0</v>
      </c>
      <c r="K446" s="7">
        <f>IF(telefony[[#This Row],[Czy 12]]=1,telefony[[#This Row],[zakonczenie]]-telefony[[#This Row],[rozpoczecie]],0)</f>
        <v>0</v>
      </c>
    </row>
    <row r="447" spans="1:11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  <c r="E447">
        <f>COUNTIF($A$2:$A$2148,telefony[[#This Row],[nr]])</f>
        <v>1</v>
      </c>
      <c r="F447" t="str">
        <f>IF(LEN(telefony[[#This Row],[nr]])=7,"Stacjonarny",IF(LEN(telefony[[#This Row],[nr]])=8,"Komórkowy","Zagraniczny"))</f>
        <v>Stacjonarny</v>
      </c>
      <c r="G447" s="11">
        <f>telefony[[#This Row],[zakonczenie]]-telefony[[#This Row],[rozpoczecie]]</f>
        <v>8.7615740740740744E-3</v>
      </c>
      <c r="H447">
        <f>MINUTE(telefony[[#This Row],[Czas trwania połączenia]])</f>
        <v>12</v>
      </c>
      <c r="I447" s="10" t="str">
        <f>LEFT(telefony[[#This Row],[nr]],2)</f>
        <v>80</v>
      </c>
      <c r="J447" s="9">
        <f>IF(AND(telefony[[#This Row],[Rodzaj telefonu]]="Stacjonarny",telefony[[#This Row],[Początek numeru]]="12"),1,0)</f>
        <v>0</v>
      </c>
      <c r="K447" s="7">
        <f>IF(telefony[[#This Row],[Czy 12]]=1,telefony[[#This Row],[zakonczenie]]-telefony[[#This Row],[rozpoczecie]],0)</f>
        <v>0</v>
      </c>
    </row>
    <row r="448" spans="1:11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  <c r="E448">
        <f>COUNTIF($A$2:$A$2148,telefony[[#This Row],[nr]])</f>
        <v>1</v>
      </c>
      <c r="F448" t="str">
        <f>IF(LEN(telefony[[#This Row],[nr]])=7,"Stacjonarny",IF(LEN(telefony[[#This Row],[nr]])=8,"Komórkowy","Zagraniczny"))</f>
        <v>Komórkowy</v>
      </c>
      <c r="G448" s="11">
        <f>telefony[[#This Row],[zakonczenie]]-telefony[[#This Row],[rozpoczecie]]</f>
        <v>3.6689814814814814E-3</v>
      </c>
      <c r="H448">
        <f>MINUTE(telefony[[#This Row],[Czas trwania połączenia]])</f>
        <v>5</v>
      </c>
      <c r="I448" s="10" t="str">
        <f>LEFT(telefony[[#This Row],[nr]],2)</f>
        <v>52</v>
      </c>
      <c r="J448" s="9">
        <f>IF(AND(telefony[[#This Row],[Rodzaj telefonu]]="Stacjonarny",telefony[[#This Row],[Początek numeru]]="12"),1,0)</f>
        <v>0</v>
      </c>
      <c r="K448" s="7">
        <f>IF(telefony[[#This Row],[Czy 12]]=1,telefony[[#This Row],[zakonczenie]]-telefony[[#This Row],[rozpoczecie]],0)</f>
        <v>0</v>
      </c>
    </row>
    <row r="449" spans="1:11" x14ac:dyDescent="0.25">
      <c r="A449">
        <v>8434044</v>
      </c>
      <c r="B449" s="1">
        <v>42923</v>
      </c>
      <c r="C449" s="2">
        <v>0.42149305555555555</v>
      </c>
      <c r="D449" s="2">
        <v>0.42736111111111114</v>
      </c>
      <c r="E449">
        <f>COUNTIF($A$2:$A$2148,telefony[[#This Row],[nr]])</f>
        <v>1</v>
      </c>
      <c r="F449" t="str">
        <f>IF(LEN(telefony[[#This Row],[nr]])=7,"Stacjonarny",IF(LEN(telefony[[#This Row],[nr]])=8,"Komórkowy","Zagraniczny"))</f>
        <v>Stacjonarny</v>
      </c>
      <c r="G449" s="11">
        <f>telefony[[#This Row],[zakonczenie]]-telefony[[#This Row],[rozpoczecie]]</f>
        <v>5.8680555555555847E-3</v>
      </c>
      <c r="H449">
        <f>MINUTE(telefony[[#This Row],[Czas trwania połączenia]])</f>
        <v>8</v>
      </c>
      <c r="I449" s="10" t="str">
        <f>LEFT(telefony[[#This Row],[nr]],2)</f>
        <v>84</v>
      </c>
      <c r="J449" s="9">
        <f>IF(AND(telefony[[#This Row],[Rodzaj telefonu]]="Stacjonarny",telefony[[#This Row],[Początek numeru]]="12"),1,0)</f>
        <v>0</v>
      </c>
      <c r="K449" s="7">
        <f>IF(telefony[[#This Row],[Czy 12]]=1,telefony[[#This Row],[zakonczenie]]-telefony[[#This Row],[rozpoczecie]],0)</f>
        <v>0</v>
      </c>
    </row>
    <row r="450" spans="1:11" x14ac:dyDescent="0.25">
      <c r="A450">
        <v>4702334</v>
      </c>
      <c r="B450" s="1">
        <v>42923</v>
      </c>
      <c r="C450" s="2">
        <v>0.4255902777777778</v>
      </c>
      <c r="D450" s="2">
        <v>0.43464120370370368</v>
      </c>
      <c r="E450">
        <f>COUNTIF($A$2:$A$2148,telefony[[#This Row],[nr]])</f>
        <v>1</v>
      </c>
      <c r="F450" t="str">
        <f>IF(LEN(telefony[[#This Row],[nr]])=7,"Stacjonarny",IF(LEN(telefony[[#This Row],[nr]])=8,"Komórkowy","Zagraniczny"))</f>
        <v>Stacjonarny</v>
      </c>
      <c r="G450" s="11">
        <f>telefony[[#This Row],[zakonczenie]]-telefony[[#This Row],[rozpoczecie]]</f>
        <v>9.050925925925879E-3</v>
      </c>
      <c r="H450">
        <f>MINUTE(telefony[[#This Row],[Czas trwania połączenia]])</f>
        <v>13</v>
      </c>
      <c r="I450" s="10" t="str">
        <f>LEFT(telefony[[#This Row],[nr]],2)</f>
        <v>47</v>
      </c>
      <c r="J450" s="9">
        <f>IF(AND(telefony[[#This Row],[Rodzaj telefonu]]="Stacjonarny",telefony[[#This Row],[Początek numeru]]="12"),1,0)</f>
        <v>0</v>
      </c>
      <c r="K450" s="7">
        <f>IF(telefony[[#This Row],[Czy 12]]=1,telefony[[#This Row],[zakonczenie]]-telefony[[#This Row],[rozpoczecie]],0)</f>
        <v>0</v>
      </c>
    </row>
    <row r="451" spans="1:11" x14ac:dyDescent="0.25">
      <c r="A451">
        <v>1308483040</v>
      </c>
      <c r="B451" s="1">
        <v>42923</v>
      </c>
      <c r="C451" s="2">
        <v>0.43016203703703704</v>
      </c>
      <c r="D451" s="2">
        <v>0.44123842592592594</v>
      </c>
      <c r="E451">
        <f>COUNTIF($A$2:$A$2148,telefony[[#This Row],[nr]])</f>
        <v>1</v>
      </c>
      <c r="F451" t="str">
        <f>IF(LEN(telefony[[#This Row],[nr]])=7,"Stacjonarny",IF(LEN(telefony[[#This Row],[nr]])=8,"Komórkowy","Zagraniczny"))</f>
        <v>Zagraniczny</v>
      </c>
      <c r="G451" s="11">
        <f>telefony[[#This Row],[zakonczenie]]-telefony[[#This Row],[rozpoczecie]]</f>
        <v>1.1076388888888899E-2</v>
      </c>
      <c r="H451">
        <f>MINUTE(telefony[[#This Row],[Czas trwania połączenia]])</f>
        <v>15</v>
      </c>
      <c r="I451" s="10" t="str">
        <f>LEFT(telefony[[#This Row],[nr]],2)</f>
        <v>13</v>
      </c>
      <c r="J451" s="9">
        <f>IF(AND(telefony[[#This Row],[Rodzaj telefonu]]="Stacjonarny",telefony[[#This Row],[Początek numeru]]="12"),1,0)</f>
        <v>0</v>
      </c>
      <c r="K451" s="7">
        <f>IF(telefony[[#This Row],[Czy 12]]=1,telefony[[#This Row],[zakonczenie]]-telefony[[#This Row],[rozpoczecie]],0)</f>
        <v>0</v>
      </c>
    </row>
    <row r="452" spans="1:11" x14ac:dyDescent="0.25">
      <c r="A452">
        <v>34556399</v>
      </c>
      <c r="B452" s="1">
        <v>42923</v>
      </c>
      <c r="C452" s="2">
        <v>0.43146990740740743</v>
      </c>
      <c r="D452" s="2">
        <v>0.43192129629629628</v>
      </c>
      <c r="E452">
        <f>COUNTIF($A$2:$A$2148,telefony[[#This Row],[nr]])</f>
        <v>1</v>
      </c>
      <c r="F452" t="str">
        <f>IF(LEN(telefony[[#This Row],[nr]])=7,"Stacjonarny",IF(LEN(telefony[[#This Row],[nr]])=8,"Komórkowy","Zagraniczny"))</f>
        <v>Komórkowy</v>
      </c>
      <c r="G452" s="11">
        <f>telefony[[#This Row],[zakonczenie]]-telefony[[#This Row],[rozpoczecie]]</f>
        <v>4.5138888888884843E-4</v>
      </c>
      <c r="H452">
        <f>MINUTE(telefony[[#This Row],[Czas trwania połączenia]])</f>
        <v>0</v>
      </c>
      <c r="I452" s="10" t="str">
        <f>LEFT(telefony[[#This Row],[nr]],2)</f>
        <v>34</v>
      </c>
      <c r="J452" s="9">
        <f>IF(AND(telefony[[#This Row],[Rodzaj telefonu]]="Stacjonarny",telefony[[#This Row],[Początek numeru]]="12"),1,0)</f>
        <v>0</v>
      </c>
      <c r="K452" s="7">
        <f>IF(telefony[[#This Row],[Czy 12]]=1,telefony[[#This Row],[zakonczenie]]-telefony[[#This Row],[rozpoczecie]],0)</f>
        <v>0</v>
      </c>
    </row>
    <row r="453" spans="1:11" x14ac:dyDescent="0.25">
      <c r="A453">
        <v>48676568</v>
      </c>
      <c r="B453" s="1">
        <v>42923</v>
      </c>
      <c r="C453" s="2">
        <v>0.43313657407407408</v>
      </c>
      <c r="D453" s="2">
        <v>0.43811342592592595</v>
      </c>
      <c r="E453">
        <f>COUNTIF($A$2:$A$2148,telefony[[#This Row],[nr]])</f>
        <v>2</v>
      </c>
      <c r="F453" t="str">
        <f>IF(LEN(telefony[[#This Row],[nr]])=7,"Stacjonarny",IF(LEN(telefony[[#This Row],[nr]])=8,"Komórkowy","Zagraniczny"))</f>
        <v>Komórkowy</v>
      </c>
      <c r="G453" s="11">
        <f>telefony[[#This Row],[zakonczenie]]-telefony[[#This Row],[rozpoczecie]]</f>
        <v>4.9768518518518712E-3</v>
      </c>
      <c r="H453">
        <f>MINUTE(telefony[[#This Row],[Czas trwania połączenia]])</f>
        <v>7</v>
      </c>
      <c r="I453" s="10" t="str">
        <f>LEFT(telefony[[#This Row],[nr]],2)</f>
        <v>48</v>
      </c>
      <c r="J453" s="9">
        <f>IF(AND(telefony[[#This Row],[Rodzaj telefonu]]="Stacjonarny",telefony[[#This Row],[Początek numeru]]="12"),1,0)</f>
        <v>0</v>
      </c>
      <c r="K453" s="7">
        <f>IF(telefony[[#This Row],[Czy 12]]=1,telefony[[#This Row],[zakonczenie]]-telefony[[#This Row],[rozpoczecie]],0)</f>
        <v>0</v>
      </c>
    </row>
    <row r="454" spans="1:11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  <c r="E454">
        <f>COUNTIF($A$2:$A$2148,telefony[[#This Row],[nr]])</f>
        <v>2</v>
      </c>
      <c r="F454" t="str">
        <f>IF(LEN(telefony[[#This Row],[nr]])=7,"Stacjonarny",IF(LEN(telefony[[#This Row],[nr]])=8,"Komórkowy","Zagraniczny"))</f>
        <v>Stacjonarny</v>
      </c>
      <c r="G454" s="11">
        <f>telefony[[#This Row],[zakonczenie]]-telefony[[#This Row],[rozpoczecie]]</f>
        <v>1.0543981481481501E-2</v>
      </c>
      <c r="H454">
        <f>MINUTE(telefony[[#This Row],[Czas trwania połączenia]])</f>
        <v>15</v>
      </c>
      <c r="I454" s="10" t="str">
        <f>LEFT(telefony[[#This Row],[nr]],2)</f>
        <v>18</v>
      </c>
      <c r="J454" s="9">
        <f>IF(AND(telefony[[#This Row],[Rodzaj telefonu]]="Stacjonarny",telefony[[#This Row],[Początek numeru]]="12"),1,0)</f>
        <v>0</v>
      </c>
      <c r="K454" s="7">
        <f>IF(telefony[[#This Row],[Czy 12]]=1,telefony[[#This Row],[zakonczenie]]-telefony[[#This Row],[rozpoczecie]],0)</f>
        <v>0</v>
      </c>
    </row>
    <row r="455" spans="1:11" x14ac:dyDescent="0.25">
      <c r="A455">
        <v>3505978</v>
      </c>
      <c r="B455" s="1">
        <v>42923</v>
      </c>
      <c r="C455" s="2">
        <v>0.44184027777777779</v>
      </c>
      <c r="D455" s="2">
        <v>0.44582175925925926</v>
      </c>
      <c r="E455">
        <f>COUNTIF($A$2:$A$2148,telefony[[#This Row],[nr]])</f>
        <v>7</v>
      </c>
      <c r="F455" t="str">
        <f>IF(LEN(telefony[[#This Row],[nr]])=7,"Stacjonarny",IF(LEN(telefony[[#This Row],[nr]])=8,"Komórkowy","Zagraniczny"))</f>
        <v>Stacjonarny</v>
      </c>
      <c r="G455" s="11">
        <f>telefony[[#This Row],[zakonczenie]]-telefony[[#This Row],[rozpoczecie]]</f>
        <v>3.9814814814814747E-3</v>
      </c>
      <c r="H455">
        <f>MINUTE(telefony[[#This Row],[Czas trwania połączenia]])</f>
        <v>5</v>
      </c>
      <c r="I455" s="10" t="str">
        <f>LEFT(telefony[[#This Row],[nr]],2)</f>
        <v>35</v>
      </c>
      <c r="J455" s="9">
        <f>IF(AND(telefony[[#This Row],[Rodzaj telefonu]]="Stacjonarny",telefony[[#This Row],[Początek numeru]]="12"),1,0)</f>
        <v>0</v>
      </c>
      <c r="K455" s="7">
        <f>IF(telefony[[#This Row],[Czy 12]]=1,telefony[[#This Row],[zakonczenie]]-telefony[[#This Row],[rozpoczecie]],0)</f>
        <v>0</v>
      </c>
    </row>
    <row r="456" spans="1:11" x14ac:dyDescent="0.25">
      <c r="A456">
        <v>4405604</v>
      </c>
      <c r="B456" s="1">
        <v>42923</v>
      </c>
      <c r="C456" s="2">
        <v>0.44543981481481482</v>
      </c>
      <c r="D456" s="2">
        <v>0.45271990740740742</v>
      </c>
      <c r="E456">
        <f>COUNTIF($A$2:$A$2148,telefony[[#This Row],[nr]])</f>
        <v>1</v>
      </c>
      <c r="F456" t="str">
        <f>IF(LEN(telefony[[#This Row],[nr]])=7,"Stacjonarny",IF(LEN(telefony[[#This Row],[nr]])=8,"Komórkowy","Zagraniczny"))</f>
        <v>Stacjonarny</v>
      </c>
      <c r="G456" s="11">
        <f>telefony[[#This Row],[zakonczenie]]-telefony[[#This Row],[rozpoczecie]]</f>
        <v>7.2800925925926019E-3</v>
      </c>
      <c r="H456">
        <f>MINUTE(telefony[[#This Row],[Czas trwania połączenia]])</f>
        <v>10</v>
      </c>
      <c r="I456" s="10" t="str">
        <f>LEFT(telefony[[#This Row],[nr]],2)</f>
        <v>44</v>
      </c>
      <c r="J456" s="9">
        <f>IF(AND(telefony[[#This Row],[Rodzaj telefonu]]="Stacjonarny",telefony[[#This Row],[Początek numeru]]="12"),1,0)</f>
        <v>0</v>
      </c>
      <c r="K456" s="7">
        <f>IF(telefony[[#This Row],[Czy 12]]=1,telefony[[#This Row],[zakonczenie]]-telefony[[#This Row],[rozpoczecie]],0)</f>
        <v>0</v>
      </c>
    </row>
    <row r="457" spans="1:11" x14ac:dyDescent="0.25">
      <c r="A457">
        <v>2327418</v>
      </c>
      <c r="B457" s="1">
        <v>42923</v>
      </c>
      <c r="C457" s="2">
        <v>0.44775462962962964</v>
      </c>
      <c r="D457" s="2">
        <v>0.45450231481481479</v>
      </c>
      <c r="E457">
        <f>COUNTIF($A$2:$A$2148,telefony[[#This Row],[nr]])</f>
        <v>1</v>
      </c>
      <c r="F457" t="str">
        <f>IF(LEN(telefony[[#This Row],[nr]])=7,"Stacjonarny",IF(LEN(telefony[[#This Row],[nr]])=8,"Komórkowy","Zagraniczny"))</f>
        <v>Stacjonarny</v>
      </c>
      <c r="G457" s="11">
        <f>telefony[[#This Row],[zakonczenie]]-telefony[[#This Row],[rozpoczecie]]</f>
        <v>6.7476851851851483E-3</v>
      </c>
      <c r="H457">
        <f>MINUTE(telefony[[#This Row],[Czas trwania połączenia]])</f>
        <v>9</v>
      </c>
      <c r="I457" s="10" t="str">
        <f>LEFT(telefony[[#This Row],[nr]],2)</f>
        <v>23</v>
      </c>
      <c r="J457" s="9">
        <f>IF(AND(telefony[[#This Row],[Rodzaj telefonu]]="Stacjonarny",telefony[[#This Row],[Początek numeru]]="12"),1,0)</f>
        <v>0</v>
      </c>
      <c r="K457" s="7">
        <f>IF(telefony[[#This Row],[Czy 12]]=1,telefony[[#This Row],[zakonczenie]]-telefony[[#This Row],[rozpoczecie]],0)</f>
        <v>0</v>
      </c>
    </row>
    <row r="458" spans="1:11" x14ac:dyDescent="0.25">
      <c r="A458">
        <v>5205087</v>
      </c>
      <c r="B458" s="1">
        <v>42923</v>
      </c>
      <c r="C458" s="2">
        <v>0.44927083333333334</v>
      </c>
      <c r="D458" s="2">
        <v>0.45666666666666667</v>
      </c>
      <c r="E458">
        <f>COUNTIF($A$2:$A$2148,telefony[[#This Row],[nr]])</f>
        <v>1</v>
      </c>
      <c r="F458" t="str">
        <f>IF(LEN(telefony[[#This Row],[nr]])=7,"Stacjonarny",IF(LEN(telefony[[#This Row],[nr]])=8,"Komórkowy","Zagraniczny"))</f>
        <v>Stacjonarny</v>
      </c>
      <c r="G458" s="11">
        <f>telefony[[#This Row],[zakonczenie]]-telefony[[#This Row],[rozpoczecie]]</f>
        <v>7.3958333333333237E-3</v>
      </c>
      <c r="H458">
        <f>MINUTE(telefony[[#This Row],[Czas trwania połączenia]])</f>
        <v>10</v>
      </c>
      <c r="I458" s="10" t="str">
        <f>LEFT(telefony[[#This Row],[nr]],2)</f>
        <v>52</v>
      </c>
      <c r="J458" s="9">
        <f>IF(AND(telefony[[#This Row],[Rodzaj telefonu]]="Stacjonarny",telefony[[#This Row],[Początek numeru]]="12"),1,0)</f>
        <v>0</v>
      </c>
      <c r="K458" s="7">
        <f>IF(telefony[[#This Row],[Czy 12]]=1,telefony[[#This Row],[zakonczenie]]-telefony[[#This Row],[rozpoczecie]],0)</f>
        <v>0</v>
      </c>
    </row>
    <row r="459" spans="1:11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  <c r="E459">
        <f>COUNTIF($A$2:$A$2148,telefony[[#This Row],[nr]])</f>
        <v>1</v>
      </c>
      <c r="F459" t="str">
        <f>IF(LEN(telefony[[#This Row],[nr]])=7,"Stacjonarny",IF(LEN(telefony[[#This Row],[nr]])=8,"Komórkowy","Zagraniczny"))</f>
        <v>Zagraniczny</v>
      </c>
      <c r="G459" s="11">
        <f>telefony[[#This Row],[zakonczenie]]-telefony[[#This Row],[rozpoczecie]]</f>
        <v>7.7430555555555447E-3</v>
      </c>
      <c r="H459">
        <f>MINUTE(telefony[[#This Row],[Czas trwania połączenia]])</f>
        <v>11</v>
      </c>
      <c r="I459" s="10" t="str">
        <f>LEFT(telefony[[#This Row],[nr]],2)</f>
        <v>19</v>
      </c>
      <c r="J459" s="9">
        <f>IF(AND(telefony[[#This Row],[Rodzaj telefonu]]="Stacjonarny",telefony[[#This Row],[Początek numeru]]="12"),1,0)</f>
        <v>0</v>
      </c>
      <c r="K459" s="7">
        <f>IF(telefony[[#This Row],[Czy 12]]=1,telefony[[#This Row],[zakonczenie]]-telefony[[#This Row],[rozpoczecie]],0)</f>
        <v>0</v>
      </c>
    </row>
    <row r="460" spans="1:11" x14ac:dyDescent="0.25">
      <c r="A460">
        <v>2722706</v>
      </c>
      <c r="B460" s="1">
        <v>42923</v>
      </c>
      <c r="C460" s="2">
        <v>0.45416666666666666</v>
      </c>
      <c r="D460" s="2">
        <v>0.46155092592592595</v>
      </c>
      <c r="E460">
        <f>COUNTIF($A$2:$A$2148,telefony[[#This Row],[nr]])</f>
        <v>2</v>
      </c>
      <c r="F460" t="str">
        <f>IF(LEN(telefony[[#This Row],[nr]])=7,"Stacjonarny",IF(LEN(telefony[[#This Row],[nr]])=8,"Komórkowy","Zagraniczny"))</f>
        <v>Stacjonarny</v>
      </c>
      <c r="G460" s="11">
        <f>telefony[[#This Row],[zakonczenie]]-telefony[[#This Row],[rozpoczecie]]</f>
        <v>7.3842592592592848E-3</v>
      </c>
      <c r="H460">
        <f>MINUTE(telefony[[#This Row],[Czas trwania połączenia]])</f>
        <v>10</v>
      </c>
      <c r="I460" s="10" t="str">
        <f>LEFT(telefony[[#This Row],[nr]],2)</f>
        <v>27</v>
      </c>
      <c r="J460" s="9">
        <f>IF(AND(telefony[[#This Row],[Rodzaj telefonu]]="Stacjonarny",telefony[[#This Row],[Początek numeru]]="12"),1,0)</f>
        <v>0</v>
      </c>
      <c r="K460" s="7">
        <f>IF(telefony[[#This Row],[Czy 12]]=1,telefony[[#This Row],[zakonczenie]]-telefony[[#This Row],[rozpoczecie]],0)</f>
        <v>0</v>
      </c>
    </row>
    <row r="461" spans="1:11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  <c r="E461">
        <f>COUNTIF($A$2:$A$2148,telefony[[#This Row],[nr]])</f>
        <v>1</v>
      </c>
      <c r="F461" t="str">
        <f>IF(LEN(telefony[[#This Row],[nr]])=7,"Stacjonarny",IF(LEN(telefony[[#This Row],[nr]])=8,"Komórkowy","Zagraniczny"))</f>
        <v>Stacjonarny</v>
      </c>
      <c r="G461" s="11">
        <f>telefony[[#This Row],[zakonczenie]]-telefony[[#This Row],[rozpoczecie]]</f>
        <v>1.4120370370370727E-3</v>
      </c>
      <c r="H461">
        <f>MINUTE(telefony[[#This Row],[Czas trwania połączenia]])</f>
        <v>2</v>
      </c>
      <c r="I461" s="10" t="str">
        <f>LEFT(telefony[[#This Row],[nr]],2)</f>
        <v>30</v>
      </c>
      <c r="J461" s="9">
        <f>IF(AND(telefony[[#This Row],[Rodzaj telefonu]]="Stacjonarny",telefony[[#This Row],[Początek numeru]]="12"),1,0)</f>
        <v>0</v>
      </c>
      <c r="K461" s="7">
        <f>IF(telefony[[#This Row],[Czy 12]]=1,telefony[[#This Row],[zakonczenie]]-telefony[[#This Row],[rozpoczecie]],0)</f>
        <v>0</v>
      </c>
    </row>
    <row r="462" spans="1:11" x14ac:dyDescent="0.25">
      <c r="A462">
        <v>3765658</v>
      </c>
      <c r="B462" s="1">
        <v>42923</v>
      </c>
      <c r="C462" s="2">
        <v>0.45981481481481479</v>
      </c>
      <c r="D462" s="2">
        <v>0.46148148148148149</v>
      </c>
      <c r="E462">
        <f>COUNTIF($A$2:$A$2148,telefony[[#This Row],[nr]])</f>
        <v>1</v>
      </c>
      <c r="F462" t="str">
        <f>IF(LEN(telefony[[#This Row],[nr]])=7,"Stacjonarny",IF(LEN(telefony[[#This Row],[nr]])=8,"Komórkowy","Zagraniczny"))</f>
        <v>Stacjonarny</v>
      </c>
      <c r="G462" s="11">
        <f>telefony[[#This Row],[zakonczenie]]-telefony[[#This Row],[rozpoczecie]]</f>
        <v>1.6666666666667052E-3</v>
      </c>
      <c r="H462">
        <f>MINUTE(telefony[[#This Row],[Czas trwania połączenia]])</f>
        <v>2</v>
      </c>
      <c r="I462" s="10" t="str">
        <f>LEFT(telefony[[#This Row],[nr]],2)</f>
        <v>37</v>
      </c>
      <c r="J462" s="9">
        <f>IF(AND(telefony[[#This Row],[Rodzaj telefonu]]="Stacjonarny",telefony[[#This Row],[Początek numeru]]="12"),1,0)</f>
        <v>0</v>
      </c>
      <c r="K462" s="7">
        <f>IF(telefony[[#This Row],[Czy 12]]=1,telefony[[#This Row],[zakonczenie]]-telefony[[#This Row],[rozpoczecie]],0)</f>
        <v>0</v>
      </c>
    </row>
    <row r="463" spans="1:11" x14ac:dyDescent="0.25">
      <c r="A463">
        <v>43109897</v>
      </c>
      <c r="B463" s="1">
        <v>42923</v>
      </c>
      <c r="C463" s="2">
        <v>0.46357638888888891</v>
      </c>
      <c r="D463" s="2">
        <v>0.46807870370370369</v>
      </c>
      <c r="E463">
        <f>COUNTIF($A$2:$A$2148,telefony[[#This Row],[nr]])</f>
        <v>2</v>
      </c>
      <c r="F463" t="str">
        <f>IF(LEN(telefony[[#This Row],[nr]])=7,"Stacjonarny",IF(LEN(telefony[[#This Row],[nr]])=8,"Komórkowy","Zagraniczny"))</f>
        <v>Komórkowy</v>
      </c>
      <c r="G463" s="11">
        <f>telefony[[#This Row],[zakonczenie]]-telefony[[#This Row],[rozpoczecie]]</f>
        <v>4.5023148148147785E-3</v>
      </c>
      <c r="H463">
        <f>MINUTE(telefony[[#This Row],[Czas trwania połączenia]])</f>
        <v>6</v>
      </c>
      <c r="I463" s="10" t="str">
        <f>LEFT(telefony[[#This Row],[nr]],2)</f>
        <v>43</v>
      </c>
      <c r="J463" s="9">
        <f>IF(AND(telefony[[#This Row],[Rodzaj telefonu]]="Stacjonarny",telefony[[#This Row],[Początek numeru]]="12"),1,0)</f>
        <v>0</v>
      </c>
      <c r="K463" s="7">
        <f>IF(telefony[[#This Row],[Czy 12]]=1,telefony[[#This Row],[zakonczenie]]-telefony[[#This Row],[rozpoczecie]],0)</f>
        <v>0</v>
      </c>
    </row>
    <row r="464" spans="1:11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  <c r="E464">
        <f>COUNTIF($A$2:$A$2148,telefony[[#This Row],[nr]])</f>
        <v>4</v>
      </c>
      <c r="F464" t="str">
        <f>IF(LEN(telefony[[#This Row],[nr]])=7,"Stacjonarny",IF(LEN(telefony[[#This Row],[nr]])=8,"Komórkowy","Zagraniczny"))</f>
        <v>Stacjonarny</v>
      </c>
      <c r="G464" s="11">
        <f>telefony[[#This Row],[zakonczenie]]-telefony[[#This Row],[rozpoczecie]]</f>
        <v>3.1828703703703498E-3</v>
      </c>
      <c r="H464">
        <f>MINUTE(telefony[[#This Row],[Czas trwania połączenia]])</f>
        <v>4</v>
      </c>
      <c r="I464" s="10" t="str">
        <f>LEFT(telefony[[#This Row],[nr]],2)</f>
        <v>31</v>
      </c>
      <c r="J464" s="9">
        <f>IF(AND(telefony[[#This Row],[Rodzaj telefonu]]="Stacjonarny",telefony[[#This Row],[Początek numeru]]="12"),1,0)</f>
        <v>0</v>
      </c>
      <c r="K464" s="7">
        <f>IF(telefony[[#This Row],[Czy 12]]=1,telefony[[#This Row],[zakonczenie]]-telefony[[#This Row],[rozpoczecie]],0)</f>
        <v>0</v>
      </c>
    </row>
    <row r="465" spans="1:11" x14ac:dyDescent="0.25">
      <c r="A465">
        <v>71207090</v>
      </c>
      <c r="B465" s="1">
        <v>42923</v>
      </c>
      <c r="C465" s="2">
        <v>0.47127314814814814</v>
      </c>
      <c r="D465" s="2">
        <v>0.47475694444444444</v>
      </c>
      <c r="E465">
        <f>COUNTIF($A$2:$A$2148,telefony[[#This Row],[nr]])</f>
        <v>1</v>
      </c>
      <c r="F465" t="str">
        <f>IF(LEN(telefony[[#This Row],[nr]])=7,"Stacjonarny",IF(LEN(telefony[[#This Row],[nr]])=8,"Komórkowy","Zagraniczny"))</f>
        <v>Komórkowy</v>
      </c>
      <c r="G465" s="11">
        <f>telefony[[#This Row],[zakonczenie]]-telefony[[#This Row],[rozpoczecie]]</f>
        <v>3.4837962962963043E-3</v>
      </c>
      <c r="H465">
        <f>MINUTE(telefony[[#This Row],[Czas trwania połączenia]])</f>
        <v>5</v>
      </c>
      <c r="I465" s="10" t="str">
        <f>LEFT(telefony[[#This Row],[nr]],2)</f>
        <v>71</v>
      </c>
      <c r="J465" s="9">
        <f>IF(AND(telefony[[#This Row],[Rodzaj telefonu]]="Stacjonarny",telefony[[#This Row],[Początek numeru]]="12"),1,0)</f>
        <v>0</v>
      </c>
      <c r="K465" s="7">
        <f>IF(telefony[[#This Row],[Czy 12]]=1,telefony[[#This Row],[zakonczenie]]-telefony[[#This Row],[rozpoczecie]],0)</f>
        <v>0</v>
      </c>
    </row>
    <row r="466" spans="1:11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  <c r="E466">
        <f>COUNTIF($A$2:$A$2148,telefony[[#This Row],[nr]])</f>
        <v>1</v>
      </c>
      <c r="F466" t="str">
        <f>IF(LEN(telefony[[#This Row],[nr]])=7,"Stacjonarny",IF(LEN(telefony[[#This Row],[nr]])=8,"Komórkowy","Zagraniczny"))</f>
        <v>Stacjonarny</v>
      </c>
      <c r="G466" s="11">
        <f>telefony[[#This Row],[zakonczenie]]-telefony[[#This Row],[rozpoczecie]]</f>
        <v>1.9328703703703765E-3</v>
      </c>
      <c r="H466">
        <f>MINUTE(telefony[[#This Row],[Czas trwania połączenia]])</f>
        <v>2</v>
      </c>
      <c r="I466" s="10" t="str">
        <f>LEFT(telefony[[#This Row],[nr]],2)</f>
        <v>34</v>
      </c>
      <c r="J466" s="9">
        <f>IF(AND(telefony[[#This Row],[Rodzaj telefonu]]="Stacjonarny",telefony[[#This Row],[Początek numeru]]="12"),1,0)</f>
        <v>0</v>
      </c>
      <c r="K466" s="7">
        <f>IF(telefony[[#This Row],[Czy 12]]=1,telefony[[#This Row],[zakonczenie]]-telefony[[#This Row],[rozpoczecie]],0)</f>
        <v>0</v>
      </c>
    </row>
    <row r="467" spans="1:11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  <c r="E467">
        <f>COUNTIF($A$2:$A$2148,telefony[[#This Row],[nr]])</f>
        <v>1</v>
      </c>
      <c r="F467" t="str">
        <f>IF(LEN(telefony[[#This Row],[nr]])=7,"Stacjonarny",IF(LEN(telefony[[#This Row],[nr]])=8,"Komórkowy","Zagraniczny"))</f>
        <v>Komórkowy</v>
      </c>
      <c r="G467" s="11">
        <f>telefony[[#This Row],[zakonczenie]]-telefony[[#This Row],[rozpoczecie]]</f>
        <v>1.1249999999999982E-2</v>
      </c>
      <c r="H467">
        <f>MINUTE(telefony[[#This Row],[Czas trwania połączenia]])</f>
        <v>16</v>
      </c>
      <c r="I467" s="10" t="str">
        <f>LEFT(telefony[[#This Row],[nr]],2)</f>
        <v>17</v>
      </c>
      <c r="J467" s="9">
        <f>IF(AND(telefony[[#This Row],[Rodzaj telefonu]]="Stacjonarny",telefony[[#This Row],[Początek numeru]]="12"),1,0)</f>
        <v>0</v>
      </c>
      <c r="K467" s="7">
        <f>IF(telefony[[#This Row],[Czy 12]]=1,telefony[[#This Row],[zakonczenie]]-telefony[[#This Row],[rozpoczecie]],0)</f>
        <v>0</v>
      </c>
    </row>
    <row r="468" spans="1:11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  <c r="E468">
        <f>COUNTIF($A$2:$A$2148,telefony[[#This Row],[nr]])</f>
        <v>1</v>
      </c>
      <c r="F468" t="str">
        <f>IF(LEN(telefony[[#This Row],[nr]])=7,"Stacjonarny",IF(LEN(telefony[[#This Row],[nr]])=8,"Komórkowy","Zagraniczny"))</f>
        <v>Stacjonarny</v>
      </c>
      <c r="G468" s="11">
        <f>telefony[[#This Row],[zakonczenie]]-telefony[[#This Row],[rozpoczecie]]</f>
        <v>3.8888888888888862E-3</v>
      </c>
      <c r="H468">
        <f>MINUTE(telefony[[#This Row],[Czas trwania połączenia]])</f>
        <v>5</v>
      </c>
      <c r="I468" s="10" t="str">
        <f>LEFT(telefony[[#This Row],[nr]],2)</f>
        <v>98</v>
      </c>
      <c r="J468" s="9">
        <f>IF(AND(telefony[[#This Row],[Rodzaj telefonu]]="Stacjonarny",telefony[[#This Row],[Początek numeru]]="12"),1,0)</f>
        <v>0</v>
      </c>
      <c r="K468" s="7">
        <f>IF(telefony[[#This Row],[Czy 12]]=1,telefony[[#This Row],[zakonczenie]]-telefony[[#This Row],[rozpoczecie]],0)</f>
        <v>0</v>
      </c>
    </row>
    <row r="469" spans="1:11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  <c r="E469">
        <f>COUNTIF($A$2:$A$2148,telefony[[#This Row],[nr]])</f>
        <v>1</v>
      </c>
      <c r="F469" t="str">
        <f>IF(LEN(telefony[[#This Row],[nr]])=7,"Stacjonarny",IF(LEN(telefony[[#This Row],[nr]])=8,"Komórkowy","Zagraniczny"))</f>
        <v>Stacjonarny</v>
      </c>
      <c r="G469" s="11">
        <f>telefony[[#This Row],[zakonczenie]]-telefony[[#This Row],[rozpoczecie]]</f>
        <v>8.0092592592592715E-3</v>
      </c>
      <c r="H469">
        <f>MINUTE(telefony[[#This Row],[Czas trwania połączenia]])</f>
        <v>11</v>
      </c>
      <c r="I469" s="10" t="str">
        <f>LEFT(telefony[[#This Row],[nr]],2)</f>
        <v>63</v>
      </c>
      <c r="J469" s="9">
        <f>IF(AND(telefony[[#This Row],[Rodzaj telefonu]]="Stacjonarny",telefony[[#This Row],[Początek numeru]]="12"),1,0)</f>
        <v>0</v>
      </c>
      <c r="K469" s="7">
        <f>IF(telefony[[#This Row],[Czy 12]]=1,telefony[[#This Row],[zakonczenie]]-telefony[[#This Row],[rozpoczecie]],0)</f>
        <v>0</v>
      </c>
    </row>
    <row r="470" spans="1:11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  <c r="E470">
        <f>COUNTIF($A$2:$A$2148,telefony[[#This Row],[nr]])</f>
        <v>1</v>
      </c>
      <c r="F470" t="str">
        <f>IF(LEN(telefony[[#This Row],[nr]])=7,"Stacjonarny",IF(LEN(telefony[[#This Row],[nr]])=8,"Komórkowy","Zagraniczny"))</f>
        <v>Stacjonarny</v>
      </c>
      <c r="G470" s="11">
        <f>telefony[[#This Row],[zakonczenie]]-telefony[[#This Row],[rozpoczecie]]</f>
        <v>8.8657407407407574E-3</v>
      </c>
      <c r="H470">
        <f>MINUTE(telefony[[#This Row],[Czas trwania połączenia]])</f>
        <v>12</v>
      </c>
      <c r="I470" s="10" t="str">
        <f>LEFT(telefony[[#This Row],[nr]],2)</f>
        <v>84</v>
      </c>
      <c r="J470" s="9">
        <f>IF(AND(telefony[[#This Row],[Rodzaj telefonu]]="Stacjonarny",telefony[[#This Row],[Początek numeru]]="12"),1,0)</f>
        <v>0</v>
      </c>
      <c r="K470" s="7">
        <f>IF(telefony[[#This Row],[Czy 12]]=1,telefony[[#This Row],[zakonczenie]]-telefony[[#This Row],[rozpoczecie]],0)</f>
        <v>0</v>
      </c>
    </row>
    <row r="471" spans="1:11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  <c r="E471">
        <f>COUNTIF($A$2:$A$2148,telefony[[#This Row],[nr]])</f>
        <v>1</v>
      </c>
      <c r="F471" t="str">
        <f>IF(LEN(telefony[[#This Row],[nr]])=7,"Stacjonarny",IF(LEN(telefony[[#This Row],[nr]])=8,"Komórkowy","Zagraniczny"))</f>
        <v>Komórkowy</v>
      </c>
      <c r="G471" s="11">
        <f>telefony[[#This Row],[zakonczenie]]-telefony[[#This Row],[rozpoczecie]]</f>
        <v>1.8518518518518823E-3</v>
      </c>
      <c r="H471">
        <f>MINUTE(telefony[[#This Row],[Czas trwania połączenia]])</f>
        <v>2</v>
      </c>
      <c r="I471" s="10" t="str">
        <f>LEFT(telefony[[#This Row],[nr]],2)</f>
        <v>41</v>
      </c>
      <c r="J471" s="9">
        <f>IF(AND(telefony[[#This Row],[Rodzaj telefonu]]="Stacjonarny",telefony[[#This Row],[Początek numeru]]="12"),1,0)</f>
        <v>0</v>
      </c>
      <c r="K471" s="7">
        <f>IF(telefony[[#This Row],[Czy 12]]=1,telefony[[#This Row],[zakonczenie]]-telefony[[#This Row],[rozpoczecie]],0)</f>
        <v>0</v>
      </c>
    </row>
    <row r="472" spans="1:11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  <c r="E472">
        <f>COUNTIF($A$2:$A$2148,telefony[[#This Row],[nr]])</f>
        <v>2</v>
      </c>
      <c r="F472" t="str">
        <f>IF(LEN(telefony[[#This Row],[nr]])=7,"Stacjonarny",IF(LEN(telefony[[#This Row],[nr]])=8,"Komórkowy","Zagraniczny"))</f>
        <v>Stacjonarny</v>
      </c>
      <c r="G472" s="11">
        <f>telefony[[#This Row],[zakonczenie]]-telefony[[#This Row],[rozpoczecie]]</f>
        <v>8.8078703703703964E-3</v>
      </c>
      <c r="H472">
        <f>MINUTE(telefony[[#This Row],[Czas trwania połączenia]])</f>
        <v>12</v>
      </c>
      <c r="I472" s="10" t="str">
        <f>LEFT(telefony[[#This Row],[nr]],2)</f>
        <v>93</v>
      </c>
      <c r="J472" s="9">
        <f>IF(AND(telefony[[#This Row],[Rodzaj telefonu]]="Stacjonarny",telefony[[#This Row],[Początek numeru]]="12"),1,0)</f>
        <v>0</v>
      </c>
      <c r="K472" s="7">
        <f>IF(telefony[[#This Row],[Czy 12]]=1,telefony[[#This Row],[zakonczenie]]-telefony[[#This Row],[rozpoczecie]],0)</f>
        <v>0</v>
      </c>
    </row>
    <row r="473" spans="1:11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  <c r="E473">
        <f>COUNTIF($A$2:$A$2148,telefony[[#This Row],[nr]])</f>
        <v>1</v>
      </c>
      <c r="F473" t="str">
        <f>IF(LEN(telefony[[#This Row],[nr]])=7,"Stacjonarny",IF(LEN(telefony[[#This Row],[nr]])=8,"Komórkowy","Zagraniczny"))</f>
        <v>Komórkowy</v>
      </c>
      <c r="G473" s="11">
        <f>telefony[[#This Row],[zakonczenie]]-telefony[[#This Row],[rozpoczecie]]</f>
        <v>5.9722222222222121E-3</v>
      </c>
      <c r="H473">
        <f>MINUTE(telefony[[#This Row],[Czas trwania połączenia]])</f>
        <v>8</v>
      </c>
      <c r="I473" s="10" t="str">
        <f>LEFT(telefony[[#This Row],[nr]],2)</f>
        <v>80</v>
      </c>
      <c r="J473" s="9">
        <f>IF(AND(telefony[[#This Row],[Rodzaj telefonu]]="Stacjonarny",telefony[[#This Row],[Początek numeru]]="12"),1,0)</f>
        <v>0</v>
      </c>
      <c r="K473" s="7">
        <f>IF(telefony[[#This Row],[Czy 12]]=1,telefony[[#This Row],[zakonczenie]]-telefony[[#This Row],[rozpoczecie]],0)</f>
        <v>0</v>
      </c>
    </row>
    <row r="474" spans="1:11" x14ac:dyDescent="0.25">
      <c r="A474">
        <v>16303399</v>
      </c>
      <c r="B474" s="1">
        <v>42923</v>
      </c>
      <c r="C474" s="2">
        <v>0.50232638888888892</v>
      </c>
      <c r="D474" s="2">
        <v>0.50351851851851848</v>
      </c>
      <c r="E474">
        <f>COUNTIF($A$2:$A$2148,telefony[[#This Row],[nr]])</f>
        <v>1</v>
      </c>
      <c r="F474" t="str">
        <f>IF(LEN(telefony[[#This Row],[nr]])=7,"Stacjonarny",IF(LEN(telefony[[#This Row],[nr]])=8,"Komórkowy","Zagraniczny"))</f>
        <v>Komórkowy</v>
      </c>
      <c r="G474" s="11">
        <f>telefony[[#This Row],[zakonczenie]]-telefony[[#This Row],[rozpoczecie]]</f>
        <v>1.1921296296295569E-3</v>
      </c>
      <c r="H474">
        <f>MINUTE(telefony[[#This Row],[Czas trwania połączenia]])</f>
        <v>1</v>
      </c>
      <c r="I474" s="10" t="str">
        <f>LEFT(telefony[[#This Row],[nr]],2)</f>
        <v>16</v>
      </c>
      <c r="J474" s="9">
        <f>IF(AND(telefony[[#This Row],[Rodzaj telefonu]]="Stacjonarny",telefony[[#This Row],[Początek numeru]]="12"),1,0)</f>
        <v>0</v>
      </c>
      <c r="K474" s="7">
        <f>IF(telefony[[#This Row],[Czy 12]]=1,telefony[[#This Row],[zakonczenie]]-telefony[[#This Row],[rozpoczecie]],0)</f>
        <v>0</v>
      </c>
    </row>
    <row r="475" spans="1:11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  <c r="E475">
        <f>COUNTIF($A$2:$A$2148,telefony[[#This Row],[nr]])</f>
        <v>1</v>
      </c>
      <c r="F475" t="str">
        <f>IF(LEN(telefony[[#This Row],[nr]])=7,"Stacjonarny",IF(LEN(telefony[[#This Row],[nr]])=8,"Komórkowy","Zagraniczny"))</f>
        <v>Stacjonarny</v>
      </c>
      <c r="G475" s="11">
        <f>telefony[[#This Row],[zakonczenie]]-telefony[[#This Row],[rozpoczecie]]</f>
        <v>3.0902777777777057E-3</v>
      </c>
      <c r="H475">
        <f>MINUTE(telefony[[#This Row],[Czas trwania połączenia]])</f>
        <v>4</v>
      </c>
      <c r="I475" s="10" t="str">
        <f>LEFT(telefony[[#This Row],[nr]],2)</f>
        <v>78</v>
      </c>
      <c r="J475" s="9">
        <f>IF(AND(telefony[[#This Row],[Rodzaj telefonu]]="Stacjonarny",telefony[[#This Row],[Początek numeru]]="12"),1,0)</f>
        <v>0</v>
      </c>
      <c r="K475" s="7">
        <f>IF(telefony[[#This Row],[Czy 12]]=1,telefony[[#This Row],[zakonczenie]]-telefony[[#This Row],[rozpoczecie]],0)</f>
        <v>0</v>
      </c>
    </row>
    <row r="476" spans="1:11" x14ac:dyDescent="0.25">
      <c r="A476">
        <v>5512237</v>
      </c>
      <c r="B476" s="1">
        <v>42923</v>
      </c>
      <c r="C476" s="2">
        <v>0.50883101851851853</v>
      </c>
      <c r="D476" s="2">
        <v>0.50998842592592597</v>
      </c>
      <c r="E476">
        <f>COUNTIF($A$2:$A$2148,telefony[[#This Row],[nr]])</f>
        <v>2</v>
      </c>
      <c r="F476" t="str">
        <f>IF(LEN(telefony[[#This Row],[nr]])=7,"Stacjonarny",IF(LEN(telefony[[#This Row],[nr]])=8,"Komórkowy","Zagraniczny"))</f>
        <v>Stacjonarny</v>
      </c>
      <c r="G476" s="11">
        <f>telefony[[#This Row],[zakonczenie]]-telefony[[#This Row],[rozpoczecie]]</f>
        <v>1.1574074074074403E-3</v>
      </c>
      <c r="H476">
        <f>MINUTE(telefony[[#This Row],[Czas trwania połączenia]])</f>
        <v>1</v>
      </c>
      <c r="I476" s="10" t="str">
        <f>LEFT(telefony[[#This Row],[nr]],2)</f>
        <v>55</v>
      </c>
      <c r="J476" s="9">
        <f>IF(AND(telefony[[#This Row],[Rodzaj telefonu]]="Stacjonarny",telefony[[#This Row],[Początek numeru]]="12"),1,0)</f>
        <v>0</v>
      </c>
      <c r="K476" s="7">
        <f>IF(telefony[[#This Row],[Czy 12]]=1,telefony[[#This Row],[zakonczenie]]-telefony[[#This Row],[rozpoczecie]],0)</f>
        <v>0</v>
      </c>
    </row>
    <row r="477" spans="1:11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  <c r="E477">
        <f>COUNTIF($A$2:$A$2148,telefony[[#This Row],[nr]])</f>
        <v>1</v>
      </c>
      <c r="F477" t="str">
        <f>IF(LEN(telefony[[#This Row],[nr]])=7,"Stacjonarny",IF(LEN(telefony[[#This Row],[nr]])=8,"Komórkowy","Zagraniczny"))</f>
        <v>Stacjonarny</v>
      </c>
      <c r="G477" s="11">
        <f>telefony[[#This Row],[zakonczenie]]-telefony[[#This Row],[rozpoczecie]]</f>
        <v>7.2106481481482021E-3</v>
      </c>
      <c r="H477">
        <f>MINUTE(telefony[[#This Row],[Czas trwania połączenia]])</f>
        <v>10</v>
      </c>
      <c r="I477" s="10" t="str">
        <f>LEFT(telefony[[#This Row],[nr]],2)</f>
        <v>25</v>
      </c>
      <c r="J477" s="9">
        <f>IF(AND(telefony[[#This Row],[Rodzaj telefonu]]="Stacjonarny",telefony[[#This Row],[Początek numeru]]="12"),1,0)</f>
        <v>0</v>
      </c>
      <c r="K477" s="7">
        <f>IF(telefony[[#This Row],[Czy 12]]=1,telefony[[#This Row],[zakonczenie]]-telefony[[#This Row],[rozpoczecie]],0)</f>
        <v>0</v>
      </c>
    </row>
    <row r="478" spans="1:11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  <c r="E478">
        <f>COUNTIF($A$2:$A$2148,telefony[[#This Row],[nr]])</f>
        <v>2</v>
      </c>
      <c r="F478" t="str">
        <f>IF(LEN(telefony[[#This Row],[nr]])=7,"Stacjonarny",IF(LEN(telefony[[#This Row],[nr]])=8,"Komórkowy","Zagraniczny"))</f>
        <v>Stacjonarny</v>
      </c>
      <c r="G478" s="11">
        <f>telefony[[#This Row],[zakonczenie]]-telefony[[#This Row],[rozpoczecie]]</f>
        <v>4.1319444444444242E-3</v>
      </c>
      <c r="H478">
        <f>MINUTE(telefony[[#This Row],[Czas trwania połączenia]])</f>
        <v>5</v>
      </c>
      <c r="I478" s="10" t="str">
        <f>LEFT(telefony[[#This Row],[nr]],2)</f>
        <v>44</v>
      </c>
      <c r="J478" s="9">
        <f>IF(AND(telefony[[#This Row],[Rodzaj telefonu]]="Stacjonarny",telefony[[#This Row],[Początek numeru]]="12"),1,0)</f>
        <v>0</v>
      </c>
      <c r="K478" s="7">
        <f>IF(telefony[[#This Row],[Czy 12]]=1,telefony[[#This Row],[zakonczenie]]-telefony[[#This Row],[rozpoczecie]],0)</f>
        <v>0</v>
      </c>
    </row>
    <row r="479" spans="1:11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  <c r="E479">
        <f>COUNTIF($A$2:$A$2148,telefony[[#This Row],[nr]])</f>
        <v>1</v>
      </c>
      <c r="F479" t="str">
        <f>IF(LEN(telefony[[#This Row],[nr]])=7,"Stacjonarny",IF(LEN(telefony[[#This Row],[nr]])=8,"Komórkowy","Zagraniczny"))</f>
        <v>Stacjonarny</v>
      </c>
      <c r="G479" s="11">
        <f>telefony[[#This Row],[zakonczenie]]-telefony[[#This Row],[rozpoczecie]]</f>
        <v>6.620370370370332E-3</v>
      </c>
      <c r="H479">
        <f>MINUTE(telefony[[#This Row],[Czas trwania połączenia]])</f>
        <v>9</v>
      </c>
      <c r="I479" s="10" t="str">
        <f>LEFT(telefony[[#This Row],[nr]],2)</f>
        <v>77</v>
      </c>
      <c r="J479" s="9">
        <f>IF(AND(telefony[[#This Row],[Rodzaj telefonu]]="Stacjonarny",telefony[[#This Row],[Początek numeru]]="12"),1,0)</f>
        <v>0</v>
      </c>
      <c r="K479" s="7">
        <f>IF(telefony[[#This Row],[Czy 12]]=1,telefony[[#This Row],[zakonczenie]]-telefony[[#This Row],[rozpoczecie]],0)</f>
        <v>0</v>
      </c>
    </row>
    <row r="480" spans="1:11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  <c r="E480">
        <f>COUNTIF($A$2:$A$2148,telefony[[#This Row],[nr]])</f>
        <v>1</v>
      </c>
      <c r="F480" t="str">
        <f>IF(LEN(telefony[[#This Row],[nr]])=7,"Stacjonarny",IF(LEN(telefony[[#This Row],[nr]])=8,"Komórkowy","Zagraniczny"))</f>
        <v>Stacjonarny</v>
      </c>
      <c r="G480" s="11">
        <f>telefony[[#This Row],[zakonczenie]]-telefony[[#This Row],[rozpoczecie]]</f>
        <v>7.3842592592592293E-3</v>
      </c>
      <c r="H480">
        <f>MINUTE(telefony[[#This Row],[Czas trwania połączenia]])</f>
        <v>10</v>
      </c>
      <c r="I480" s="10" t="str">
        <f>LEFT(telefony[[#This Row],[nr]],2)</f>
        <v>95</v>
      </c>
      <c r="J480" s="9">
        <f>IF(AND(telefony[[#This Row],[Rodzaj telefonu]]="Stacjonarny",telefony[[#This Row],[Początek numeru]]="12"),1,0)</f>
        <v>0</v>
      </c>
      <c r="K480" s="7">
        <f>IF(telefony[[#This Row],[Czy 12]]=1,telefony[[#This Row],[zakonczenie]]-telefony[[#This Row],[rozpoczecie]],0)</f>
        <v>0</v>
      </c>
    </row>
    <row r="481" spans="1:11" x14ac:dyDescent="0.25">
      <c r="A481">
        <v>1640140</v>
      </c>
      <c r="B481" s="1">
        <v>42923</v>
      </c>
      <c r="C481" s="2">
        <v>0.52484953703703707</v>
      </c>
      <c r="D481" s="2">
        <v>0.53331018518518514</v>
      </c>
      <c r="E481">
        <f>COUNTIF($A$2:$A$2148,telefony[[#This Row],[nr]])</f>
        <v>1</v>
      </c>
      <c r="F481" t="str">
        <f>IF(LEN(telefony[[#This Row],[nr]])=7,"Stacjonarny",IF(LEN(telefony[[#This Row],[nr]])=8,"Komórkowy","Zagraniczny"))</f>
        <v>Stacjonarny</v>
      </c>
      <c r="G481" s="11">
        <f>telefony[[#This Row],[zakonczenie]]-telefony[[#This Row],[rozpoczecie]]</f>
        <v>8.4606481481480644E-3</v>
      </c>
      <c r="H481">
        <f>MINUTE(telefony[[#This Row],[Czas trwania połączenia]])</f>
        <v>12</v>
      </c>
      <c r="I481" s="10" t="str">
        <f>LEFT(telefony[[#This Row],[nr]],2)</f>
        <v>16</v>
      </c>
      <c r="J481" s="9">
        <f>IF(AND(telefony[[#This Row],[Rodzaj telefonu]]="Stacjonarny",telefony[[#This Row],[Początek numeru]]="12"),1,0)</f>
        <v>0</v>
      </c>
      <c r="K481" s="7">
        <f>IF(telefony[[#This Row],[Czy 12]]=1,telefony[[#This Row],[zakonczenie]]-telefony[[#This Row],[rozpoczecie]],0)</f>
        <v>0</v>
      </c>
    </row>
    <row r="482" spans="1:11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  <c r="E482">
        <f>COUNTIF($A$2:$A$2148,telefony[[#This Row],[nr]])</f>
        <v>1</v>
      </c>
      <c r="F482" t="str">
        <f>IF(LEN(telefony[[#This Row],[nr]])=7,"Stacjonarny",IF(LEN(telefony[[#This Row],[nr]])=8,"Komórkowy","Zagraniczny"))</f>
        <v>Stacjonarny</v>
      </c>
      <c r="G482" s="11">
        <f>telefony[[#This Row],[zakonczenie]]-telefony[[#This Row],[rozpoczecie]]</f>
        <v>5.7523148148148628E-3</v>
      </c>
      <c r="H482">
        <f>MINUTE(telefony[[#This Row],[Czas trwania połączenia]])</f>
        <v>8</v>
      </c>
      <c r="I482" s="10" t="str">
        <f>LEFT(telefony[[#This Row],[nr]],2)</f>
        <v>54</v>
      </c>
      <c r="J482" s="9">
        <f>IF(AND(telefony[[#This Row],[Rodzaj telefonu]]="Stacjonarny",telefony[[#This Row],[Początek numeru]]="12"),1,0)</f>
        <v>0</v>
      </c>
      <c r="K482" s="7">
        <f>IF(telefony[[#This Row],[Czy 12]]=1,telefony[[#This Row],[zakonczenie]]-telefony[[#This Row],[rozpoczecie]],0)</f>
        <v>0</v>
      </c>
    </row>
    <row r="483" spans="1:11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  <c r="E483">
        <f>COUNTIF($A$2:$A$2148,telefony[[#This Row],[nr]])</f>
        <v>1</v>
      </c>
      <c r="F483" t="str">
        <f>IF(LEN(telefony[[#This Row],[nr]])=7,"Stacjonarny",IF(LEN(telefony[[#This Row],[nr]])=8,"Komórkowy","Zagraniczny"))</f>
        <v>Komórkowy</v>
      </c>
      <c r="G483" s="11">
        <f>telefony[[#This Row],[zakonczenie]]-telefony[[#This Row],[rozpoczecie]]</f>
        <v>7.8472222222222276E-3</v>
      </c>
      <c r="H483">
        <f>MINUTE(telefony[[#This Row],[Czas trwania połączenia]])</f>
        <v>11</v>
      </c>
      <c r="I483" s="10" t="str">
        <f>LEFT(telefony[[#This Row],[nr]],2)</f>
        <v>23</v>
      </c>
      <c r="J483" s="9">
        <f>IF(AND(telefony[[#This Row],[Rodzaj telefonu]]="Stacjonarny",telefony[[#This Row],[Początek numeru]]="12"),1,0)</f>
        <v>0</v>
      </c>
      <c r="K483" s="7">
        <f>IF(telefony[[#This Row],[Czy 12]]=1,telefony[[#This Row],[zakonczenie]]-telefony[[#This Row],[rozpoczecie]],0)</f>
        <v>0</v>
      </c>
    </row>
    <row r="484" spans="1:11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  <c r="E484">
        <f>COUNTIF($A$2:$A$2148,telefony[[#This Row],[nr]])</f>
        <v>2</v>
      </c>
      <c r="F484" t="str">
        <f>IF(LEN(telefony[[#This Row],[nr]])=7,"Stacjonarny",IF(LEN(telefony[[#This Row],[nr]])=8,"Komórkowy","Zagraniczny"))</f>
        <v>Stacjonarny</v>
      </c>
      <c r="G484" s="11">
        <f>telefony[[#This Row],[zakonczenie]]-telefony[[#This Row],[rozpoczecie]]</f>
        <v>6.4351851851851549E-3</v>
      </c>
      <c r="H484">
        <f>MINUTE(telefony[[#This Row],[Czas trwania połączenia]])</f>
        <v>9</v>
      </c>
      <c r="I484" s="10" t="str">
        <f>LEFT(telefony[[#This Row],[nr]],2)</f>
        <v>79</v>
      </c>
      <c r="J484" s="9">
        <f>IF(AND(telefony[[#This Row],[Rodzaj telefonu]]="Stacjonarny",telefony[[#This Row],[Początek numeru]]="12"),1,0)</f>
        <v>0</v>
      </c>
      <c r="K484" s="7">
        <f>IF(telefony[[#This Row],[Czy 12]]=1,telefony[[#This Row],[zakonczenie]]-telefony[[#This Row],[rozpoczecie]],0)</f>
        <v>0</v>
      </c>
    </row>
    <row r="485" spans="1:11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  <c r="E485">
        <f>COUNTIF($A$2:$A$2148,telefony[[#This Row],[nr]])</f>
        <v>1</v>
      </c>
      <c r="F485" t="str">
        <f>IF(LEN(telefony[[#This Row],[nr]])=7,"Stacjonarny",IF(LEN(telefony[[#This Row],[nr]])=8,"Komórkowy","Zagraniczny"))</f>
        <v>Stacjonarny</v>
      </c>
      <c r="G485" s="11">
        <f>telefony[[#This Row],[zakonczenie]]-telefony[[#This Row],[rozpoczecie]]</f>
        <v>8.9699074074074403E-3</v>
      </c>
      <c r="H485">
        <f>MINUTE(telefony[[#This Row],[Czas trwania połączenia]])</f>
        <v>12</v>
      </c>
      <c r="I485" s="10" t="str">
        <f>LEFT(telefony[[#This Row],[nr]],2)</f>
        <v>39</v>
      </c>
      <c r="J485" s="9">
        <f>IF(AND(telefony[[#This Row],[Rodzaj telefonu]]="Stacjonarny",telefony[[#This Row],[Początek numeru]]="12"),1,0)</f>
        <v>0</v>
      </c>
      <c r="K485" s="7">
        <f>IF(telefony[[#This Row],[Czy 12]]=1,telefony[[#This Row],[zakonczenie]]-telefony[[#This Row],[rozpoczecie]],0)</f>
        <v>0</v>
      </c>
    </row>
    <row r="486" spans="1:11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  <c r="E486">
        <f>COUNTIF($A$2:$A$2148,telefony[[#This Row],[nr]])</f>
        <v>2</v>
      </c>
      <c r="F486" t="str">
        <f>IF(LEN(telefony[[#This Row],[nr]])=7,"Stacjonarny",IF(LEN(telefony[[#This Row],[nr]])=8,"Komórkowy","Zagraniczny"))</f>
        <v>Stacjonarny</v>
      </c>
      <c r="G486" s="11">
        <f>telefony[[#This Row],[zakonczenie]]-telefony[[#This Row],[rozpoczecie]]</f>
        <v>7.0949074074073692E-3</v>
      </c>
      <c r="H486">
        <f>MINUTE(telefony[[#This Row],[Czas trwania połączenia]])</f>
        <v>10</v>
      </c>
      <c r="I486" s="10" t="str">
        <f>LEFT(telefony[[#This Row],[nr]],2)</f>
        <v>10</v>
      </c>
      <c r="J486" s="9">
        <f>IF(AND(telefony[[#This Row],[Rodzaj telefonu]]="Stacjonarny",telefony[[#This Row],[Początek numeru]]="12"),1,0)</f>
        <v>0</v>
      </c>
      <c r="K486" s="7">
        <f>IF(telefony[[#This Row],[Czy 12]]=1,telefony[[#This Row],[zakonczenie]]-telefony[[#This Row],[rozpoczecie]],0)</f>
        <v>0</v>
      </c>
    </row>
    <row r="487" spans="1:11" x14ac:dyDescent="0.25">
      <c r="A487">
        <v>9176754</v>
      </c>
      <c r="B487" s="1">
        <v>42923</v>
      </c>
      <c r="C487" s="2">
        <v>0.5345833333333333</v>
      </c>
      <c r="D487" s="2">
        <v>0.54532407407407413</v>
      </c>
      <c r="E487">
        <f>COUNTIF($A$2:$A$2148,telefony[[#This Row],[nr]])</f>
        <v>1</v>
      </c>
      <c r="F487" t="str">
        <f>IF(LEN(telefony[[#This Row],[nr]])=7,"Stacjonarny",IF(LEN(telefony[[#This Row],[nr]])=8,"Komórkowy","Zagraniczny"))</f>
        <v>Stacjonarny</v>
      </c>
      <c r="G487" s="11">
        <f>telefony[[#This Row],[zakonczenie]]-telefony[[#This Row],[rozpoczecie]]</f>
        <v>1.0740740740740828E-2</v>
      </c>
      <c r="H487">
        <f>MINUTE(telefony[[#This Row],[Czas trwania połączenia]])</f>
        <v>15</v>
      </c>
      <c r="I487" s="10" t="str">
        <f>LEFT(telefony[[#This Row],[nr]],2)</f>
        <v>91</v>
      </c>
      <c r="J487" s="9">
        <f>IF(AND(telefony[[#This Row],[Rodzaj telefonu]]="Stacjonarny",telefony[[#This Row],[Początek numeru]]="12"),1,0)</f>
        <v>0</v>
      </c>
      <c r="K487" s="7">
        <f>IF(telefony[[#This Row],[Czy 12]]=1,telefony[[#This Row],[zakonczenie]]-telefony[[#This Row],[rozpoczecie]],0)</f>
        <v>0</v>
      </c>
    </row>
    <row r="488" spans="1:11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  <c r="E488">
        <f>COUNTIF($A$2:$A$2148,telefony[[#This Row],[nr]])</f>
        <v>1</v>
      </c>
      <c r="F488" t="str">
        <f>IF(LEN(telefony[[#This Row],[nr]])=7,"Stacjonarny",IF(LEN(telefony[[#This Row],[nr]])=8,"Komórkowy","Zagraniczny"))</f>
        <v>Stacjonarny</v>
      </c>
      <c r="G488" s="11">
        <f>telefony[[#This Row],[zakonczenie]]-telefony[[#This Row],[rozpoczecie]]</f>
        <v>1.6203703703698835E-4</v>
      </c>
      <c r="H488">
        <f>MINUTE(telefony[[#This Row],[Czas trwania połączenia]])</f>
        <v>0</v>
      </c>
      <c r="I488" s="10" t="str">
        <f>LEFT(telefony[[#This Row],[nr]],2)</f>
        <v>18</v>
      </c>
      <c r="J488" s="9">
        <f>IF(AND(telefony[[#This Row],[Rodzaj telefonu]]="Stacjonarny",telefony[[#This Row],[Początek numeru]]="12"),1,0)</f>
        <v>0</v>
      </c>
      <c r="K488" s="7">
        <f>IF(telefony[[#This Row],[Czy 12]]=1,telefony[[#This Row],[zakonczenie]]-telefony[[#This Row],[rozpoczecie]],0)</f>
        <v>0</v>
      </c>
    </row>
    <row r="489" spans="1:11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  <c r="E489">
        <f>COUNTIF($A$2:$A$2148,telefony[[#This Row],[nr]])</f>
        <v>2</v>
      </c>
      <c r="F489" t="str">
        <f>IF(LEN(telefony[[#This Row],[nr]])=7,"Stacjonarny",IF(LEN(telefony[[#This Row],[nr]])=8,"Komórkowy","Zagraniczny"))</f>
        <v>Komórkowy</v>
      </c>
      <c r="G489" s="11">
        <f>telefony[[#This Row],[zakonczenie]]-telefony[[#This Row],[rozpoczecie]]</f>
        <v>1.1157407407407449E-2</v>
      </c>
      <c r="H489">
        <f>MINUTE(telefony[[#This Row],[Czas trwania połączenia]])</f>
        <v>16</v>
      </c>
      <c r="I489" s="10" t="str">
        <f>LEFT(telefony[[#This Row],[nr]],2)</f>
        <v>87</v>
      </c>
      <c r="J489" s="9">
        <f>IF(AND(telefony[[#This Row],[Rodzaj telefonu]]="Stacjonarny",telefony[[#This Row],[Początek numeru]]="12"),1,0)</f>
        <v>0</v>
      </c>
      <c r="K489" s="7">
        <f>IF(telefony[[#This Row],[Czy 12]]=1,telefony[[#This Row],[zakonczenie]]-telefony[[#This Row],[rozpoczecie]],0)</f>
        <v>0</v>
      </c>
    </row>
    <row r="490" spans="1:11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  <c r="E490">
        <f>COUNTIF($A$2:$A$2148,telefony[[#This Row],[nr]])</f>
        <v>2</v>
      </c>
      <c r="F490" t="str">
        <f>IF(LEN(telefony[[#This Row],[nr]])=7,"Stacjonarny",IF(LEN(telefony[[#This Row],[nr]])=8,"Komórkowy","Zagraniczny"))</f>
        <v>Stacjonarny</v>
      </c>
      <c r="G490" s="11">
        <f>telefony[[#This Row],[zakonczenie]]-telefony[[#This Row],[rozpoczecie]]</f>
        <v>1.388888888888884E-3</v>
      </c>
      <c r="H490">
        <f>MINUTE(telefony[[#This Row],[Czas trwania połączenia]])</f>
        <v>2</v>
      </c>
      <c r="I490" s="10" t="str">
        <f>LEFT(telefony[[#This Row],[nr]],2)</f>
        <v>41</v>
      </c>
      <c r="J490" s="9">
        <f>IF(AND(telefony[[#This Row],[Rodzaj telefonu]]="Stacjonarny",telefony[[#This Row],[Początek numeru]]="12"),1,0)</f>
        <v>0</v>
      </c>
      <c r="K490" s="7">
        <f>IF(telefony[[#This Row],[Czy 12]]=1,telefony[[#This Row],[zakonczenie]]-telefony[[#This Row],[rozpoczecie]],0)</f>
        <v>0</v>
      </c>
    </row>
    <row r="491" spans="1:11" x14ac:dyDescent="0.25">
      <c r="A491">
        <v>97798921</v>
      </c>
      <c r="B491" s="1">
        <v>42923</v>
      </c>
      <c r="C491" s="2">
        <v>0.5434606481481481</v>
      </c>
      <c r="D491" s="2">
        <v>0.55003472222222227</v>
      </c>
      <c r="E491">
        <f>COUNTIF($A$2:$A$2148,telefony[[#This Row],[nr]])</f>
        <v>3</v>
      </c>
      <c r="F491" t="str">
        <f>IF(LEN(telefony[[#This Row],[nr]])=7,"Stacjonarny",IF(LEN(telefony[[#This Row],[nr]])=8,"Komórkowy","Zagraniczny"))</f>
        <v>Komórkowy</v>
      </c>
      <c r="G491" s="11">
        <f>telefony[[#This Row],[zakonczenie]]-telefony[[#This Row],[rozpoczecie]]</f>
        <v>6.5740740740741765E-3</v>
      </c>
      <c r="H491">
        <f>MINUTE(telefony[[#This Row],[Czas trwania połączenia]])</f>
        <v>9</v>
      </c>
      <c r="I491" s="10" t="str">
        <f>LEFT(telefony[[#This Row],[nr]],2)</f>
        <v>97</v>
      </c>
      <c r="J491" s="9">
        <f>IF(AND(telefony[[#This Row],[Rodzaj telefonu]]="Stacjonarny",telefony[[#This Row],[Początek numeru]]="12"),1,0)</f>
        <v>0</v>
      </c>
      <c r="K491" s="7">
        <f>IF(telefony[[#This Row],[Czy 12]]=1,telefony[[#This Row],[zakonczenie]]-telefony[[#This Row],[rozpoczecie]],0)</f>
        <v>0</v>
      </c>
    </row>
    <row r="492" spans="1:11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  <c r="E492">
        <f>COUNTIF($A$2:$A$2148,telefony[[#This Row],[nr]])</f>
        <v>3</v>
      </c>
      <c r="F492" t="str">
        <f>IF(LEN(telefony[[#This Row],[nr]])=7,"Stacjonarny",IF(LEN(telefony[[#This Row],[nr]])=8,"Komórkowy","Zagraniczny"))</f>
        <v>Komórkowy</v>
      </c>
      <c r="G492" s="11">
        <f>telefony[[#This Row],[zakonczenie]]-telefony[[#This Row],[rozpoczecie]]</f>
        <v>4.8379629629629051E-3</v>
      </c>
      <c r="H492">
        <f>MINUTE(telefony[[#This Row],[Czas trwania połączenia]])</f>
        <v>6</v>
      </c>
      <c r="I492" s="10" t="str">
        <f>LEFT(telefony[[#This Row],[nr]],2)</f>
        <v>97</v>
      </c>
      <c r="J492" s="9">
        <f>IF(AND(telefony[[#This Row],[Rodzaj telefonu]]="Stacjonarny",telefony[[#This Row],[Początek numeru]]="12"),1,0)</f>
        <v>0</v>
      </c>
      <c r="K492" s="7">
        <f>IF(telefony[[#This Row],[Czy 12]]=1,telefony[[#This Row],[zakonczenie]]-telefony[[#This Row],[rozpoczecie]],0)</f>
        <v>0</v>
      </c>
    </row>
    <row r="493" spans="1:11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  <c r="E493">
        <f>COUNTIF($A$2:$A$2148,telefony[[#This Row],[nr]])</f>
        <v>1</v>
      </c>
      <c r="F493" t="str">
        <f>IF(LEN(telefony[[#This Row],[nr]])=7,"Stacjonarny",IF(LEN(telefony[[#This Row],[nr]])=8,"Komórkowy","Zagraniczny"))</f>
        <v>Stacjonarny</v>
      </c>
      <c r="G493" s="11">
        <f>telefony[[#This Row],[zakonczenie]]-telefony[[#This Row],[rozpoczecie]]</f>
        <v>2.9976851851851727E-3</v>
      </c>
      <c r="H493">
        <f>MINUTE(telefony[[#This Row],[Czas trwania połączenia]])</f>
        <v>4</v>
      </c>
      <c r="I493" s="10" t="str">
        <f>LEFT(telefony[[#This Row],[nr]],2)</f>
        <v>39</v>
      </c>
      <c r="J493" s="9">
        <f>IF(AND(telefony[[#This Row],[Rodzaj telefonu]]="Stacjonarny",telefony[[#This Row],[Początek numeru]]="12"),1,0)</f>
        <v>0</v>
      </c>
      <c r="K493" s="7">
        <f>IF(telefony[[#This Row],[Czy 12]]=1,telefony[[#This Row],[zakonczenie]]-telefony[[#This Row],[rozpoczecie]],0)</f>
        <v>0</v>
      </c>
    </row>
    <row r="494" spans="1:11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  <c r="E494">
        <f>COUNTIF($A$2:$A$2148,telefony[[#This Row],[nr]])</f>
        <v>2</v>
      </c>
      <c r="F494" t="str">
        <f>IF(LEN(telefony[[#This Row],[nr]])=7,"Stacjonarny",IF(LEN(telefony[[#This Row],[nr]])=8,"Komórkowy","Zagraniczny"))</f>
        <v>Stacjonarny</v>
      </c>
      <c r="G494" s="11">
        <f>telefony[[#This Row],[zakonczenie]]-telefony[[#This Row],[rozpoczecie]]</f>
        <v>1.1574074074073293E-3</v>
      </c>
      <c r="H494">
        <f>MINUTE(telefony[[#This Row],[Czas trwania połączenia]])</f>
        <v>1</v>
      </c>
      <c r="I494" s="10" t="str">
        <f>LEFT(telefony[[#This Row],[nr]],2)</f>
        <v>26</v>
      </c>
      <c r="J494" s="9">
        <f>IF(AND(telefony[[#This Row],[Rodzaj telefonu]]="Stacjonarny",telefony[[#This Row],[Początek numeru]]="12"),1,0)</f>
        <v>0</v>
      </c>
      <c r="K494" s="7">
        <f>IF(telefony[[#This Row],[Czy 12]]=1,telefony[[#This Row],[zakonczenie]]-telefony[[#This Row],[rozpoczecie]],0)</f>
        <v>0</v>
      </c>
    </row>
    <row r="495" spans="1:11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  <c r="E495">
        <f>COUNTIF($A$2:$A$2148,telefony[[#This Row],[nr]])</f>
        <v>1</v>
      </c>
      <c r="F495" t="str">
        <f>IF(LEN(telefony[[#This Row],[nr]])=7,"Stacjonarny",IF(LEN(telefony[[#This Row],[nr]])=8,"Komórkowy","Zagraniczny"))</f>
        <v>Komórkowy</v>
      </c>
      <c r="G495" s="11">
        <f>telefony[[#This Row],[zakonczenie]]-telefony[[#This Row],[rozpoczecie]]</f>
        <v>8.6458333333333526E-3</v>
      </c>
      <c r="H495">
        <f>MINUTE(telefony[[#This Row],[Czas trwania połączenia]])</f>
        <v>12</v>
      </c>
      <c r="I495" s="10" t="str">
        <f>LEFT(telefony[[#This Row],[nr]],2)</f>
        <v>54</v>
      </c>
      <c r="J495" s="9">
        <f>IF(AND(telefony[[#This Row],[Rodzaj telefonu]]="Stacjonarny",telefony[[#This Row],[Początek numeru]]="12"),1,0)</f>
        <v>0</v>
      </c>
      <c r="K495" s="7">
        <f>IF(telefony[[#This Row],[Czy 12]]=1,telefony[[#This Row],[zakonczenie]]-telefony[[#This Row],[rozpoczecie]],0)</f>
        <v>0</v>
      </c>
    </row>
    <row r="496" spans="1:11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  <c r="E496">
        <f>COUNTIF($A$2:$A$2148,telefony[[#This Row],[nr]])</f>
        <v>1</v>
      </c>
      <c r="F496" t="str">
        <f>IF(LEN(telefony[[#This Row],[nr]])=7,"Stacjonarny",IF(LEN(telefony[[#This Row],[nr]])=8,"Komórkowy","Zagraniczny"))</f>
        <v>Stacjonarny</v>
      </c>
      <c r="G496" s="11">
        <f>telefony[[#This Row],[zakonczenie]]-telefony[[#This Row],[rozpoczecie]]</f>
        <v>4.5601851851851949E-3</v>
      </c>
      <c r="H496">
        <f>MINUTE(telefony[[#This Row],[Czas trwania połączenia]])</f>
        <v>6</v>
      </c>
      <c r="I496" s="10" t="str">
        <f>LEFT(telefony[[#This Row],[nr]],2)</f>
        <v>68</v>
      </c>
      <c r="J496" s="9">
        <f>IF(AND(telefony[[#This Row],[Rodzaj telefonu]]="Stacjonarny",telefony[[#This Row],[Początek numeru]]="12"),1,0)</f>
        <v>0</v>
      </c>
      <c r="K496" s="7">
        <f>IF(telefony[[#This Row],[Czy 12]]=1,telefony[[#This Row],[zakonczenie]]-telefony[[#This Row],[rozpoczecie]],0)</f>
        <v>0</v>
      </c>
    </row>
    <row r="497" spans="1:11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  <c r="E497">
        <f>COUNTIF($A$2:$A$2148,telefony[[#This Row],[nr]])</f>
        <v>1</v>
      </c>
      <c r="F497" t="str">
        <f>IF(LEN(telefony[[#This Row],[nr]])=7,"Stacjonarny",IF(LEN(telefony[[#This Row],[nr]])=8,"Komórkowy","Zagraniczny"))</f>
        <v>Komórkowy</v>
      </c>
      <c r="G497" s="11">
        <f>telefony[[#This Row],[zakonczenie]]-telefony[[#This Row],[rozpoczecie]]</f>
        <v>1.0659722222222223E-2</v>
      </c>
      <c r="H497">
        <f>MINUTE(telefony[[#This Row],[Czas trwania połączenia]])</f>
        <v>15</v>
      </c>
      <c r="I497" s="10" t="str">
        <f>LEFT(telefony[[#This Row],[nr]],2)</f>
        <v>72</v>
      </c>
      <c r="J497" s="9">
        <f>IF(AND(telefony[[#This Row],[Rodzaj telefonu]]="Stacjonarny",telefony[[#This Row],[Początek numeru]]="12"),1,0)</f>
        <v>0</v>
      </c>
      <c r="K497" s="7">
        <f>IF(telefony[[#This Row],[Czy 12]]=1,telefony[[#This Row],[zakonczenie]]-telefony[[#This Row],[rozpoczecie]],0)</f>
        <v>0</v>
      </c>
    </row>
    <row r="498" spans="1:11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  <c r="E498">
        <f>COUNTIF($A$2:$A$2148,telefony[[#This Row],[nr]])</f>
        <v>3</v>
      </c>
      <c r="F498" t="str">
        <f>IF(LEN(telefony[[#This Row],[nr]])=7,"Stacjonarny",IF(LEN(telefony[[#This Row],[nr]])=8,"Komórkowy","Zagraniczny"))</f>
        <v>Stacjonarny</v>
      </c>
      <c r="G498" s="11">
        <f>telefony[[#This Row],[zakonczenie]]-telefony[[#This Row],[rozpoczecie]]</f>
        <v>7.6388888888888618E-3</v>
      </c>
      <c r="H498">
        <f>MINUTE(telefony[[#This Row],[Czas trwania połączenia]])</f>
        <v>11</v>
      </c>
      <c r="I498" s="10" t="str">
        <f>LEFT(telefony[[#This Row],[nr]],2)</f>
        <v>22</v>
      </c>
      <c r="J498" s="9">
        <f>IF(AND(telefony[[#This Row],[Rodzaj telefonu]]="Stacjonarny",telefony[[#This Row],[Początek numeru]]="12"),1,0)</f>
        <v>0</v>
      </c>
      <c r="K498" s="7">
        <f>IF(telefony[[#This Row],[Czy 12]]=1,telefony[[#This Row],[zakonczenie]]-telefony[[#This Row],[rozpoczecie]],0)</f>
        <v>0</v>
      </c>
    </row>
    <row r="499" spans="1:11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  <c r="E499">
        <f>COUNTIF($A$2:$A$2148,telefony[[#This Row],[nr]])</f>
        <v>1</v>
      </c>
      <c r="F499" t="str">
        <f>IF(LEN(telefony[[#This Row],[nr]])=7,"Stacjonarny",IF(LEN(telefony[[#This Row],[nr]])=8,"Komórkowy","Zagraniczny"))</f>
        <v>Zagraniczny</v>
      </c>
      <c r="G499" s="11">
        <f>telefony[[#This Row],[zakonczenie]]-telefony[[#This Row],[rozpoczecie]]</f>
        <v>8.1018518518518601E-3</v>
      </c>
      <c r="H499">
        <f>MINUTE(telefony[[#This Row],[Czas trwania połączenia]])</f>
        <v>11</v>
      </c>
      <c r="I499" s="10" t="str">
        <f>LEFT(telefony[[#This Row],[nr]],2)</f>
        <v>95</v>
      </c>
      <c r="J499" s="9">
        <f>IF(AND(telefony[[#This Row],[Rodzaj telefonu]]="Stacjonarny",telefony[[#This Row],[Początek numeru]]="12"),1,0)</f>
        <v>0</v>
      </c>
      <c r="K499" s="7">
        <f>IF(telefony[[#This Row],[Czy 12]]=1,telefony[[#This Row],[zakonczenie]]-telefony[[#This Row],[rozpoczecie]],0)</f>
        <v>0</v>
      </c>
    </row>
    <row r="500" spans="1:11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  <c r="E500">
        <f>COUNTIF($A$2:$A$2148,telefony[[#This Row],[nr]])</f>
        <v>2</v>
      </c>
      <c r="F500" t="str">
        <f>IF(LEN(telefony[[#This Row],[nr]])=7,"Stacjonarny",IF(LEN(telefony[[#This Row],[nr]])=8,"Komórkowy","Zagraniczny"))</f>
        <v>Stacjonarny</v>
      </c>
      <c r="G500" s="11">
        <f>telefony[[#This Row],[zakonczenie]]-telefony[[#This Row],[rozpoczecie]]</f>
        <v>8.009259259259327E-3</v>
      </c>
      <c r="H500">
        <f>MINUTE(telefony[[#This Row],[Czas trwania połączenia]])</f>
        <v>11</v>
      </c>
      <c r="I500" s="10" t="str">
        <f>LEFT(telefony[[#This Row],[nr]],2)</f>
        <v>46</v>
      </c>
      <c r="J500" s="9">
        <f>IF(AND(telefony[[#This Row],[Rodzaj telefonu]]="Stacjonarny",telefony[[#This Row],[Początek numeru]]="12"),1,0)</f>
        <v>0</v>
      </c>
      <c r="K500" s="7">
        <f>IF(telefony[[#This Row],[Czy 12]]=1,telefony[[#This Row],[zakonczenie]]-telefony[[#This Row],[rozpoczecie]],0)</f>
        <v>0</v>
      </c>
    </row>
    <row r="501" spans="1:11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  <c r="E501">
        <f>COUNTIF($A$2:$A$2148,telefony[[#This Row],[nr]])</f>
        <v>1</v>
      </c>
      <c r="F501" t="str">
        <f>IF(LEN(telefony[[#This Row],[nr]])=7,"Stacjonarny",IF(LEN(telefony[[#This Row],[nr]])=8,"Komórkowy","Zagraniczny"))</f>
        <v>Stacjonarny</v>
      </c>
      <c r="G501" s="11">
        <f>telefony[[#This Row],[zakonczenie]]-telefony[[#This Row],[rozpoczecie]]</f>
        <v>5.6018518518519134E-3</v>
      </c>
      <c r="H501">
        <f>MINUTE(telefony[[#This Row],[Czas trwania połączenia]])</f>
        <v>8</v>
      </c>
      <c r="I501" s="10" t="str">
        <f>LEFT(telefony[[#This Row],[nr]],2)</f>
        <v>17</v>
      </c>
      <c r="J501" s="9">
        <f>IF(AND(telefony[[#This Row],[Rodzaj telefonu]]="Stacjonarny",telefony[[#This Row],[Początek numeru]]="12"),1,0)</f>
        <v>0</v>
      </c>
      <c r="K501" s="7">
        <f>IF(telefony[[#This Row],[Czy 12]]=1,telefony[[#This Row],[zakonczenie]]-telefony[[#This Row],[rozpoczecie]],0)</f>
        <v>0</v>
      </c>
    </row>
    <row r="502" spans="1:11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  <c r="E502">
        <f>COUNTIF($A$2:$A$2148,telefony[[#This Row],[nr]])</f>
        <v>2</v>
      </c>
      <c r="F502" t="str">
        <f>IF(LEN(telefony[[#This Row],[nr]])=7,"Stacjonarny",IF(LEN(telefony[[#This Row],[nr]])=8,"Komórkowy","Zagraniczny"))</f>
        <v>Stacjonarny</v>
      </c>
      <c r="G502" s="11">
        <f>telefony[[#This Row],[zakonczenie]]-telefony[[#This Row],[rozpoczecie]]</f>
        <v>1.273148148147607E-4</v>
      </c>
      <c r="H502">
        <f>MINUTE(telefony[[#This Row],[Czas trwania połączenia]])</f>
        <v>0</v>
      </c>
      <c r="I502" s="10" t="str">
        <f>LEFT(telefony[[#This Row],[nr]],2)</f>
        <v>67</v>
      </c>
      <c r="J502" s="9">
        <f>IF(AND(telefony[[#This Row],[Rodzaj telefonu]]="Stacjonarny",telefony[[#This Row],[Początek numeru]]="12"),1,0)</f>
        <v>0</v>
      </c>
      <c r="K502" s="7">
        <f>IF(telefony[[#This Row],[Czy 12]]=1,telefony[[#This Row],[zakonczenie]]-telefony[[#This Row],[rozpoczecie]],0)</f>
        <v>0</v>
      </c>
    </row>
    <row r="503" spans="1:11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  <c r="E503">
        <f>COUNTIF($A$2:$A$2148,telefony[[#This Row],[nr]])</f>
        <v>1</v>
      </c>
      <c r="F503" t="str">
        <f>IF(LEN(telefony[[#This Row],[nr]])=7,"Stacjonarny",IF(LEN(telefony[[#This Row],[nr]])=8,"Komórkowy","Zagraniczny"))</f>
        <v>Komórkowy</v>
      </c>
      <c r="G503" s="11">
        <f>telefony[[#This Row],[zakonczenie]]-telefony[[#This Row],[rozpoczecie]]</f>
        <v>8.6805555555555802E-3</v>
      </c>
      <c r="H503">
        <f>MINUTE(telefony[[#This Row],[Czas trwania połączenia]])</f>
        <v>12</v>
      </c>
      <c r="I503" s="10" t="str">
        <f>LEFT(telefony[[#This Row],[nr]],2)</f>
        <v>45</v>
      </c>
      <c r="J503" s="9">
        <f>IF(AND(telefony[[#This Row],[Rodzaj telefonu]]="Stacjonarny",telefony[[#This Row],[Początek numeru]]="12"),1,0)</f>
        <v>0</v>
      </c>
      <c r="K503" s="7">
        <f>IF(telefony[[#This Row],[Czy 12]]=1,telefony[[#This Row],[zakonczenie]]-telefony[[#This Row],[rozpoczecie]],0)</f>
        <v>0</v>
      </c>
    </row>
    <row r="504" spans="1:11" x14ac:dyDescent="0.25">
      <c r="A504">
        <v>25147401</v>
      </c>
      <c r="B504" s="1">
        <v>42923</v>
      </c>
      <c r="C504" s="2">
        <v>0.57922453703703702</v>
      </c>
      <c r="D504" s="2">
        <v>0.58821759259259254</v>
      </c>
      <c r="E504">
        <f>COUNTIF($A$2:$A$2148,telefony[[#This Row],[nr]])</f>
        <v>1</v>
      </c>
      <c r="F504" t="str">
        <f>IF(LEN(telefony[[#This Row],[nr]])=7,"Stacjonarny",IF(LEN(telefony[[#This Row],[nr]])=8,"Komórkowy","Zagraniczny"))</f>
        <v>Komórkowy</v>
      </c>
      <c r="G504" s="11">
        <f>telefony[[#This Row],[zakonczenie]]-telefony[[#This Row],[rozpoczecie]]</f>
        <v>8.9930555555555181E-3</v>
      </c>
      <c r="H504">
        <f>MINUTE(telefony[[#This Row],[Czas trwania połączenia]])</f>
        <v>12</v>
      </c>
      <c r="I504" s="10" t="str">
        <f>LEFT(telefony[[#This Row],[nr]],2)</f>
        <v>25</v>
      </c>
      <c r="J504" s="9">
        <f>IF(AND(telefony[[#This Row],[Rodzaj telefonu]]="Stacjonarny",telefony[[#This Row],[Początek numeru]]="12"),1,0)</f>
        <v>0</v>
      </c>
      <c r="K504" s="7">
        <f>IF(telefony[[#This Row],[Czy 12]]=1,telefony[[#This Row],[zakonczenie]]-telefony[[#This Row],[rozpoczecie]],0)</f>
        <v>0</v>
      </c>
    </row>
    <row r="505" spans="1:11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  <c r="E505">
        <f>COUNTIF($A$2:$A$2148,telefony[[#This Row],[nr]])</f>
        <v>2</v>
      </c>
      <c r="F505" t="str">
        <f>IF(LEN(telefony[[#This Row],[nr]])=7,"Stacjonarny",IF(LEN(telefony[[#This Row],[nr]])=8,"Komórkowy","Zagraniczny"))</f>
        <v>Stacjonarny</v>
      </c>
      <c r="G505" s="11">
        <f>telefony[[#This Row],[zakonczenie]]-telefony[[#This Row],[rozpoczecie]]</f>
        <v>2.0717592592592871E-3</v>
      </c>
      <c r="H505">
        <f>MINUTE(telefony[[#This Row],[Czas trwania połączenia]])</f>
        <v>2</v>
      </c>
      <c r="I505" s="10" t="str">
        <f>LEFT(telefony[[#This Row],[nr]],2)</f>
        <v>49</v>
      </c>
      <c r="J505" s="9">
        <f>IF(AND(telefony[[#This Row],[Rodzaj telefonu]]="Stacjonarny",telefony[[#This Row],[Początek numeru]]="12"),1,0)</f>
        <v>0</v>
      </c>
      <c r="K505" s="7">
        <f>IF(telefony[[#This Row],[Czy 12]]=1,telefony[[#This Row],[zakonczenie]]-telefony[[#This Row],[rozpoczecie]],0)</f>
        <v>0</v>
      </c>
    </row>
    <row r="506" spans="1:11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  <c r="E506">
        <f>COUNTIF($A$2:$A$2148,telefony[[#This Row],[nr]])</f>
        <v>2</v>
      </c>
      <c r="F506" t="str">
        <f>IF(LEN(telefony[[#This Row],[nr]])=7,"Stacjonarny",IF(LEN(telefony[[#This Row],[nr]])=8,"Komórkowy","Zagraniczny"))</f>
        <v>Stacjonarny</v>
      </c>
      <c r="G506" s="11">
        <f>telefony[[#This Row],[zakonczenie]]-telefony[[#This Row],[rozpoczecie]]</f>
        <v>1.2731481481480511E-3</v>
      </c>
      <c r="H506">
        <f>MINUTE(telefony[[#This Row],[Czas trwania połączenia]])</f>
        <v>1</v>
      </c>
      <c r="I506" s="10" t="str">
        <f>LEFT(telefony[[#This Row],[nr]],2)</f>
        <v>74</v>
      </c>
      <c r="J506" s="9">
        <f>IF(AND(telefony[[#This Row],[Rodzaj telefonu]]="Stacjonarny",telefony[[#This Row],[Początek numeru]]="12"),1,0)</f>
        <v>0</v>
      </c>
      <c r="K506" s="7">
        <f>IF(telefony[[#This Row],[Czy 12]]=1,telefony[[#This Row],[zakonczenie]]-telefony[[#This Row],[rozpoczecie]],0)</f>
        <v>0</v>
      </c>
    </row>
    <row r="507" spans="1:11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  <c r="E507">
        <f>COUNTIF($A$2:$A$2148,telefony[[#This Row],[nr]])</f>
        <v>1</v>
      </c>
      <c r="F507" t="str">
        <f>IF(LEN(telefony[[#This Row],[nr]])=7,"Stacjonarny",IF(LEN(telefony[[#This Row],[nr]])=8,"Komórkowy","Zagraniczny"))</f>
        <v>Stacjonarny</v>
      </c>
      <c r="G507" s="11">
        <f>telefony[[#This Row],[zakonczenie]]-telefony[[#This Row],[rozpoczecie]]</f>
        <v>4.4560185185185119E-3</v>
      </c>
      <c r="H507">
        <f>MINUTE(telefony[[#This Row],[Czas trwania połączenia]])</f>
        <v>6</v>
      </c>
      <c r="I507" s="10" t="str">
        <f>LEFT(telefony[[#This Row],[nr]],2)</f>
        <v>35</v>
      </c>
      <c r="J507" s="9">
        <f>IF(AND(telefony[[#This Row],[Rodzaj telefonu]]="Stacjonarny",telefony[[#This Row],[Początek numeru]]="12"),1,0)</f>
        <v>0</v>
      </c>
      <c r="K507" s="7">
        <f>IF(telefony[[#This Row],[Czy 12]]=1,telefony[[#This Row],[zakonczenie]]-telefony[[#This Row],[rozpoczecie]],0)</f>
        <v>0</v>
      </c>
    </row>
    <row r="508" spans="1:11" x14ac:dyDescent="0.25">
      <c r="A508">
        <v>8251878</v>
      </c>
      <c r="B508" s="1">
        <v>42923</v>
      </c>
      <c r="C508" s="2">
        <v>0.59281249999999996</v>
      </c>
      <c r="D508" s="2">
        <v>0.59375</v>
      </c>
      <c r="E508">
        <f>COUNTIF($A$2:$A$2148,telefony[[#This Row],[nr]])</f>
        <v>1</v>
      </c>
      <c r="F508" t="str">
        <f>IF(LEN(telefony[[#This Row],[nr]])=7,"Stacjonarny",IF(LEN(telefony[[#This Row],[nr]])=8,"Komórkowy","Zagraniczny"))</f>
        <v>Stacjonarny</v>
      </c>
      <c r="G508" s="11">
        <f>telefony[[#This Row],[zakonczenie]]-telefony[[#This Row],[rozpoczecie]]</f>
        <v>9.3750000000003553E-4</v>
      </c>
      <c r="H508">
        <f>MINUTE(telefony[[#This Row],[Czas trwania połączenia]])</f>
        <v>1</v>
      </c>
      <c r="I508" s="10" t="str">
        <f>LEFT(telefony[[#This Row],[nr]],2)</f>
        <v>82</v>
      </c>
      <c r="J508" s="9">
        <f>IF(AND(telefony[[#This Row],[Rodzaj telefonu]]="Stacjonarny",telefony[[#This Row],[Początek numeru]]="12"),1,0)</f>
        <v>0</v>
      </c>
      <c r="K508" s="7">
        <f>IF(telefony[[#This Row],[Czy 12]]=1,telefony[[#This Row],[zakonczenie]]-telefony[[#This Row],[rozpoczecie]],0)</f>
        <v>0</v>
      </c>
    </row>
    <row r="509" spans="1:11" x14ac:dyDescent="0.25">
      <c r="A509">
        <v>2826868</v>
      </c>
      <c r="B509" s="1">
        <v>42923</v>
      </c>
      <c r="C509" s="2">
        <v>0.59672453703703698</v>
      </c>
      <c r="D509" s="2">
        <v>0.60435185185185181</v>
      </c>
      <c r="E509">
        <f>COUNTIF($A$2:$A$2148,telefony[[#This Row],[nr]])</f>
        <v>3</v>
      </c>
      <c r="F509" t="str">
        <f>IF(LEN(telefony[[#This Row],[nr]])=7,"Stacjonarny",IF(LEN(telefony[[#This Row],[nr]])=8,"Komórkowy","Zagraniczny"))</f>
        <v>Stacjonarny</v>
      </c>
      <c r="G509" s="11">
        <f>telefony[[#This Row],[zakonczenie]]-telefony[[#This Row],[rozpoczecie]]</f>
        <v>7.6273148148148229E-3</v>
      </c>
      <c r="H509">
        <f>MINUTE(telefony[[#This Row],[Czas trwania połączenia]])</f>
        <v>10</v>
      </c>
      <c r="I509" s="10" t="str">
        <f>LEFT(telefony[[#This Row],[nr]],2)</f>
        <v>28</v>
      </c>
      <c r="J509" s="9">
        <f>IF(AND(telefony[[#This Row],[Rodzaj telefonu]]="Stacjonarny",telefony[[#This Row],[Początek numeru]]="12"),1,0)</f>
        <v>0</v>
      </c>
      <c r="K509" s="7">
        <f>IF(telefony[[#This Row],[Czy 12]]=1,telefony[[#This Row],[zakonczenie]]-telefony[[#This Row],[rozpoczecie]],0)</f>
        <v>0</v>
      </c>
    </row>
    <row r="510" spans="1:11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  <c r="E510">
        <f>COUNTIF($A$2:$A$2148,telefony[[#This Row],[nr]])</f>
        <v>1</v>
      </c>
      <c r="F510" t="str">
        <f>IF(LEN(telefony[[#This Row],[nr]])=7,"Stacjonarny",IF(LEN(telefony[[#This Row],[nr]])=8,"Komórkowy","Zagraniczny"))</f>
        <v>Komórkowy</v>
      </c>
      <c r="G510" s="11">
        <f>telefony[[#This Row],[zakonczenie]]-telefony[[#This Row],[rozpoczecie]]</f>
        <v>1.0567129629629579E-2</v>
      </c>
      <c r="H510">
        <f>MINUTE(telefony[[#This Row],[Czas trwania połączenia]])</f>
        <v>15</v>
      </c>
      <c r="I510" s="10" t="str">
        <f>LEFT(telefony[[#This Row],[nr]],2)</f>
        <v>76</v>
      </c>
      <c r="J510" s="9">
        <f>IF(AND(telefony[[#This Row],[Rodzaj telefonu]]="Stacjonarny",telefony[[#This Row],[Początek numeru]]="12"),1,0)</f>
        <v>0</v>
      </c>
      <c r="K510" s="7">
        <f>IF(telefony[[#This Row],[Czy 12]]=1,telefony[[#This Row],[zakonczenie]]-telefony[[#This Row],[rozpoczecie]],0)</f>
        <v>0</v>
      </c>
    </row>
    <row r="511" spans="1:11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  <c r="E511">
        <f>COUNTIF($A$2:$A$2148,telefony[[#This Row],[nr]])</f>
        <v>1</v>
      </c>
      <c r="F511" t="str">
        <f>IF(LEN(telefony[[#This Row],[nr]])=7,"Stacjonarny",IF(LEN(telefony[[#This Row],[nr]])=8,"Komórkowy","Zagraniczny"))</f>
        <v>Stacjonarny</v>
      </c>
      <c r="G511" s="11">
        <f>telefony[[#This Row],[zakonczenie]]-telefony[[#This Row],[rozpoczecie]]</f>
        <v>2.0717592592592871E-3</v>
      </c>
      <c r="H511">
        <f>MINUTE(telefony[[#This Row],[Czas trwania połączenia]])</f>
        <v>2</v>
      </c>
      <c r="I511" s="10" t="str">
        <f>LEFT(telefony[[#This Row],[nr]],2)</f>
        <v>51</v>
      </c>
      <c r="J511" s="9">
        <f>IF(AND(telefony[[#This Row],[Rodzaj telefonu]]="Stacjonarny",telefony[[#This Row],[Początek numeru]]="12"),1,0)</f>
        <v>0</v>
      </c>
      <c r="K511" s="7">
        <f>IF(telefony[[#This Row],[Czy 12]]=1,telefony[[#This Row],[zakonczenie]]-telefony[[#This Row],[rozpoczecie]],0)</f>
        <v>0</v>
      </c>
    </row>
    <row r="512" spans="1:11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  <c r="E512">
        <f>COUNTIF($A$2:$A$2148,telefony[[#This Row],[nr]])</f>
        <v>2</v>
      </c>
      <c r="F512" t="str">
        <f>IF(LEN(telefony[[#This Row],[nr]])=7,"Stacjonarny",IF(LEN(telefony[[#This Row],[nr]])=8,"Komórkowy","Zagraniczny"))</f>
        <v>Stacjonarny</v>
      </c>
      <c r="G512" s="11">
        <f>telefony[[#This Row],[zakonczenie]]-telefony[[#This Row],[rozpoczecie]]</f>
        <v>2.4999999999999467E-3</v>
      </c>
      <c r="H512">
        <f>MINUTE(telefony[[#This Row],[Czas trwania połączenia]])</f>
        <v>3</v>
      </c>
      <c r="I512" s="10" t="str">
        <f>LEFT(telefony[[#This Row],[nr]],2)</f>
        <v>96</v>
      </c>
      <c r="J512" s="9">
        <f>IF(AND(telefony[[#This Row],[Rodzaj telefonu]]="Stacjonarny",telefony[[#This Row],[Początek numeru]]="12"),1,0)</f>
        <v>0</v>
      </c>
      <c r="K512" s="7">
        <f>IF(telefony[[#This Row],[Czy 12]]=1,telefony[[#This Row],[zakonczenie]]-telefony[[#This Row],[rozpoczecie]],0)</f>
        <v>0</v>
      </c>
    </row>
    <row r="513" spans="1:11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  <c r="E513">
        <f>COUNTIF($A$2:$A$2148,telefony[[#This Row],[nr]])</f>
        <v>1</v>
      </c>
      <c r="F513" t="str">
        <f>IF(LEN(telefony[[#This Row],[nr]])=7,"Stacjonarny",IF(LEN(telefony[[#This Row],[nr]])=8,"Komórkowy","Zagraniczny"))</f>
        <v>Stacjonarny</v>
      </c>
      <c r="G513" s="11">
        <f>telefony[[#This Row],[zakonczenie]]-telefony[[#This Row],[rozpoczecie]]</f>
        <v>1.1550925925925992E-2</v>
      </c>
      <c r="H513">
        <f>MINUTE(telefony[[#This Row],[Czas trwania połączenia]])</f>
        <v>16</v>
      </c>
      <c r="I513" s="10" t="str">
        <f>LEFT(telefony[[#This Row],[nr]],2)</f>
        <v>13</v>
      </c>
      <c r="J513" s="9">
        <f>IF(AND(telefony[[#This Row],[Rodzaj telefonu]]="Stacjonarny",telefony[[#This Row],[Początek numeru]]="12"),1,0)</f>
        <v>0</v>
      </c>
      <c r="K513" s="7">
        <f>IF(telefony[[#This Row],[Czy 12]]=1,telefony[[#This Row],[zakonczenie]]-telefony[[#This Row],[rozpoczecie]],0)</f>
        <v>0</v>
      </c>
    </row>
    <row r="514" spans="1:11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  <c r="E514">
        <f>COUNTIF($A$2:$A$2148,telefony[[#This Row],[nr]])</f>
        <v>3</v>
      </c>
      <c r="F514" t="str">
        <f>IF(LEN(telefony[[#This Row],[nr]])=7,"Stacjonarny",IF(LEN(telefony[[#This Row],[nr]])=8,"Komórkowy","Zagraniczny"))</f>
        <v>Stacjonarny</v>
      </c>
      <c r="G514" s="11">
        <f>telefony[[#This Row],[zakonczenie]]-telefony[[#This Row],[rozpoczecie]]</f>
        <v>9.3055555555555669E-3</v>
      </c>
      <c r="H514">
        <f>MINUTE(telefony[[#This Row],[Czas trwania połączenia]])</f>
        <v>13</v>
      </c>
      <c r="I514" s="10" t="str">
        <f>LEFT(telefony[[#This Row],[nr]],2)</f>
        <v>12</v>
      </c>
      <c r="J514" s="9">
        <f>IF(AND(telefony[[#This Row],[Rodzaj telefonu]]="Stacjonarny",telefony[[#This Row],[Początek numeru]]="12"),1,0)</f>
        <v>1</v>
      </c>
      <c r="K514" s="7">
        <f>IF(telefony[[#This Row],[Czy 12]]=1,telefony[[#This Row],[zakonczenie]]-telefony[[#This Row],[rozpoczecie]],0)</f>
        <v>9.3055555555555669E-3</v>
      </c>
    </row>
    <row r="515" spans="1:11" x14ac:dyDescent="0.25">
      <c r="A515">
        <v>3525921</v>
      </c>
      <c r="B515" s="1">
        <v>42923</v>
      </c>
      <c r="C515" s="2">
        <v>0.61557870370370371</v>
      </c>
      <c r="D515" s="2">
        <v>0.61946759259259254</v>
      </c>
      <c r="E515">
        <f>COUNTIF($A$2:$A$2148,telefony[[#This Row],[nr]])</f>
        <v>1</v>
      </c>
      <c r="F515" t="str">
        <f>IF(LEN(telefony[[#This Row],[nr]])=7,"Stacjonarny",IF(LEN(telefony[[#This Row],[nr]])=8,"Komórkowy","Zagraniczny"))</f>
        <v>Stacjonarny</v>
      </c>
      <c r="G515" s="11">
        <f>telefony[[#This Row],[zakonczenie]]-telefony[[#This Row],[rozpoczecie]]</f>
        <v>3.8888888888888307E-3</v>
      </c>
      <c r="H515">
        <f>MINUTE(telefony[[#This Row],[Czas trwania połączenia]])</f>
        <v>5</v>
      </c>
      <c r="I515" s="10" t="str">
        <f>LEFT(telefony[[#This Row],[nr]],2)</f>
        <v>35</v>
      </c>
      <c r="J515" s="9">
        <f>IF(AND(telefony[[#This Row],[Rodzaj telefonu]]="Stacjonarny",telefony[[#This Row],[Początek numeru]]="12"),1,0)</f>
        <v>0</v>
      </c>
      <c r="K515" s="7">
        <f>IF(telefony[[#This Row],[Czy 12]]=1,telefony[[#This Row],[zakonczenie]]-telefony[[#This Row],[rozpoczecie]],0)</f>
        <v>0</v>
      </c>
    </row>
    <row r="516" spans="1:11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  <c r="E516">
        <f>COUNTIF($A$2:$A$2148,telefony[[#This Row],[nr]])</f>
        <v>4</v>
      </c>
      <c r="F516" t="str">
        <f>IF(LEN(telefony[[#This Row],[nr]])=7,"Stacjonarny",IF(LEN(telefony[[#This Row],[nr]])=8,"Komórkowy","Zagraniczny"))</f>
        <v>Stacjonarny</v>
      </c>
      <c r="G516" s="11">
        <f>telefony[[#This Row],[zakonczenie]]-telefony[[#This Row],[rozpoczecie]]</f>
        <v>9.594907407407427E-3</v>
      </c>
      <c r="H516">
        <f>MINUTE(telefony[[#This Row],[Czas trwania połączenia]])</f>
        <v>13</v>
      </c>
      <c r="I516" s="10" t="str">
        <f>LEFT(telefony[[#This Row],[nr]],2)</f>
        <v>50</v>
      </c>
      <c r="J516" s="9">
        <f>IF(AND(telefony[[#This Row],[Rodzaj telefonu]]="Stacjonarny",telefony[[#This Row],[Początek numeru]]="12"),1,0)</f>
        <v>0</v>
      </c>
      <c r="K516" s="7">
        <f>IF(telefony[[#This Row],[Czy 12]]=1,telefony[[#This Row],[zakonczenie]]-telefony[[#This Row],[rozpoczecie]],0)</f>
        <v>0</v>
      </c>
    </row>
    <row r="517" spans="1:11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  <c r="E517">
        <f>COUNTIF($A$2:$A$2148,telefony[[#This Row],[nr]])</f>
        <v>2</v>
      </c>
      <c r="F517" t="str">
        <f>IF(LEN(telefony[[#This Row],[nr]])=7,"Stacjonarny",IF(LEN(telefony[[#This Row],[nr]])=8,"Komórkowy","Zagraniczny"))</f>
        <v>Stacjonarny</v>
      </c>
      <c r="G517" s="11">
        <f>telefony[[#This Row],[zakonczenie]]-telefony[[#This Row],[rozpoczecie]]</f>
        <v>1.0219907407407414E-2</v>
      </c>
      <c r="H517">
        <f>MINUTE(telefony[[#This Row],[Czas trwania połączenia]])</f>
        <v>14</v>
      </c>
      <c r="I517" s="10" t="str">
        <f>LEFT(telefony[[#This Row],[nr]],2)</f>
        <v>72</v>
      </c>
      <c r="J517" s="9">
        <f>IF(AND(telefony[[#This Row],[Rodzaj telefonu]]="Stacjonarny",telefony[[#This Row],[Początek numeru]]="12"),1,0)</f>
        <v>0</v>
      </c>
      <c r="K517" s="7">
        <f>IF(telefony[[#This Row],[Czy 12]]=1,telefony[[#This Row],[zakonczenie]]-telefony[[#This Row],[rozpoczecie]],0)</f>
        <v>0</v>
      </c>
    </row>
    <row r="518" spans="1:11" x14ac:dyDescent="0.25">
      <c r="A518">
        <v>73042148</v>
      </c>
      <c r="B518" s="1">
        <v>42923</v>
      </c>
      <c r="C518" s="2">
        <v>0.62537037037037035</v>
      </c>
      <c r="D518" s="2">
        <v>0.63498842592592597</v>
      </c>
      <c r="E518">
        <f>COUNTIF($A$2:$A$2148,telefony[[#This Row],[nr]])</f>
        <v>1</v>
      </c>
      <c r="F518" t="str">
        <f>IF(LEN(telefony[[#This Row],[nr]])=7,"Stacjonarny",IF(LEN(telefony[[#This Row],[nr]])=8,"Komórkowy","Zagraniczny"))</f>
        <v>Komórkowy</v>
      </c>
      <c r="G518" s="11">
        <f>telefony[[#This Row],[zakonczenie]]-telefony[[#This Row],[rozpoczecie]]</f>
        <v>9.6180555555556158E-3</v>
      </c>
      <c r="H518">
        <f>MINUTE(telefony[[#This Row],[Czas trwania połączenia]])</f>
        <v>13</v>
      </c>
      <c r="I518" s="10" t="str">
        <f>LEFT(telefony[[#This Row],[nr]],2)</f>
        <v>73</v>
      </c>
      <c r="J518" s="9">
        <f>IF(AND(telefony[[#This Row],[Rodzaj telefonu]]="Stacjonarny",telefony[[#This Row],[Początek numeru]]="12"),1,0)</f>
        <v>0</v>
      </c>
      <c r="K518" s="7">
        <f>IF(telefony[[#This Row],[Czy 12]]=1,telefony[[#This Row],[zakonczenie]]-telefony[[#This Row],[rozpoczecie]],0)</f>
        <v>0</v>
      </c>
    </row>
    <row r="519" spans="1:11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  <c r="E519">
        <f>COUNTIF($A$2:$A$2148,telefony[[#This Row],[nr]])</f>
        <v>1</v>
      </c>
      <c r="F519" t="str">
        <f>IF(LEN(telefony[[#This Row],[nr]])=7,"Stacjonarny",IF(LEN(telefony[[#This Row],[nr]])=8,"Komórkowy","Zagraniczny"))</f>
        <v>Stacjonarny</v>
      </c>
      <c r="G519" s="11">
        <f>telefony[[#This Row],[zakonczenie]]-telefony[[#This Row],[rozpoczecie]]</f>
        <v>1.1215277777777755E-2</v>
      </c>
      <c r="H519">
        <f>MINUTE(telefony[[#This Row],[Czas trwania połączenia]])</f>
        <v>16</v>
      </c>
      <c r="I519" s="10" t="str">
        <f>LEFT(telefony[[#This Row],[nr]],2)</f>
        <v>85</v>
      </c>
      <c r="J519" s="9">
        <f>IF(AND(telefony[[#This Row],[Rodzaj telefonu]]="Stacjonarny",telefony[[#This Row],[Początek numeru]]="12"),1,0)</f>
        <v>0</v>
      </c>
      <c r="K519" s="7">
        <f>IF(telefony[[#This Row],[Czy 12]]=1,telefony[[#This Row],[zakonczenie]]-telefony[[#This Row],[rozpoczecie]],0)</f>
        <v>0</v>
      </c>
    </row>
    <row r="520" spans="1:11" x14ac:dyDescent="0.25">
      <c r="A520">
        <v>1775586</v>
      </c>
      <c r="B520" s="1">
        <v>42926</v>
      </c>
      <c r="C520" s="2">
        <v>0.34016203703703701</v>
      </c>
      <c r="D520" s="2">
        <v>0.3495138888888889</v>
      </c>
      <c r="E520">
        <f>COUNTIF($A$2:$A$2148,telefony[[#This Row],[nr]])</f>
        <v>2</v>
      </c>
      <c r="F520" t="str">
        <f>IF(LEN(telefony[[#This Row],[nr]])=7,"Stacjonarny",IF(LEN(telefony[[#This Row],[nr]])=8,"Komórkowy","Zagraniczny"))</f>
        <v>Stacjonarny</v>
      </c>
      <c r="G520" s="11">
        <f>telefony[[#This Row],[zakonczenie]]-telefony[[#This Row],[rozpoczecie]]</f>
        <v>9.3518518518518889E-3</v>
      </c>
      <c r="H520">
        <f>MINUTE(telefony[[#This Row],[Czas trwania połączenia]])</f>
        <v>13</v>
      </c>
      <c r="I520" s="10" t="str">
        <f>LEFT(telefony[[#This Row],[nr]],2)</f>
        <v>17</v>
      </c>
      <c r="J520" s="9">
        <f>IF(AND(telefony[[#This Row],[Rodzaj telefonu]]="Stacjonarny",telefony[[#This Row],[Początek numeru]]="12"),1,0)</f>
        <v>0</v>
      </c>
      <c r="K520" s="7">
        <f>IF(telefony[[#This Row],[Czy 12]]=1,telefony[[#This Row],[zakonczenie]]-telefony[[#This Row],[rozpoczecie]],0)</f>
        <v>0</v>
      </c>
    </row>
    <row r="521" spans="1:11" x14ac:dyDescent="0.25">
      <c r="A521">
        <v>27791497</v>
      </c>
      <c r="B521" s="1">
        <v>42926</v>
      </c>
      <c r="C521" s="2">
        <v>0.34312500000000001</v>
      </c>
      <c r="D521" s="2">
        <v>0.34373842592592591</v>
      </c>
      <c r="E521">
        <f>COUNTIF($A$2:$A$2148,telefony[[#This Row],[nr]])</f>
        <v>3</v>
      </c>
      <c r="F521" t="str">
        <f>IF(LEN(telefony[[#This Row],[nr]])=7,"Stacjonarny",IF(LEN(telefony[[#This Row],[nr]])=8,"Komórkowy","Zagraniczny"))</f>
        <v>Komórkowy</v>
      </c>
      <c r="G521" s="11">
        <f>telefony[[#This Row],[zakonczenie]]-telefony[[#This Row],[rozpoczecie]]</f>
        <v>6.1342592592589229E-4</v>
      </c>
      <c r="H521">
        <f>MINUTE(telefony[[#This Row],[Czas trwania połączenia]])</f>
        <v>0</v>
      </c>
      <c r="I521" s="10" t="str">
        <f>LEFT(telefony[[#This Row],[nr]],2)</f>
        <v>27</v>
      </c>
      <c r="J521" s="9">
        <f>IF(AND(telefony[[#This Row],[Rodzaj telefonu]]="Stacjonarny",telefony[[#This Row],[Początek numeru]]="12"),1,0)</f>
        <v>0</v>
      </c>
      <c r="K521" s="7">
        <f>IF(telefony[[#This Row],[Czy 12]]=1,telefony[[#This Row],[zakonczenie]]-telefony[[#This Row],[rozpoczecie]],0)</f>
        <v>0</v>
      </c>
    </row>
    <row r="522" spans="1:11" x14ac:dyDescent="0.25">
      <c r="A522">
        <v>5162775</v>
      </c>
      <c r="B522" s="1">
        <v>42926</v>
      </c>
      <c r="C522" s="2">
        <v>0.34364583333333332</v>
      </c>
      <c r="D522" s="2">
        <v>0.3492824074074074</v>
      </c>
      <c r="E522">
        <f>COUNTIF($A$2:$A$2148,telefony[[#This Row],[nr]])</f>
        <v>1</v>
      </c>
      <c r="F522" t="str">
        <f>IF(LEN(telefony[[#This Row],[nr]])=7,"Stacjonarny",IF(LEN(telefony[[#This Row],[nr]])=8,"Komórkowy","Zagraniczny"))</f>
        <v>Stacjonarny</v>
      </c>
      <c r="G522" s="11">
        <f>telefony[[#This Row],[zakonczenie]]-telefony[[#This Row],[rozpoczecie]]</f>
        <v>5.6365740740740855E-3</v>
      </c>
      <c r="H522">
        <f>MINUTE(telefony[[#This Row],[Czas trwania połączenia]])</f>
        <v>8</v>
      </c>
      <c r="I522" s="10" t="str">
        <f>LEFT(telefony[[#This Row],[nr]],2)</f>
        <v>51</v>
      </c>
      <c r="J522" s="9">
        <f>IF(AND(telefony[[#This Row],[Rodzaj telefonu]]="Stacjonarny",telefony[[#This Row],[Początek numeru]]="12"),1,0)</f>
        <v>0</v>
      </c>
      <c r="K522" s="7">
        <f>IF(telefony[[#This Row],[Czy 12]]=1,telefony[[#This Row],[zakonczenie]]-telefony[[#This Row],[rozpoczecie]],0)</f>
        <v>0</v>
      </c>
    </row>
    <row r="523" spans="1:11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  <c r="E523">
        <f>COUNTIF($A$2:$A$2148,telefony[[#This Row],[nr]])</f>
        <v>1</v>
      </c>
      <c r="F523" t="str">
        <f>IF(LEN(telefony[[#This Row],[nr]])=7,"Stacjonarny",IF(LEN(telefony[[#This Row],[nr]])=8,"Komórkowy","Zagraniczny"))</f>
        <v>Komórkowy</v>
      </c>
      <c r="G523" s="11">
        <f>telefony[[#This Row],[zakonczenie]]-telefony[[#This Row],[rozpoczecie]]</f>
        <v>9.3171296296296058E-3</v>
      </c>
      <c r="H523">
        <f>MINUTE(telefony[[#This Row],[Czas trwania połączenia]])</f>
        <v>13</v>
      </c>
      <c r="I523" s="10" t="str">
        <f>LEFT(telefony[[#This Row],[nr]],2)</f>
        <v>56</v>
      </c>
      <c r="J523" s="9">
        <f>IF(AND(telefony[[#This Row],[Rodzaj telefonu]]="Stacjonarny",telefony[[#This Row],[Początek numeru]]="12"),1,0)</f>
        <v>0</v>
      </c>
      <c r="K523" s="7">
        <f>IF(telefony[[#This Row],[Czy 12]]=1,telefony[[#This Row],[zakonczenie]]-telefony[[#This Row],[rozpoczecie]],0)</f>
        <v>0</v>
      </c>
    </row>
    <row r="524" spans="1:11" x14ac:dyDescent="0.25">
      <c r="A524">
        <v>6766881</v>
      </c>
      <c r="B524" s="1">
        <v>42926</v>
      </c>
      <c r="C524" s="2">
        <v>0.35249999999999998</v>
      </c>
      <c r="D524" s="2">
        <v>0.35278935185185184</v>
      </c>
      <c r="E524">
        <f>COUNTIF($A$2:$A$2148,telefony[[#This Row],[nr]])</f>
        <v>1</v>
      </c>
      <c r="F524" t="str">
        <f>IF(LEN(telefony[[#This Row],[nr]])=7,"Stacjonarny",IF(LEN(telefony[[#This Row],[nr]])=8,"Komórkowy","Zagraniczny"))</f>
        <v>Stacjonarny</v>
      </c>
      <c r="G524" s="11">
        <f>telefony[[#This Row],[zakonczenie]]-telefony[[#This Row],[rozpoczecie]]</f>
        <v>2.8935185185186008E-4</v>
      </c>
      <c r="H524">
        <f>MINUTE(telefony[[#This Row],[Czas trwania połączenia]])</f>
        <v>0</v>
      </c>
      <c r="I524" s="10" t="str">
        <f>LEFT(telefony[[#This Row],[nr]],2)</f>
        <v>67</v>
      </c>
      <c r="J524" s="9">
        <f>IF(AND(telefony[[#This Row],[Rodzaj telefonu]]="Stacjonarny",telefony[[#This Row],[Początek numeru]]="12"),1,0)</f>
        <v>0</v>
      </c>
      <c r="K524" s="7">
        <f>IF(telefony[[#This Row],[Czy 12]]=1,telefony[[#This Row],[zakonczenie]]-telefony[[#This Row],[rozpoczecie]],0)</f>
        <v>0</v>
      </c>
    </row>
    <row r="525" spans="1:11" x14ac:dyDescent="0.25">
      <c r="A525">
        <v>9502975</v>
      </c>
      <c r="B525" s="1">
        <v>42926</v>
      </c>
      <c r="C525" s="2">
        <v>0.35483796296296294</v>
      </c>
      <c r="D525" s="2">
        <v>0.35699074074074072</v>
      </c>
      <c r="E525">
        <f>COUNTIF($A$2:$A$2148,telefony[[#This Row],[nr]])</f>
        <v>1</v>
      </c>
      <c r="F525" t="str">
        <f>IF(LEN(telefony[[#This Row],[nr]])=7,"Stacjonarny",IF(LEN(telefony[[#This Row],[nr]])=8,"Komórkowy","Zagraniczny"))</f>
        <v>Stacjonarny</v>
      </c>
      <c r="G525" s="11">
        <f>telefony[[#This Row],[zakonczenie]]-telefony[[#This Row],[rozpoczecie]]</f>
        <v>2.1527777777777812E-3</v>
      </c>
      <c r="H525">
        <f>MINUTE(telefony[[#This Row],[Czas trwania połączenia]])</f>
        <v>3</v>
      </c>
      <c r="I525" s="10" t="str">
        <f>LEFT(telefony[[#This Row],[nr]],2)</f>
        <v>95</v>
      </c>
      <c r="J525" s="9">
        <f>IF(AND(telefony[[#This Row],[Rodzaj telefonu]]="Stacjonarny",telefony[[#This Row],[Początek numeru]]="12"),1,0)</f>
        <v>0</v>
      </c>
      <c r="K525" s="7">
        <f>IF(telefony[[#This Row],[Czy 12]]=1,telefony[[#This Row],[zakonczenie]]-telefony[[#This Row],[rozpoczecie]],0)</f>
        <v>0</v>
      </c>
    </row>
    <row r="526" spans="1:11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  <c r="E526">
        <f>COUNTIF($A$2:$A$2148,telefony[[#This Row],[nr]])</f>
        <v>2</v>
      </c>
      <c r="F526" t="str">
        <f>IF(LEN(telefony[[#This Row],[nr]])=7,"Stacjonarny",IF(LEN(telefony[[#This Row],[nr]])=8,"Komórkowy","Zagraniczny"))</f>
        <v>Stacjonarny</v>
      </c>
      <c r="G526" s="11">
        <f>telefony[[#This Row],[zakonczenie]]-telefony[[#This Row],[rozpoczecie]]</f>
        <v>1.9097222222222432E-3</v>
      </c>
      <c r="H526">
        <f>MINUTE(telefony[[#This Row],[Czas trwania połączenia]])</f>
        <v>2</v>
      </c>
      <c r="I526" s="10" t="str">
        <f>LEFT(telefony[[#This Row],[nr]],2)</f>
        <v>42</v>
      </c>
      <c r="J526" s="9">
        <f>IF(AND(telefony[[#This Row],[Rodzaj telefonu]]="Stacjonarny",telefony[[#This Row],[Początek numeru]]="12"),1,0)</f>
        <v>0</v>
      </c>
      <c r="K526" s="7">
        <f>IF(telefony[[#This Row],[Czy 12]]=1,telefony[[#This Row],[zakonczenie]]-telefony[[#This Row],[rozpoczecie]],0)</f>
        <v>0</v>
      </c>
    </row>
    <row r="527" spans="1:11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  <c r="E527">
        <f>COUNTIF($A$2:$A$2148,telefony[[#This Row],[nr]])</f>
        <v>1</v>
      </c>
      <c r="F527" t="str">
        <f>IF(LEN(telefony[[#This Row],[nr]])=7,"Stacjonarny",IF(LEN(telefony[[#This Row],[nr]])=8,"Komórkowy","Zagraniczny"))</f>
        <v>Stacjonarny</v>
      </c>
      <c r="G527" s="11">
        <f>telefony[[#This Row],[zakonczenie]]-telefony[[#This Row],[rozpoczecie]]</f>
        <v>8.113425925925899E-3</v>
      </c>
      <c r="H527">
        <f>MINUTE(telefony[[#This Row],[Czas trwania połączenia]])</f>
        <v>11</v>
      </c>
      <c r="I527" s="10" t="str">
        <f>LEFT(telefony[[#This Row],[nr]],2)</f>
        <v>69</v>
      </c>
      <c r="J527" s="9">
        <f>IF(AND(telefony[[#This Row],[Rodzaj telefonu]]="Stacjonarny",telefony[[#This Row],[Początek numeru]]="12"),1,0)</f>
        <v>0</v>
      </c>
      <c r="K527" s="7">
        <f>IF(telefony[[#This Row],[Czy 12]]=1,telefony[[#This Row],[zakonczenie]]-telefony[[#This Row],[rozpoczecie]],0)</f>
        <v>0</v>
      </c>
    </row>
    <row r="528" spans="1:11" x14ac:dyDescent="0.25">
      <c r="A528">
        <v>56127547</v>
      </c>
      <c r="B528" s="1">
        <v>42926</v>
      </c>
      <c r="C528" s="2">
        <v>0.36803240740740739</v>
      </c>
      <c r="D528" s="2">
        <v>0.37565972222222221</v>
      </c>
      <c r="E528">
        <f>COUNTIF($A$2:$A$2148,telefony[[#This Row],[nr]])</f>
        <v>1</v>
      </c>
      <c r="F528" t="str">
        <f>IF(LEN(telefony[[#This Row],[nr]])=7,"Stacjonarny",IF(LEN(telefony[[#This Row],[nr]])=8,"Komórkowy","Zagraniczny"))</f>
        <v>Komórkowy</v>
      </c>
      <c r="G528" s="11">
        <f>telefony[[#This Row],[zakonczenie]]-telefony[[#This Row],[rozpoczecie]]</f>
        <v>7.6273148148148229E-3</v>
      </c>
      <c r="H528">
        <f>MINUTE(telefony[[#This Row],[Czas trwania połączenia]])</f>
        <v>10</v>
      </c>
      <c r="I528" s="10" t="str">
        <f>LEFT(telefony[[#This Row],[nr]],2)</f>
        <v>56</v>
      </c>
      <c r="J528" s="9">
        <f>IF(AND(telefony[[#This Row],[Rodzaj telefonu]]="Stacjonarny",telefony[[#This Row],[Początek numeru]]="12"),1,0)</f>
        <v>0</v>
      </c>
      <c r="K528" s="7">
        <f>IF(telefony[[#This Row],[Czy 12]]=1,telefony[[#This Row],[zakonczenie]]-telefony[[#This Row],[rozpoczecie]],0)</f>
        <v>0</v>
      </c>
    </row>
    <row r="529" spans="1:11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  <c r="E529">
        <f>COUNTIF($A$2:$A$2148,telefony[[#This Row],[nr]])</f>
        <v>1</v>
      </c>
      <c r="F529" t="str">
        <f>IF(LEN(telefony[[#This Row],[nr]])=7,"Stacjonarny",IF(LEN(telefony[[#This Row],[nr]])=8,"Komórkowy","Zagraniczny"))</f>
        <v>Stacjonarny</v>
      </c>
      <c r="G529" s="11">
        <f>telefony[[#This Row],[zakonczenie]]-telefony[[#This Row],[rozpoczecie]]</f>
        <v>7.5925925925925952E-3</v>
      </c>
      <c r="H529">
        <f>MINUTE(telefony[[#This Row],[Czas trwania połączenia]])</f>
        <v>10</v>
      </c>
      <c r="I529" s="10" t="str">
        <f>LEFT(telefony[[#This Row],[nr]],2)</f>
        <v>49</v>
      </c>
      <c r="J529" s="9">
        <f>IF(AND(telefony[[#This Row],[Rodzaj telefonu]]="Stacjonarny",telefony[[#This Row],[Początek numeru]]="12"),1,0)</f>
        <v>0</v>
      </c>
      <c r="K529" s="7">
        <f>IF(telefony[[#This Row],[Czy 12]]=1,telefony[[#This Row],[zakonczenie]]-telefony[[#This Row],[rozpoczecie]],0)</f>
        <v>0</v>
      </c>
    </row>
    <row r="530" spans="1:11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  <c r="E530">
        <f>COUNTIF($A$2:$A$2148,telefony[[#This Row],[nr]])</f>
        <v>1</v>
      </c>
      <c r="F530" t="str">
        <f>IF(LEN(telefony[[#This Row],[nr]])=7,"Stacjonarny",IF(LEN(telefony[[#This Row],[nr]])=8,"Komórkowy","Zagraniczny"))</f>
        <v>Stacjonarny</v>
      </c>
      <c r="G530" s="11">
        <f>telefony[[#This Row],[zakonczenie]]-telefony[[#This Row],[rozpoczecie]]</f>
        <v>9.9189814814815147E-3</v>
      </c>
      <c r="H530">
        <f>MINUTE(telefony[[#This Row],[Czas trwania połączenia]])</f>
        <v>14</v>
      </c>
      <c r="I530" s="10" t="str">
        <f>LEFT(telefony[[#This Row],[nr]],2)</f>
        <v>86</v>
      </c>
      <c r="J530" s="9">
        <f>IF(AND(telefony[[#This Row],[Rodzaj telefonu]]="Stacjonarny",telefony[[#This Row],[Początek numeru]]="12"),1,0)</f>
        <v>0</v>
      </c>
      <c r="K530" s="7">
        <f>IF(telefony[[#This Row],[Czy 12]]=1,telefony[[#This Row],[zakonczenie]]-telefony[[#This Row],[rozpoczecie]],0)</f>
        <v>0</v>
      </c>
    </row>
    <row r="531" spans="1:11" x14ac:dyDescent="0.25">
      <c r="A531">
        <v>7320123</v>
      </c>
      <c r="B531" s="1">
        <v>42926</v>
      </c>
      <c r="C531" s="2">
        <v>0.37015046296296295</v>
      </c>
      <c r="D531" s="2">
        <v>0.37528935185185186</v>
      </c>
      <c r="E531">
        <f>COUNTIF($A$2:$A$2148,telefony[[#This Row],[nr]])</f>
        <v>1</v>
      </c>
      <c r="F531" t="str">
        <f>IF(LEN(telefony[[#This Row],[nr]])=7,"Stacjonarny",IF(LEN(telefony[[#This Row],[nr]])=8,"Komórkowy","Zagraniczny"))</f>
        <v>Stacjonarny</v>
      </c>
      <c r="G531" s="11">
        <f>telefony[[#This Row],[zakonczenie]]-telefony[[#This Row],[rozpoczecie]]</f>
        <v>5.138888888888915E-3</v>
      </c>
      <c r="H531">
        <f>MINUTE(telefony[[#This Row],[Czas trwania połączenia]])</f>
        <v>7</v>
      </c>
      <c r="I531" s="10" t="str">
        <f>LEFT(telefony[[#This Row],[nr]],2)</f>
        <v>73</v>
      </c>
      <c r="J531" s="9">
        <f>IF(AND(telefony[[#This Row],[Rodzaj telefonu]]="Stacjonarny",telefony[[#This Row],[Początek numeru]]="12"),1,0)</f>
        <v>0</v>
      </c>
      <c r="K531" s="7">
        <f>IF(telefony[[#This Row],[Czy 12]]=1,telefony[[#This Row],[zakonczenie]]-telefony[[#This Row],[rozpoczecie]],0)</f>
        <v>0</v>
      </c>
    </row>
    <row r="532" spans="1:11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  <c r="E532">
        <f>COUNTIF($A$2:$A$2148,telefony[[#This Row],[nr]])</f>
        <v>2</v>
      </c>
      <c r="F532" t="str">
        <f>IF(LEN(telefony[[#This Row],[nr]])=7,"Stacjonarny",IF(LEN(telefony[[#This Row],[nr]])=8,"Komórkowy","Zagraniczny"))</f>
        <v>Zagraniczny</v>
      </c>
      <c r="G532" s="11">
        <f>telefony[[#This Row],[zakonczenie]]-telefony[[#This Row],[rozpoczecie]]</f>
        <v>5.0578703703703654E-3</v>
      </c>
      <c r="H532">
        <f>MINUTE(telefony[[#This Row],[Czas trwania połączenia]])</f>
        <v>7</v>
      </c>
      <c r="I532" s="10" t="str">
        <f>LEFT(telefony[[#This Row],[nr]],2)</f>
        <v>46</v>
      </c>
      <c r="J532" s="9">
        <f>IF(AND(telefony[[#This Row],[Rodzaj telefonu]]="Stacjonarny",telefony[[#This Row],[Początek numeru]]="12"),1,0)</f>
        <v>0</v>
      </c>
      <c r="K532" s="7">
        <f>IF(telefony[[#This Row],[Czy 12]]=1,telefony[[#This Row],[zakonczenie]]-telefony[[#This Row],[rozpoczecie]],0)</f>
        <v>0</v>
      </c>
    </row>
    <row r="533" spans="1:11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  <c r="E533">
        <f>COUNTIF($A$2:$A$2148,telefony[[#This Row],[nr]])</f>
        <v>2</v>
      </c>
      <c r="F533" t="str">
        <f>IF(LEN(telefony[[#This Row],[nr]])=7,"Stacjonarny",IF(LEN(telefony[[#This Row],[nr]])=8,"Komórkowy","Zagraniczny"))</f>
        <v>Komórkowy</v>
      </c>
      <c r="G533" s="11">
        <f>telefony[[#This Row],[zakonczenie]]-telefony[[#This Row],[rozpoczecie]]</f>
        <v>1.2499999999999734E-3</v>
      </c>
      <c r="H533">
        <f>MINUTE(telefony[[#This Row],[Czas trwania połączenia]])</f>
        <v>1</v>
      </c>
      <c r="I533" s="10" t="str">
        <f>LEFT(telefony[[#This Row],[nr]],2)</f>
        <v>38</v>
      </c>
      <c r="J533" s="9">
        <f>IF(AND(telefony[[#This Row],[Rodzaj telefonu]]="Stacjonarny",telefony[[#This Row],[Początek numeru]]="12"),1,0)</f>
        <v>0</v>
      </c>
      <c r="K533" s="7">
        <f>IF(telefony[[#This Row],[Czy 12]]=1,telefony[[#This Row],[zakonczenie]]-telefony[[#This Row],[rozpoczecie]],0)</f>
        <v>0</v>
      </c>
    </row>
    <row r="534" spans="1:11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  <c r="E534">
        <f>COUNTIF($A$2:$A$2148,telefony[[#This Row],[nr]])</f>
        <v>1</v>
      </c>
      <c r="F534" t="str">
        <f>IF(LEN(telefony[[#This Row],[nr]])=7,"Stacjonarny",IF(LEN(telefony[[#This Row],[nr]])=8,"Komórkowy","Zagraniczny"))</f>
        <v>Stacjonarny</v>
      </c>
      <c r="G534" s="11">
        <f>telefony[[#This Row],[zakonczenie]]-telefony[[#This Row],[rozpoczecie]]</f>
        <v>8.6226851851851638E-3</v>
      </c>
      <c r="H534">
        <f>MINUTE(telefony[[#This Row],[Czas trwania połączenia]])</f>
        <v>12</v>
      </c>
      <c r="I534" s="10" t="str">
        <f>LEFT(telefony[[#This Row],[nr]],2)</f>
        <v>49</v>
      </c>
      <c r="J534" s="9">
        <f>IF(AND(telefony[[#This Row],[Rodzaj telefonu]]="Stacjonarny",telefony[[#This Row],[Początek numeru]]="12"),1,0)</f>
        <v>0</v>
      </c>
      <c r="K534" s="7">
        <f>IF(telefony[[#This Row],[Czy 12]]=1,telefony[[#This Row],[zakonczenie]]-telefony[[#This Row],[rozpoczecie]],0)</f>
        <v>0</v>
      </c>
    </row>
    <row r="535" spans="1:11" x14ac:dyDescent="0.25">
      <c r="A535">
        <v>39669014</v>
      </c>
      <c r="B535" s="1">
        <v>42926</v>
      </c>
      <c r="C535" s="2">
        <v>0.37930555555555556</v>
      </c>
      <c r="D535" s="2">
        <v>0.38686342592592593</v>
      </c>
      <c r="E535">
        <f>COUNTIF($A$2:$A$2148,telefony[[#This Row],[nr]])</f>
        <v>2</v>
      </c>
      <c r="F535" t="str">
        <f>IF(LEN(telefony[[#This Row],[nr]])=7,"Stacjonarny",IF(LEN(telefony[[#This Row],[nr]])=8,"Komórkowy","Zagraniczny"))</f>
        <v>Komórkowy</v>
      </c>
      <c r="G535" s="11">
        <f>telefony[[#This Row],[zakonczenie]]-telefony[[#This Row],[rozpoczecie]]</f>
        <v>7.5578703703703676E-3</v>
      </c>
      <c r="H535">
        <f>MINUTE(telefony[[#This Row],[Czas trwania połączenia]])</f>
        <v>10</v>
      </c>
      <c r="I535" s="10" t="str">
        <f>LEFT(telefony[[#This Row],[nr]],2)</f>
        <v>39</v>
      </c>
      <c r="J535" s="9">
        <f>IF(AND(telefony[[#This Row],[Rodzaj telefonu]]="Stacjonarny",telefony[[#This Row],[Początek numeru]]="12"),1,0)</f>
        <v>0</v>
      </c>
      <c r="K535" s="7">
        <f>IF(telefony[[#This Row],[Czy 12]]=1,telefony[[#This Row],[zakonczenie]]-telefony[[#This Row],[rozpoczecie]],0)</f>
        <v>0</v>
      </c>
    </row>
    <row r="536" spans="1:11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  <c r="E536">
        <f>COUNTIF($A$2:$A$2148,telefony[[#This Row],[nr]])</f>
        <v>1</v>
      </c>
      <c r="F536" t="str">
        <f>IF(LEN(telefony[[#This Row],[nr]])=7,"Stacjonarny",IF(LEN(telefony[[#This Row],[nr]])=8,"Komórkowy","Zagraniczny"))</f>
        <v>Komórkowy</v>
      </c>
      <c r="G536" s="11">
        <f>telefony[[#This Row],[zakonczenie]]-telefony[[#This Row],[rozpoczecie]]</f>
        <v>4.4444444444444731E-3</v>
      </c>
      <c r="H536">
        <f>MINUTE(telefony[[#This Row],[Czas trwania połączenia]])</f>
        <v>6</v>
      </c>
      <c r="I536" s="10" t="str">
        <f>LEFT(telefony[[#This Row],[nr]],2)</f>
        <v>48</v>
      </c>
      <c r="J536" s="9">
        <f>IF(AND(telefony[[#This Row],[Rodzaj telefonu]]="Stacjonarny",telefony[[#This Row],[Początek numeru]]="12"),1,0)</f>
        <v>0</v>
      </c>
      <c r="K536" s="7">
        <f>IF(telefony[[#This Row],[Czy 12]]=1,telefony[[#This Row],[zakonczenie]]-telefony[[#This Row],[rozpoczecie]],0)</f>
        <v>0</v>
      </c>
    </row>
    <row r="537" spans="1:11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  <c r="E537">
        <f>COUNTIF($A$2:$A$2148,telefony[[#This Row],[nr]])</f>
        <v>1</v>
      </c>
      <c r="F537" t="str">
        <f>IF(LEN(telefony[[#This Row],[nr]])=7,"Stacjonarny",IF(LEN(telefony[[#This Row],[nr]])=8,"Komórkowy","Zagraniczny"))</f>
        <v>Stacjonarny</v>
      </c>
      <c r="G537" s="11">
        <f>telefony[[#This Row],[zakonczenie]]-telefony[[#This Row],[rozpoczecie]]</f>
        <v>1.0543981481481501E-2</v>
      </c>
      <c r="H537">
        <f>MINUTE(telefony[[#This Row],[Czas trwania połączenia]])</f>
        <v>15</v>
      </c>
      <c r="I537" s="10" t="str">
        <f>LEFT(telefony[[#This Row],[nr]],2)</f>
        <v>49</v>
      </c>
      <c r="J537" s="9">
        <f>IF(AND(telefony[[#This Row],[Rodzaj telefonu]]="Stacjonarny",telefony[[#This Row],[Początek numeru]]="12"),1,0)</f>
        <v>0</v>
      </c>
      <c r="K537" s="7">
        <f>IF(telefony[[#This Row],[Czy 12]]=1,telefony[[#This Row],[zakonczenie]]-telefony[[#This Row],[rozpoczecie]],0)</f>
        <v>0</v>
      </c>
    </row>
    <row r="538" spans="1:11" x14ac:dyDescent="0.25">
      <c r="A538">
        <v>41156424</v>
      </c>
      <c r="B538" s="1">
        <v>42926</v>
      </c>
      <c r="C538" s="2">
        <v>0.38715277777777779</v>
      </c>
      <c r="D538" s="2">
        <v>0.39293981481481483</v>
      </c>
      <c r="E538">
        <f>COUNTIF($A$2:$A$2148,telefony[[#This Row],[nr]])</f>
        <v>1</v>
      </c>
      <c r="F538" t="str">
        <f>IF(LEN(telefony[[#This Row],[nr]])=7,"Stacjonarny",IF(LEN(telefony[[#This Row],[nr]])=8,"Komórkowy","Zagraniczny"))</f>
        <v>Komórkowy</v>
      </c>
      <c r="G538" s="11">
        <f>telefony[[#This Row],[zakonczenie]]-telefony[[#This Row],[rozpoczecie]]</f>
        <v>5.787037037037035E-3</v>
      </c>
      <c r="H538">
        <f>MINUTE(telefony[[#This Row],[Czas trwania połączenia]])</f>
        <v>8</v>
      </c>
      <c r="I538" s="10" t="str">
        <f>LEFT(telefony[[#This Row],[nr]],2)</f>
        <v>41</v>
      </c>
      <c r="J538" s="9">
        <f>IF(AND(telefony[[#This Row],[Rodzaj telefonu]]="Stacjonarny",telefony[[#This Row],[Początek numeru]]="12"),1,0)</f>
        <v>0</v>
      </c>
      <c r="K538" s="7">
        <f>IF(telefony[[#This Row],[Czy 12]]=1,telefony[[#This Row],[zakonczenie]]-telefony[[#This Row],[rozpoczecie]],0)</f>
        <v>0</v>
      </c>
    </row>
    <row r="539" spans="1:11" x14ac:dyDescent="0.25">
      <c r="A539">
        <v>5087066</v>
      </c>
      <c r="B539" s="1">
        <v>42926</v>
      </c>
      <c r="C539" s="2">
        <v>0.3894097222222222</v>
      </c>
      <c r="D539" s="2">
        <v>0.39869212962962963</v>
      </c>
      <c r="E539">
        <f>COUNTIF($A$2:$A$2148,telefony[[#This Row],[nr]])</f>
        <v>3</v>
      </c>
      <c r="F539" t="str">
        <f>IF(LEN(telefony[[#This Row],[nr]])=7,"Stacjonarny",IF(LEN(telefony[[#This Row],[nr]])=8,"Komórkowy","Zagraniczny"))</f>
        <v>Stacjonarny</v>
      </c>
      <c r="G539" s="11">
        <f>telefony[[#This Row],[zakonczenie]]-telefony[[#This Row],[rozpoczecie]]</f>
        <v>9.2824074074074336E-3</v>
      </c>
      <c r="H539">
        <f>MINUTE(telefony[[#This Row],[Czas trwania połączenia]])</f>
        <v>13</v>
      </c>
      <c r="I539" s="10" t="str">
        <f>LEFT(telefony[[#This Row],[nr]],2)</f>
        <v>50</v>
      </c>
      <c r="J539" s="9">
        <f>IF(AND(telefony[[#This Row],[Rodzaj telefonu]]="Stacjonarny",telefony[[#This Row],[Początek numeru]]="12"),1,0)</f>
        <v>0</v>
      </c>
      <c r="K539" s="7">
        <f>IF(telefony[[#This Row],[Czy 12]]=1,telefony[[#This Row],[zakonczenie]]-telefony[[#This Row],[rozpoczecie]],0)</f>
        <v>0</v>
      </c>
    </row>
    <row r="540" spans="1:11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  <c r="E540">
        <f>COUNTIF($A$2:$A$2148,telefony[[#This Row],[nr]])</f>
        <v>1</v>
      </c>
      <c r="F540" t="str">
        <f>IF(LEN(telefony[[#This Row],[nr]])=7,"Stacjonarny",IF(LEN(telefony[[#This Row],[nr]])=8,"Komórkowy","Zagraniczny"))</f>
        <v>Stacjonarny</v>
      </c>
      <c r="G540" s="11">
        <f>telefony[[#This Row],[zakonczenie]]-telefony[[#This Row],[rozpoczecie]]</f>
        <v>5.1967592592592204E-3</v>
      </c>
      <c r="H540">
        <f>MINUTE(telefony[[#This Row],[Czas trwania połączenia]])</f>
        <v>7</v>
      </c>
      <c r="I540" s="10" t="str">
        <f>LEFT(telefony[[#This Row],[nr]],2)</f>
        <v>46</v>
      </c>
      <c r="J540" s="9">
        <f>IF(AND(telefony[[#This Row],[Rodzaj telefonu]]="Stacjonarny",telefony[[#This Row],[Początek numeru]]="12"),1,0)</f>
        <v>0</v>
      </c>
      <c r="K540" s="7">
        <f>IF(telefony[[#This Row],[Czy 12]]=1,telefony[[#This Row],[zakonczenie]]-telefony[[#This Row],[rozpoczecie]],0)</f>
        <v>0</v>
      </c>
    </row>
    <row r="541" spans="1:11" x14ac:dyDescent="0.25">
      <c r="A541">
        <v>3944120</v>
      </c>
      <c r="B541" s="1">
        <v>42926</v>
      </c>
      <c r="C541" s="2">
        <v>0.39307870370370368</v>
      </c>
      <c r="D541" s="2">
        <v>0.39380787037037035</v>
      </c>
      <c r="E541">
        <f>COUNTIF($A$2:$A$2148,telefony[[#This Row],[nr]])</f>
        <v>1</v>
      </c>
      <c r="F541" t="str">
        <f>IF(LEN(telefony[[#This Row],[nr]])=7,"Stacjonarny",IF(LEN(telefony[[#This Row],[nr]])=8,"Komórkowy","Zagraniczny"))</f>
        <v>Stacjonarny</v>
      </c>
      <c r="G541" s="11">
        <f>telefony[[#This Row],[zakonczenie]]-telefony[[#This Row],[rozpoczecie]]</f>
        <v>7.2916666666666963E-4</v>
      </c>
      <c r="H541">
        <f>MINUTE(telefony[[#This Row],[Czas trwania połączenia]])</f>
        <v>1</v>
      </c>
      <c r="I541" s="10" t="str">
        <f>LEFT(telefony[[#This Row],[nr]],2)</f>
        <v>39</v>
      </c>
      <c r="J541" s="9">
        <f>IF(AND(telefony[[#This Row],[Rodzaj telefonu]]="Stacjonarny",telefony[[#This Row],[Początek numeru]]="12"),1,0)</f>
        <v>0</v>
      </c>
      <c r="K541" s="7">
        <f>IF(telefony[[#This Row],[Czy 12]]=1,telefony[[#This Row],[zakonczenie]]-telefony[[#This Row],[rozpoczecie]],0)</f>
        <v>0</v>
      </c>
    </row>
    <row r="542" spans="1:11" x14ac:dyDescent="0.25">
      <c r="A542">
        <v>5960122</v>
      </c>
      <c r="B542" s="1">
        <v>42926</v>
      </c>
      <c r="C542" s="2">
        <v>0.3984375</v>
      </c>
      <c r="D542" s="2">
        <v>0.40802083333333333</v>
      </c>
      <c r="E542">
        <f>COUNTIF($A$2:$A$2148,telefony[[#This Row],[nr]])</f>
        <v>1</v>
      </c>
      <c r="F542" t="str">
        <f>IF(LEN(telefony[[#This Row],[nr]])=7,"Stacjonarny",IF(LEN(telefony[[#This Row],[nr]])=8,"Komórkowy","Zagraniczny"))</f>
        <v>Stacjonarny</v>
      </c>
      <c r="G542" s="11">
        <f>telefony[[#This Row],[zakonczenie]]-telefony[[#This Row],[rozpoczecie]]</f>
        <v>9.5833333333333326E-3</v>
      </c>
      <c r="H542">
        <f>MINUTE(telefony[[#This Row],[Czas trwania połączenia]])</f>
        <v>13</v>
      </c>
      <c r="I542" s="10" t="str">
        <f>LEFT(telefony[[#This Row],[nr]],2)</f>
        <v>59</v>
      </c>
      <c r="J542" s="9">
        <f>IF(AND(telefony[[#This Row],[Rodzaj telefonu]]="Stacjonarny",telefony[[#This Row],[Początek numeru]]="12"),1,0)</f>
        <v>0</v>
      </c>
      <c r="K542" s="7">
        <f>IF(telefony[[#This Row],[Czy 12]]=1,telefony[[#This Row],[zakonczenie]]-telefony[[#This Row],[rozpoczecie]],0)</f>
        <v>0</v>
      </c>
    </row>
    <row r="543" spans="1:11" x14ac:dyDescent="0.25">
      <c r="A543">
        <v>6795454</v>
      </c>
      <c r="B543" s="1">
        <v>42926</v>
      </c>
      <c r="C543" s="2">
        <v>0.40265046296296297</v>
      </c>
      <c r="D543" s="2">
        <v>0.40284722222222225</v>
      </c>
      <c r="E543">
        <f>COUNTIF($A$2:$A$2148,telefony[[#This Row],[nr]])</f>
        <v>1</v>
      </c>
      <c r="F543" t="str">
        <f>IF(LEN(telefony[[#This Row],[nr]])=7,"Stacjonarny",IF(LEN(telefony[[#This Row],[nr]])=8,"Komórkowy","Zagraniczny"))</f>
        <v>Stacjonarny</v>
      </c>
      <c r="G543" s="11">
        <f>telefony[[#This Row],[zakonczenie]]-telefony[[#This Row],[rozpoczecie]]</f>
        <v>1.9675925925927151E-4</v>
      </c>
      <c r="H543">
        <f>MINUTE(telefony[[#This Row],[Czas trwania połączenia]])</f>
        <v>0</v>
      </c>
      <c r="I543" s="10" t="str">
        <f>LEFT(telefony[[#This Row],[nr]],2)</f>
        <v>67</v>
      </c>
      <c r="J543" s="9">
        <f>IF(AND(telefony[[#This Row],[Rodzaj telefonu]]="Stacjonarny",telefony[[#This Row],[Początek numeru]]="12"),1,0)</f>
        <v>0</v>
      </c>
      <c r="K543" s="7">
        <f>IF(telefony[[#This Row],[Czy 12]]=1,telefony[[#This Row],[zakonczenie]]-telefony[[#This Row],[rozpoczecie]],0)</f>
        <v>0</v>
      </c>
    </row>
    <row r="544" spans="1:11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  <c r="E544">
        <f>COUNTIF($A$2:$A$2148,telefony[[#This Row],[nr]])</f>
        <v>1</v>
      </c>
      <c r="F544" t="str">
        <f>IF(LEN(telefony[[#This Row],[nr]])=7,"Stacjonarny",IF(LEN(telefony[[#This Row],[nr]])=8,"Komórkowy","Zagraniczny"))</f>
        <v>Stacjonarny</v>
      </c>
      <c r="G544" s="11">
        <f>telefony[[#This Row],[zakonczenie]]-telefony[[#This Row],[rozpoczecie]]</f>
        <v>5.092592592592593E-3</v>
      </c>
      <c r="H544">
        <f>MINUTE(telefony[[#This Row],[Czas trwania połączenia]])</f>
        <v>7</v>
      </c>
      <c r="I544" s="10" t="str">
        <f>LEFT(telefony[[#This Row],[nr]],2)</f>
        <v>50</v>
      </c>
      <c r="J544" s="9">
        <f>IF(AND(telefony[[#This Row],[Rodzaj telefonu]]="Stacjonarny",telefony[[#This Row],[Początek numeru]]="12"),1,0)</f>
        <v>0</v>
      </c>
      <c r="K544" s="7">
        <f>IF(telefony[[#This Row],[Czy 12]]=1,telefony[[#This Row],[zakonczenie]]-telefony[[#This Row],[rozpoczecie]],0)</f>
        <v>0</v>
      </c>
    </row>
    <row r="545" spans="1:11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  <c r="E545">
        <f>COUNTIF($A$2:$A$2148,telefony[[#This Row],[nr]])</f>
        <v>1</v>
      </c>
      <c r="F545" t="str">
        <f>IF(LEN(telefony[[#This Row],[nr]])=7,"Stacjonarny",IF(LEN(telefony[[#This Row],[nr]])=8,"Komórkowy","Zagraniczny"))</f>
        <v>Stacjonarny</v>
      </c>
      <c r="G545" s="11">
        <f>telefony[[#This Row],[zakonczenie]]-telefony[[#This Row],[rozpoczecie]]</f>
        <v>9.5023148148148384E-3</v>
      </c>
      <c r="H545">
        <f>MINUTE(telefony[[#This Row],[Czas trwania połączenia]])</f>
        <v>13</v>
      </c>
      <c r="I545" s="10" t="str">
        <f>LEFT(telefony[[#This Row],[nr]],2)</f>
        <v>94</v>
      </c>
      <c r="J545" s="9">
        <f>IF(AND(telefony[[#This Row],[Rodzaj telefonu]]="Stacjonarny",telefony[[#This Row],[Początek numeru]]="12"),1,0)</f>
        <v>0</v>
      </c>
      <c r="K545" s="7">
        <f>IF(telefony[[#This Row],[Czy 12]]=1,telefony[[#This Row],[zakonczenie]]-telefony[[#This Row],[rozpoczecie]],0)</f>
        <v>0</v>
      </c>
    </row>
    <row r="546" spans="1:11" x14ac:dyDescent="0.25">
      <c r="A546">
        <v>1592822</v>
      </c>
      <c r="B546" s="1">
        <v>42926</v>
      </c>
      <c r="C546" s="2">
        <v>0.41422453703703704</v>
      </c>
      <c r="D546" s="2">
        <v>0.42549768518518516</v>
      </c>
      <c r="E546">
        <f>COUNTIF($A$2:$A$2148,telefony[[#This Row],[nr]])</f>
        <v>1</v>
      </c>
      <c r="F546" t="str">
        <f>IF(LEN(telefony[[#This Row],[nr]])=7,"Stacjonarny",IF(LEN(telefony[[#This Row],[nr]])=8,"Komórkowy","Zagraniczny"))</f>
        <v>Stacjonarny</v>
      </c>
      <c r="G546" s="11">
        <f>telefony[[#This Row],[zakonczenie]]-telefony[[#This Row],[rozpoczecie]]</f>
        <v>1.1273148148148115E-2</v>
      </c>
      <c r="H546">
        <f>MINUTE(telefony[[#This Row],[Czas trwania połączenia]])</f>
        <v>16</v>
      </c>
      <c r="I546" s="10" t="str">
        <f>LEFT(telefony[[#This Row],[nr]],2)</f>
        <v>15</v>
      </c>
      <c r="J546" s="9">
        <f>IF(AND(telefony[[#This Row],[Rodzaj telefonu]]="Stacjonarny",telefony[[#This Row],[Początek numeru]]="12"),1,0)</f>
        <v>0</v>
      </c>
      <c r="K546" s="7">
        <f>IF(telefony[[#This Row],[Czy 12]]=1,telefony[[#This Row],[zakonczenie]]-telefony[[#This Row],[rozpoczecie]],0)</f>
        <v>0</v>
      </c>
    </row>
    <row r="547" spans="1:11" x14ac:dyDescent="0.25">
      <c r="A547">
        <v>9084978</v>
      </c>
      <c r="B547" s="1">
        <v>42926</v>
      </c>
      <c r="C547" s="2">
        <v>0.41553240740740743</v>
      </c>
      <c r="D547" s="2">
        <v>0.42593750000000002</v>
      </c>
      <c r="E547">
        <f>COUNTIF($A$2:$A$2148,telefony[[#This Row],[nr]])</f>
        <v>1</v>
      </c>
      <c r="F547" t="str">
        <f>IF(LEN(telefony[[#This Row],[nr]])=7,"Stacjonarny",IF(LEN(telefony[[#This Row],[nr]])=8,"Komórkowy","Zagraniczny"))</f>
        <v>Stacjonarny</v>
      </c>
      <c r="G547" s="11">
        <f>telefony[[#This Row],[zakonczenie]]-telefony[[#This Row],[rozpoczecie]]</f>
        <v>1.0405092592592591E-2</v>
      </c>
      <c r="H547">
        <f>MINUTE(telefony[[#This Row],[Czas trwania połączenia]])</f>
        <v>14</v>
      </c>
      <c r="I547" s="10" t="str">
        <f>LEFT(telefony[[#This Row],[nr]],2)</f>
        <v>90</v>
      </c>
      <c r="J547" s="9">
        <f>IF(AND(telefony[[#This Row],[Rodzaj telefonu]]="Stacjonarny",telefony[[#This Row],[Początek numeru]]="12"),1,0)</f>
        <v>0</v>
      </c>
      <c r="K547" s="7">
        <f>IF(telefony[[#This Row],[Czy 12]]=1,telefony[[#This Row],[zakonczenie]]-telefony[[#This Row],[rozpoczecie]],0)</f>
        <v>0</v>
      </c>
    </row>
    <row r="548" spans="1:11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  <c r="E548">
        <f>COUNTIF($A$2:$A$2148,telefony[[#This Row],[nr]])</f>
        <v>2</v>
      </c>
      <c r="F548" t="str">
        <f>IF(LEN(telefony[[#This Row],[nr]])=7,"Stacjonarny",IF(LEN(telefony[[#This Row],[nr]])=8,"Komórkowy","Zagraniczny"))</f>
        <v>Komórkowy</v>
      </c>
      <c r="G548" s="11">
        <f>telefony[[#This Row],[zakonczenie]]-telefony[[#This Row],[rozpoczecie]]</f>
        <v>1.0879629629629628E-2</v>
      </c>
      <c r="H548">
        <f>MINUTE(telefony[[#This Row],[Czas trwania połączenia]])</f>
        <v>15</v>
      </c>
      <c r="I548" s="10" t="str">
        <f>LEFT(telefony[[#This Row],[nr]],2)</f>
        <v>80</v>
      </c>
      <c r="J548" s="9">
        <f>IF(AND(telefony[[#This Row],[Rodzaj telefonu]]="Stacjonarny",telefony[[#This Row],[Początek numeru]]="12"),1,0)</f>
        <v>0</v>
      </c>
      <c r="K548" s="7">
        <f>IF(telefony[[#This Row],[Czy 12]]=1,telefony[[#This Row],[zakonczenie]]-telefony[[#This Row],[rozpoczecie]],0)</f>
        <v>0</v>
      </c>
    </row>
    <row r="549" spans="1:11" x14ac:dyDescent="0.25">
      <c r="A549">
        <v>2021941339</v>
      </c>
      <c r="B549" s="1">
        <v>42926</v>
      </c>
      <c r="C549" s="2">
        <v>0.41863425925925923</v>
      </c>
      <c r="D549" s="2">
        <v>0.42877314814814815</v>
      </c>
      <c r="E549">
        <f>COUNTIF($A$2:$A$2148,telefony[[#This Row],[nr]])</f>
        <v>1</v>
      </c>
      <c r="F549" t="str">
        <f>IF(LEN(telefony[[#This Row],[nr]])=7,"Stacjonarny",IF(LEN(telefony[[#This Row],[nr]])=8,"Komórkowy","Zagraniczny"))</f>
        <v>Zagraniczny</v>
      </c>
      <c r="G549" s="11">
        <f>telefony[[#This Row],[zakonczenie]]-telefony[[#This Row],[rozpoczecie]]</f>
        <v>1.0138888888888919E-2</v>
      </c>
      <c r="H549">
        <f>MINUTE(telefony[[#This Row],[Czas trwania połączenia]])</f>
        <v>14</v>
      </c>
      <c r="I549" s="10" t="str">
        <f>LEFT(telefony[[#This Row],[nr]],2)</f>
        <v>20</v>
      </c>
      <c r="J549" s="9">
        <f>IF(AND(telefony[[#This Row],[Rodzaj telefonu]]="Stacjonarny",telefony[[#This Row],[Początek numeru]]="12"),1,0)</f>
        <v>0</v>
      </c>
      <c r="K549" s="7">
        <f>IF(telefony[[#This Row],[Czy 12]]=1,telefony[[#This Row],[zakonczenie]]-telefony[[#This Row],[rozpoczecie]],0)</f>
        <v>0</v>
      </c>
    </row>
    <row r="550" spans="1:11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  <c r="E550">
        <f>COUNTIF($A$2:$A$2148,telefony[[#This Row],[nr]])</f>
        <v>1</v>
      </c>
      <c r="F550" t="str">
        <f>IF(LEN(telefony[[#This Row],[nr]])=7,"Stacjonarny",IF(LEN(telefony[[#This Row],[nr]])=8,"Komórkowy","Zagraniczny"))</f>
        <v>Stacjonarny</v>
      </c>
      <c r="G550" s="11">
        <f>telefony[[#This Row],[zakonczenie]]-telefony[[#This Row],[rozpoczecie]]</f>
        <v>6.9791666666666474E-3</v>
      </c>
      <c r="H550">
        <f>MINUTE(telefony[[#This Row],[Czas trwania połączenia]])</f>
        <v>10</v>
      </c>
      <c r="I550" s="10" t="str">
        <f>LEFT(telefony[[#This Row],[nr]],2)</f>
        <v>77</v>
      </c>
      <c r="J550" s="9">
        <f>IF(AND(telefony[[#This Row],[Rodzaj telefonu]]="Stacjonarny",telefony[[#This Row],[Początek numeru]]="12"),1,0)</f>
        <v>0</v>
      </c>
      <c r="K550" s="7">
        <f>IF(telefony[[#This Row],[Czy 12]]=1,telefony[[#This Row],[zakonczenie]]-telefony[[#This Row],[rozpoczecie]],0)</f>
        <v>0</v>
      </c>
    </row>
    <row r="551" spans="1:11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  <c r="E551">
        <f>COUNTIF($A$2:$A$2148,telefony[[#This Row],[nr]])</f>
        <v>1</v>
      </c>
      <c r="F551" t="str">
        <f>IF(LEN(telefony[[#This Row],[nr]])=7,"Stacjonarny",IF(LEN(telefony[[#This Row],[nr]])=8,"Komórkowy","Zagraniczny"))</f>
        <v>Stacjonarny</v>
      </c>
      <c r="G551" s="11">
        <f>telefony[[#This Row],[zakonczenie]]-telefony[[#This Row],[rozpoczecie]]</f>
        <v>9.3865740740740611E-3</v>
      </c>
      <c r="H551">
        <f>MINUTE(telefony[[#This Row],[Czas trwania połączenia]])</f>
        <v>13</v>
      </c>
      <c r="I551" s="10" t="str">
        <f>LEFT(telefony[[#This Row],[nr]],2)</f>
        <v>31</v>
      </c>
      <c r="J551" s="9">
        <f>IF(AND(telefony[[#This Row],[Rodzaj telefonu]]="Stacjonarny",telefony[[#This Row],[Początek numeru]]="12"),1,0)</f>
        <v>0</v>
      </c>
      <c r="K551" s="7">
        <f>IF(telefony[[#This Row],[Czy 12]]=1,telefony[[#This Row],[zakonczenie]]-telefony[[#This Row],[rozpoczecie]],0)</f>
        <v>0</v>
      </c>
    </row>
    <row r="552" spans="1:11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  <c r="E552">
        <f>COUNTIF($A$2:$A$2148,telefony[[#This Row],[nr]])</f>
        <v>1</v>
      </c>
      <c r="F552" t="str">
        <f>IF(LEN(telefony[[#This Row],[nr]])=7,"Stacjonarny",IF(LEN(telefony[[#This Row],[nr]])=8,"Komórkowy","Zagraniczny"))</f>
        <v>Stacjonarny</v>
      </c>
      <c r="G552" s="11">
        <f>telefony[[#This Row],[zakonczenie]]-telefony[[#This Row],[rozpoczecie]]</f>
        <v>1.0254629629629586E-2</v>
      </c>
      <c r="H552">
        <f>MINUTE(telefony[[#This Row],[Czas trwania połączenia]])</f>
        <v>14</v>
      </c>
      <c r="I552" s="10" t="str">
        <f>LEFT(telefony[[#This Row],[nr]],2)</f>
        <v>63</v>
      </c>
      <c r="J552" s="9">
        <f>IF(AND(telefony[[#This Row],[Rodzaj telefonu]]="Stacjonarny",telefony[[#This Row],[Początek numeru]]="12"),1,0)</f>
        <v>0</v>
      </c>
      <c r="K552" s="7">
        <f>IF(telefony[[#This Row],[Czy 12]]=1,telefony[[#This Row],[zakonczenie]]-telefony[[#This Row],[rozpoczecie]],0)</f>
        <v>0</v>
      </c>
    </row>
    <row r="553" spans="1:11" x14ac:dyDescent="0.25">
      <c r="A553">
        <v>67964973</v>
      </c>
      <c r="B553" s="1">
        <v>42926</v>
      </c>
      <c r="C553" s="2">
        <v>0.43475694444444446</v>
      </c>
      <c r="D553" s="2">
        <v>0.43590277777777775</v>
      </c>
      <c r="E553">
        <f>COUNTIF($A$2:$A$2148,telefony[[#This Row],[nr]])</f>
        <v>2</v>
      </c>
      <c r="F553" t="str">
        <f>IF(LEN(telefony[[#This Row],[nr]])=7,"Stacjonarny",IF(LEN(telefony[[#This Row],[nr]])=8,"Komórkowy","Zagraniczny"))</f>
        <v>Komórkowy</v>
      </c>
      <c r="G553" s="11">
        <f>telefony[[#This Row],[zakonczenie]]-telefony[[#This Row],[rozpoczecie]]</f>
        <v>1.1458333333332904E-3</v>
      </c>
      <c r="H553">
        <f>MINUTE(telefony[[#This Row],[Czas trwania połączenia]])</f>
        <v>1</v>
      </c>
      <c r="I553" s="10" t="str">
        <f>LEFT(telefony[[#This Row],[nr]],2)</f>
        <v>67</v>
      </c>
      <c r="J553" s="9">
        <f>IF(AND(telefony[[#This Row],[Rodzaj telefonu]]="Stacjonarny",telefony[[#This Row],[Początek numeru]]="12"),1,0)</f>
        <v>0</v>
      </c>
      <c r="K553" s="7">
        <f>IF(telefony[[#This Row],[Czy 12]]=1,telefony[[#This Row],[zakonczenie]]-telefony[[#This Row],[rozpoczecie]],0)</f>
        <v>0</v>
      </c>
    </row>
    <row r="554" spans="1:11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  <c r="E554">
        <f>COUNTIF($A$2:$A$2148,telefony[[#This Row],[nr]])</f>
        <v>3</v>
      </c>
      <c r="F554" t="str">
        <f>IF(LEN(telefony[[#This Row],[nr]])=7,"Stacjonarny",IF(LEN(telefony[[#This Row],[nr]])=8,"Komórkowy","Zagraniczny"))</f>
        <v>Stacjonarny</v>
      </c>
      <c r="G554" s="11">
        <f>telefony[[#This Row],[zakonczenie]]-telefony[[#This Row],[rozpoczecie]]</f>
        <v>1.1261574074074077E-2</v>
      </c>
      <c r="H554">
        <f>MINUTE(telefony[[#This Row],[Czas trwania połączenia]])</f>
        <v>16</v>
      </c>
      <c r="I554" s="10" t="str">
        <f>LEFT(telefony[[#This Row],[nr]],2)</f>
        <v>12</v>
      </c>
      <c r="J554" s="9">
        <f>IF(AND(telefony[[#This Row],[Rodzaj telefonu]]="Stacjonarny",telefony[[#This Row],[Początek numeru]]="12"),1,0)</f>
        <v>1</v>
      </c>
      <c r="K554" s="7">
        <f>IF(telefony[[#This Row],[Czy 12]]=1,telefony[[#This Row],[zakonczenie]]-telefony[[#This Row],[rozpoczecie]],0)</f>
        <v>1.1261574074074077E-2</v>
      </c>
    </row>
    <row r="555" spans="1:11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  <c r="E555">
        <f>COUNTIF($A$2:$A$2148,telefony[[#This Row],[nr]])</f>
        <v>1</v>
      </c>
      <c r="F555" t="str">
        <f>IF(LEN(telefony[[#This Row],[nr]])=7,"Stacjonarny",IF(LEN(telefony[[#This Row],[nr]])=8,"Komórkowy","Zagraniczny"))</f>
        <v>Stacjonarny</v>
      </c>
      <c r="G555" s="11">
        <f>telefony[[#This Row],[zakonczenie]]-telefony[[#This Row],[rozpoczecie]]</f>
        <v>1.5856481481481555E-3</v>
      </c>
      <c r="H555">
        <f>MINUTE(telefony[[#This Row],[Czas trwania połączenia]])</f>
        <v>2</v>
      </c>
      <c r="I555" s="10" t="str">
        <f>LEFT(telefony[[#This Row],[nr]],2)</f>
        <v>80</v>
      </c>
      <c r="J555" s="9">
        <f>IF(AND(telefony[[#This Row],[Rodzaj telefonu]]="Stacjonarny",telefony[[#This Row],[Początek numeru]]="12"),1,0)</f>
        <v>0</v>
      </c>
      <c r="K555" s="7">
        <f>IF(telefony[[#This Row],[Czy 12]]=1,telefony[[#This Row],[zakonczenie]]-telefony[[#This Row],[rozpoczecie]],0)</f>
        <v>0</v>
      </c>
    </row>
    <row r="556" spans="1:11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  <c r="E556">
        <f>COUNTIF($A$2:$A$2148,telefony[[#This Row],[nr]])</f>
        <v>1</v>
      </c>
      <c r="F556" t="str">
        <f>IF(LEN(telefony[[#This Row],[nr]])=7,"Stacjonarny",IF(LEN(telefony[[#This Row],[nr]])=8,"Komórkowy","Zagraniczny"))</f>
        <v>Stacjonarny</v>
      </c>
      <c r="G556" s="11">
        <f>telefony[[#This Row],[zakonczenie]]-telefony[[#This Row],[rozpoczecie]]</f>
        <v>9.143518518518523E-3</v>
      </c>
      <c r="H556">
        <f>MINUTE(telefony[[#This Row],[Czas trwania połączenia]])</f>
        <v>13</v>
      </c>
      <c r="I556" s="10" t="str">
        <f>LEFT(telefony[[#This Row],[nr]],2)</f>
        <v>63</v>
      </c>
      <c r="J556" s="9">
        <f>IF(AND(telefony[[#This Row],[Rodzaj telefonu]]="Stacjonarny",telefony[[#This Row],[Początek numeru]]="12"),1,0)</f>
        <v>0</v>
      </c>
      <c r="K556" s="7">
        <f>IF(telefony[[#This Row],[Czy 12]]=1,telefony[[#This Row],[zakonczenie]]-telefony[[#This Row],[rozpoczecie]],0)</f>
        <v>0</v>
      </c>
    </row>
    <row r="557" spans="1:11" x14ac:dyDescent="0.25">
      <c r="A557">
        <v>99625315</v>
      </c>
      <c r="B557" s="1">
        <v>42926</v>
      </c>
      <c r="C557" s="2">
        <v>0.44592592592592595</v>
      </c>
      <c r="D557" s="2">
        <v>0.45026620370370368</v>
      </c>
      <c r="E557">
        <f>COUNTIF($A$2:$A$2148,telefony[[#This Row],[nr]])</f>
        <v>1</v>
      </c>
      <c r="F557" t="str">
        <f>IF(LEN(telefony[[#This Row],[nr]])=7,"Stacjonarny",IF(LEN(telefony[[#This Row],[nr]])=8,"Komórkowy","Zagraniczny"))</f>
        <v>Komórkowy</v>
      </c>
      <c r="G557" s="11">
        <f>telefony[[#This Row],[zakonczenie]]-telefony[[#This Row],[rozpoczecie]]</f>
        <v>4.3402777777777346E-3</v>
      </c>
      <c r="H557">
        <f>MINUTE(telefony[[#This Row],[Czas trwania połączenia]])</f>
        <v>6</v>
      </c>
      <c r="I557" s="10" t="str">
        <f>LEFT(telefony[[#This Row],[nr]],2)</f>
        <v>99</v>
      </c>
      <c r="J557" s="9">
        <f>IF(AND(telefony[[#This Row],[Rodzaj telefonu]]="Stacjonarny",telefony[[#This Row],[Początek numeru]]="12"),1,0)</f>
        <v>0</v>
      </c>
      <c r="K557" s="7">
        <f>IF(telefony[[#This Row],[Czy 12]]=1,telefony[[#This Row],[zakonczenie]]-telefony[[#This Row],[rozpoczecie]],0)</f>
        <v>0</v>
      </c>
    </row>
    <row r="558" spans="1:11" x14ac:dyDescent="0.25">
      <c r="A558">
        <v>9728932</v>
      </c>
      <c r="B558" s="1">
        <v>42926</v>
      </c>
      <c r="C558" s="2">
        <v>0.44641203703703702</v>
      </c>
      <c r="D558" s="2">
        <v>0.45089120370370372</v>
      </c>
      <c r="E558">
        <f>COUNTIF($A$2:$A$2148,telefony[[#This Row],[nr]])</f>
        <v>2</v>
      </c>
      <c r="F558" t="str">
        <f>IF(LEN(telefony[[#This Row],[nr]])=7,"Stacjonarny",IF(LEN(telefony[[#This Row],[nr]])=8,"Komórkowy","Zagraniczny"))</f>
        <v>Stacjonarny</v>
      </c>
      <c r="G558" s="11">
        <f>telefony[[#This Row],[zakonczenie]]-telefony[[#This Row],[rozpoczecie]]</f>
        <v>4.4791666666667007E-3</v>
      </c>
      <c r="H558">
        <f>MINUTE(telefony[[#This Row],[Czas trwania połączenia]])</f>
        <v>6</v>
      </c>
      <c r="I558" s="10" t="str">
        <f>LEFT(telefony[[#This Row],[nr]],2)</f>
        <v>97</v>
      </c>
      <c r="J558" s="9">
        <f>IF(AND(telefony[[#This Row],[Rodzaj telefonu]]="Stacjonarny",telefony[[#This Row],[Początek numeru]]="12"),1,0)</f>
        <v>0</v>
      </c>
      <c r="K558" s="7">
        <f>IF(telefony[[#This Row],[Czy 12]]=1,telefony[[#This Row],[zakonczenie]]-telefony[[#This Row],[rozpoczecie]],0)</f>
        <v>0</v>
      </c>
    </row>
    <row r="559" spans="1:11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  <c r="E559">
        <f>COUNTIF($A$2:$A$2148,telefony[[#This Row],[nr]])</f>
        <v>1</v>
      </c>
      <c r="F559" t="str">
        <f>IF(LEN(telefony[[#This Row],[nr]])=7,"Stacjonarny",IF(LEN(telefony[[#This Row],[nr]])=8,"Komórkowy","Zagraniczny"))</f>
        <v>Stacjonarny</v>
      </c>
      <c r="G559" s="11">
        <f>telefony[[#This Row],[zakonczenie]]-telefony[[#This Row],[rozpoczecie]]</f>
        <v>4.9652777777777768E-3</v>
      </c>
      <c r="H559">
        <f>MINUTE(telefony[[#This Row],[Czas trwania połączenia]])</f>
        <v>7</v>
      </c>
      <c r="I559" s="10" t="str">
        <f>LEFT(telefony[[#This Row],[nr]],2)</f>
        <v>91</v>
      </c>
      <c r="J559" s="9">
        <f>IF(AND(telefony[[#This Row],[Rodzaj telefonu]]="Stacjonarny",telefony[[#This Row],[Początek numeru]]="12"),1,0)</f>
        <v>0</v>
      </c>
      <c r="K559" s="7">
        <f>IF(telefony[[#This Row],[Czy 12]]=1,telefony[[#This Row],[zakonczenie]]-telefony[[#This Row],[rozpoczecie]],0)</f>
        <v>0</v>
      </c>
    </row>
    <row r="560" spans="1:11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  <c r="E560">
        <f>COUNTIF($A$2:$A$2148,telefony[[#This Row],[nr]])</f>
        <v>2</v>
      </c>
      <c r="F560" t="str">
        <f>IF(LEN(telefony[[#This Row],[nr]])=7,"Stacjonarny",IF(LEN(telefony[[#This Row],[nr]])=8,"Komórkowy","Zagraniczny"))</f>
        <v>Stacjonarny</v>
      </c>
      <c r="G560" s="11">
        <f>telefony[[#This Row],[zakonczenie]]-telefony[[#This Row],[rozpoczecie]]</f>
        <v>8.5416666666666696E-3</v>
      </c>
      <c r="H560">
        <f>MINUTE(telefony[[#This Row],[Czas trwania połączenia]])</f>
        <v>12</v>
      </c>
      <c r="I560" s="10" t="str">
        <f>LEFT(telefony[[#This Row],[nr]],2)</f>
        <v>27</v>
      </c>
      <c r="J560" s="9">
        <f>IF(AND(telefony[[#This Row],[Rodzaj telefonu]]="Stacjonarny",telefony[[#This Row],[Początek numeru]]="12"),1,0)</f>
        <v>0</v>
      </c>
      <c r="K560" s="7">
        <f>IF(telefony[[#This Row],[Czy 12]]=1,telefony[[#This Row],[zakonczenie]]-telefony[[#This Row],[rozpoczecie]],0)</f>
        <v>0</v>
      </c>
    </row>
    <row r="561" spans="1:11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  <c r="E561">
        <f>COUNTIF($A$2:$A$2148,telefony[[#This Row],[nr]])</f>
        <v>1</v>
      </c>
      <c r="F561" t="str">
        <f>IF(LEN(telefony[[#This Row],[nr]])=7,"Stacjonarny",IF(LEN(telefony[[#This Row],[nr]])=8,"Komórkowy","Zagraniczny"))</f>
        <v>Stacjonarny</v>
      </c>
      <c r="G561" s="11">
        <f>telefony[[#This Row],[zakonczenie]]-telefony[[#This Row],[rozpoczecie]]</f>
        <v>8.8078703703703964E-3</v>
      </c>
      <c r="H561">
        <f>MINUTE(telefony[[#This Row],[Czas trwania połączenia]])</f>
        <v>12</v>
      </c>
      <c r="I561" s="10" t="str">
        <f>LEFT(telefony[[#This Row],[nr]],2)</f>
        <v>41</v>
      </c>
      <c r="J561" s="9">
        <f>IF(AND(telefony[[#This Row],[Rodzaj telefonu]]="Stacjonarny",telefony[[#This Row],[Początek numeru]]="12"),1,0)</f>
        <v>0</v>
      </c>
      <c r="K561" s="7">
        <f>IF(telefony[[#This Row],[Czy 12]]=1,telefony[[#This Row],[zakonczenie]]-telefony[[#This Row],[rozpoczecie]],0)</f>
        <v>0</v>
      </c>
    </row>
    <row r="562" spans="1:11" x14ac:dyDescent="0.25">
      <c r="A562">
        <v>55462392</v>
      </c>
      <c r="B562" s="1">
        <v>42926</v>
      </c>
      <c r="C562" s="2">
        <v>0.46597222222222223</v>
      </c>
      <c r="D562" s="2">
        <v>0.46732638888888889</v>
      </c>
      <c r="E562">
        <f>COUNTIF($A$2:$A$2148,telefony[[#This Row],[nr]])</f>
        <v>1</v>
      </c>
      <c r="F562" t="str">
        <f>IF(LEN(telefony[[#This Row],[nr]])=7,"Stacjonarny",IF(LEN(telefony[[#This Row],[nr]])=8,"Komórkowy","Zagraniczny"))</f>
        <v>Komórkowy</v>
      </c>
      <c r="G562" s="11">
        <f>telefony[[#This Row],[zakonczenie]]-telefony[[#This Row],[rozpoczecie]]</f>
        <v>1.3541666666666563E-3</v>
      </c>
      <c r="H562">
        <f>MINUTE(telefony[[#This Row],[Czas trwania połączenia]])</f>
        <v>1</v>
      </c>
      <c r="I562" s="10" t="str">
        <f>LEFT(telefony[[#This Row],[nr]],2)</f>
        <v>55</v>
      </c>
      <c r="J562" s="9">
        <f>IF(AND(telefony[[#This Row],[Rodzaj telefonu]]="Stacjonarny",telefony[[#This Row],[Początek numeru]]="12"),1,0)</f>
        <v>0</v>
      </c>
      <c r="K562" s="7">
        <f>IF(telefony[[#This Row],[Czy 12]]=1,telefony[[#This Row],[zakonczenie]]-telefony[[#This Row],[rozpoczecie]],0)</f>
        <v>0</v>
      </c>
    </row>
    <row r="563" spans="1:11" x14ac:dyDescent="0.25">
      <c r="A563">
        <v>8130722</v>
      </c>
      <c r="B563" s="1">
        <v>42926</v>
      </c>
      <c r="C563" s="2">
        <v>0.46649305555555554</v>
      </c>
      <c r="D563" s="2">
        <v>0.47717592592592595</v>
      </c>
      <c r="E563">
        <f>COUNTIF($A$2:$A$2148,telefony[[#This Row],[nr]])</f>
        <v>1</v>
      </c>
      <c r="F563" t="str">
        <f>IF(LEN(telefony[[#This Row],[nr]])=7,"Stacjonarny",IF(LEN(telefony[[#This Row],[nr]])=8,"Komórkowy","Zagraniczny"))</f>
        <v>Stacjonarny</v>
      </c>
      <c r="G563" s="11">
        <f>telefony[[#This Row],[zakonczenie]]-telefony[[#This Row],[rozpoczecie]]</f>
        <v>1.0682870370370412E-2</v>
      </c>
      <c r="H563">
        <f>MINUTE(telefony[[#This Row],[Czas trwania połączenia]])</f>
        <v>15</v>
      </c>
      <c r="I563" s="10" t="str">
        <f>LEFT(telefony[[#This Row],[nr]],2)</f>
        <v>81</v>
      </c>
      <c r="J563" s="9">
        <f>IF(AND(telefony[[#This Row],[Rodzaj telefonu]]="Stacjonarny",telefony[[#This Row],[Początek numeru]]="12"),1,0)</f>
        <v>0</v>
      </c>
      <c r="K563" s="7">
        <f>IF(telefony[[#This Row],[Czy 12]]=1,telefony[[#This Row],[zakonczenie]]-telefony[[#This Row],[rozpoczecie]],0)</f>
        <v>0</v>
      </c>
    </row>
    <row r="564" spans="1:11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  <c r="E564">
        <f>COUNTIF($A$2:$A$2148,telefony[[#This Row],[nr]])</f>
        <v>1</v>
      </c>
      <c r="F564" t="str">
        <f>IF(LEN(telefony[[#This Row],[nr]])=7,"Stacjonarny",IF(LEN(telefony[[#This Row],[nr]])=8,"Komórkowy","Zagraniczny"))</f>
        <v>Stacjonarny</v>
      </c>
      <c r="G564" s="11">
        <f>telefony[[#This Row],[zakonczenie]]-telefony[[#This Row],[rozpoczecie]]</f>
        <v>2.9050925925925841E-3</v>
      </c>
      <c r="H564">
        <f>MINUTE(telefony[[#This Row],[Czas trwania połączenia]])</f>
        <v>4</v>
      </c>
      <c r="I564" s="10" t="str">
        <f>LEFT(telefony[[#This Row],[nr]],2)</f>
        <v>54</v>
      </c>
      <c r="J564" s="9">
        <f>IF(AND(telefony[[#This Row],[Rodzaj telefonu]]="Stacjonarny",telefony[[#This Row],[Początek numeru]]="12"),1,0)</f>
        <v>0</v>
      </c>
      <c r="K564" s="7">
        <f>IF(telefony[[#This Row],[Czy 12]]=1,telefony[[#This Row],[zakonczenie]]-telefony[[#This Row],[rozpoczecie]],0)</f>
        <v>0</v>
      </c>
    </row>
    <row r="565" spans="1:11" x14ac:dyDescent="0.25">
      <c r="A565">
        <v>6118241</v>
      </c>
      <c r="B565" s="1">
        <v>42926</v>
      </c>
      <c r="C565" s="2">
        <v>0.47462962962962962</v>
      </c>
      <c r="D565" s="2">
        <v>0.47839120370370369</v>
      </c>
      <c r="E565">
        <f>COUNTIF($A$2:$A$2148,telefony[[#This Row],[nr]])</f>
        <v>1</v>
      </c>
      <c r="F565" t="str">
        <f>IF(LEN(telefony[[#This Row],[nr]])=7,"Stacjonarny",IF(LEN(telefony[[#This Row],[nr]])=8,"Komórkowy","Zagraniczny"))</f>
        <v>Stacjonarny</v>
      </c>
      <c r="G565" s="11">
        <f>telefony[[#This Row],[zakonczenie]]-telefony[[#This Row],[rozpoczecie]]</f>
        <v>3.76157407407407E-3</v>
      </c>
      <c r="H565">
        <f>MINUTE(telefony[[#This Row],[Czas trwania połączenia]])</f>
        <v>5</v>
      </c>
      <c r="I565" s="10" t="str">
        <f>LEFT(telefony[[#This Row],[nr]],2)</f>
        <v>61</v>
      </c>
      <c r="J565" s="9">
        <f>IF(AND(telefony[[#This Row],[Rodzaj telefonu]]="Stacjonarny",telefony[[#This Row],[Początek numeru]]="12"),1,0)</f>
        <v>0</v>
      </c>
      <c r="K565" s="7">
        <f>IF(telefony[[#This Row],[Czy 12]]=1,telefony[[#This Row],[zakonczenie]]-telefony[[#This Row],[rozpoczecie]],0)</f>
        <v>0</v>
      </c>
    </row>
    <row r="566" spans="1:11" x14ac:dyDescent="0.25">
      <c r="A566">
        <v>1088377750</v>
      </c>
      <c r="B566" s="1">
        <v>42926</v>
      </c>
      <c r="C566" s="2">
        <v>0.47535879629629629</v>
      </c>
      <c r="D566" s="2">
        <v>0.48454861111111114</v>
      </c>
      <c r="E566">
        <f>COUNTIF($A$2:$A$2148,telefony[[#This Row],[nr]])</f>
        <v>2</v>
      </c>
      <c r="F566" t="str">
        <f>IF(LEN(telefony[[#This Row],[nr]])=7,"Stacjonarny",IF(LEN(telefony[[#This Row],[nr]])=8,"Komórkowy","Zagraniczny"))</f>
        <v>Zagraniczny</v>
      </c>
      <c r="G566" s="11">
        <f>telefony[[#This Row],[zakonczenie]]-telefony[[#This Row],[rozpoczecie]]</f>
        <v>9.1898148148148451E-3</v>
      </c>
      <c r="H566">
        <f>MINUTE(telefony[[#This Row],[Czas trwania połączenia]])</f>
        <v>13</v>
      </c>
      <c r="I566" s="10" t="str">
        <f>LEFT(telefony[[#This Row],[nr]],2)</f>
        <v>10</v>
      </c>
      <c r="J566" s="9">
        <f>IF(AND(telefony[[#This Row],[Rodzaj telefonu]]="Stacjonarny",telefony[[#This Row],[Początek numeru]]="12"),1,0)</f>
        <v>0</v>
      </c>
      <c r="K566" s="7">
        <f>IF(telefony[[#This Row],[Czy 12]]=1,telefony[[#This Row],[zakonczenie]]-telefony[[#This Row],[rozpoczecie]],0)</f>
        <v>0</v>
      </c>
    </row>
    <row r="567" spans="1:11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  <c r="E567">
        <f>COUNTIF($A$2:$A$2148,telefony[[#This Row],[nr]])</f>
        <v>1</v>
      </c>
      <c r="F567" t="str">
        <f>IF(LEN(telefony[[#This Row],[nr]])=7,"Stacjonarny",IF(LEN(telefony[[#This Row],[nr]])=8,"Komórkowy","Zagraniczny"))</f>
        <v>Komórkowy</v>
      </c>
      <c r="G567" s="11">
        <f>telefony[[#This Row],[zakonczenie]]-telefony[[#This Row],[rozpoczecie]]</f>
        <v>1.4930555555555114E-3</v>
      </c>
      <c r="H567">
        <f>MINUTE(telefony[[#This Row],[Czas trwania połączenia]])</f>
        <v>2</v>
      </c>
      <c r="I567" s="10" t="str">
        <f>LEFT(telefony[[#This Row],[nr]],2)</f>
        <v>98</v>
      </c>
      <c r="J567" s="9">
        <f>IF(AND(telefony[[#This Row],[Rodzaj telefonu]]="Stacjonarny",telefony[[#This Row],[Początek numeru]]="12"),1,0)</f>
        <v>0</v>
      </c>
      <c r="K567" s="7">
        <f>IF(telefony[[#This Row],[Czy 12]]=1,telefony[[#This Row],[zakonczenie]]-telefony[[#This Row],[rozpoczecie]],0)</f>
        <v>0</v>
      </c>
    </row>
    <row r="568" spans="1:11" x14ac:dyDescent="0.25">
      <c r="A568">
        <v>9524588</v>
      </c>
      <c r="B568" s="1">
        <v>42926</v>
      </c>
      <c r="C568" s="2">
        <v>0.4846759259259259</v>
      </c>
      <c r="D568" s="2">
        <v>0.49550925925925926</v>
      </c>
      <c r="E568">
        <f>COUNTIF($A$2:$A$2148,telefony[[#This Row],[nr]])</f>
        <v>1</v>
      </c>
      <c r="F568" t="str">
        <f>IF(LEN(telefony[[#This Row],[nr]])=7,"Stacjonarny",IF(LEN(telefony[[#This Row],[nr]])=8,"Komórkowy","Zagraniczny"))</f>
        <v>Stacjonarny</v>
      </c>
      <c r="G568" s="11">
        <f>telefony[[#This Row],[zakonczenie]]-telefony[[#This Row],[rozpoczecie]]</f>
        <v>1.0833333333333361E-2</v>
      </c>
      <c r="H568">
        <f>MINUTE(telefony[[#This Row],[Czas trwania połączenia]])</f>
        <v>15</v>
      </c>
      <c r="I568" s="10" t="str">
        <f>LEFT(telefony[[#This Row],[nr]],2)</f>
        <v>95</v>
      </c>
      <c r="J568" s="9">
        <f>IF(AND(telefony[[#This Row],[Rodzaj telefonu]]="Stacjonarny",telefony[[#This Row],[Początek numeru]]="12"),1,0)</f>
        <v>0</v>
      </c>
      <c r="K568" s="7">
        <f>IF(telefony[[#This Row],[Czy 12]]=1,telefony[[#This Row],[zakonczenie]]-telefony[[#This Row],[rozpoczecie]],0)</f>
        <v>0</v>
      </c>
    </row>
    <row r="569" spans="1:11" x14ac:dyDescent="0.25">
      <c r="A569">
        <v>96375379</v>
      </c>
      <c r="B569" s="1">
        <v>42926</v>
      </c>
      <c r="C569" s="2">
        <v>0.4881712962962963</v>
      </c>
      <c r="D569" s="2">
        <v>0.49769675925925927</v>
      </c>
      <c r="E569">
        <f>COUNTIF($A$2:$A$2148,telefony[[#This Row],[nr]])</f>
        <v>4</v>
      </c>
      <c r="F569" t="str">
        <f>IF(LEN(telefony[[#This Row],[nr]])=7,"Stacjonarny",IF(LEN(telefony[[#This Row],[nr]])=8,"Komórkowy","Zagraniczny"))</f>
        <v>Komórkowy</v>
      </c>
      <c r="G569" s="11">
        <f>telefony[[#This Row],[zakonczenie]]-telefony[[#This Row],[rozpoczecie]]</f>
        <v>9.5254629629629717E-3</v>
      </c>
      <c r="H569">
        <f>MINUTE(telefony[[#This Row],[Czas trwania połączenia]])</f>
        <v>13</v>
      </c>
      <c r="I569" s="10" t="str">
        <f>LEFT(telefony[[#This Row],[nr]],2)</f>
        <v>96</v>
      </c>
      <c r="J569" s="9">
        <f>IF(AND(telefony[[#This Row],[Rodzaj telefonu]]="Stacjonarny",telefony[[#This Row],[Początek numeru]]="12"),1,0)</f>
        <v>0</v>
      </c>
      <c r="K569" s="7">
        <f>IF(telefony[[#This Row],[Czy 12]]=1,telefony[[#This Row],[zakonczenie]]-telefony[[#This Row],[rozpoczecie]],0)</f>
        <v>0</v>
      </c>
    </row>
    <row r="570" spans="1:11" x14ac:dyDescent="0.25">
      <c r="A570">
        <v>4759206</v>
      </c>
      <c r="B570" s="1">
        <v>42926</v>
      </c>
      <c r="C570" s="2">
        <v>0.49055555555555558</v>
      </c>
      <c r="D570" s="2">
        <v>0.49449074074074073</v>
      </c>
      <c r="E570">
        <f>COUNTIF($A$2:$A$2148,telefony[[#This Row],[nr]])</f>
        <v>1</v>
      </c>
      <c r="F570" t="str">
        <f>IF(LEN(telefony[[#This Row],[nr]])=7,"Stacjonarny",IF(LEN(telefony[[#This Row],[nr]])=8,"Komórkowy","Zagraniczny"))</f>
        <v>Stacjonarny</v>
      </c>
      <c r="G570" s="11">
        <f>telefony[[#This Row],[zakonczenie]]-telefony[[#This Row],[rozpoczecie]]</f>
        <v>3.9351851851851527E-3</v>
      </c>
      <c r="H570">
        <f>MINUTE(telefony[[#This Row],[Czas trwania połączenia]])</f>
        <v>5</v>
      </c>
      <c r="I570" s="10" t="str">
        <f>LEFT(telefony[[#This Row],[nr]],2)</f>
        <v>47</v>
      </c>
      <c r="J570" s="9">
        <f>IF(AND(telefony[[#This Row],[Rodzaj telefonu]]="Stacjonarny",telefony[[#This Row],[Początek numeru]]="12"),1,0)</f>
        <v>0</v>
      </c>
      <c r="K570" s="7">
        <f>IF(telefony[[#This Row],[Czy 12]]=1,telefony[[#This Row],[zakonczenie]]-telefony[[#This Row],[rozpoczecie]],0)</f>
        <v>0</v>
      </c>
    </row>
    <row r="571" spans="1:11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  <c r="E571">
        <f>COUNTIF($A$2:$A$2148,telefony[[#This Row],[nr]])</f>
        <v>1</v>
      </c>
      <c r="F571" t="str">
        <f>IF(LEN(telefony[[#This Row],[nr]])=7,"Stacjonarny",IF(LEN(telefony[[#This Row],[nr]])=8,"Komórkowy","Zagraniczny"))</f>
        <v>Stacjonarny</v>
      </c>
      <c r="G571" s="11">
        <f>telefony[[#This Row],[zakonczenie]]-telefony[[#This Row],[rozpoczecie]]</f>
        <v>1.1018518518518539E-2</v>
      </c>
      <c r="H571">
        <f>MINUTE(telefony[[#This Row],[Czas trwania połączenia]])</f>
        <v>15</v>
      </c>
      <c r="I571" s="10" t="str">
        <f>LEFT(telefony[[#This Row],[nr]],2)</f>
        <v>91</v>
      </c>
      <c r="J571" s="9">
        <f>IF(AND(telefony[[#This Row],[Rodzaj telefonu]]="Stacjonarny",telefony[[#This Row],[Początek numeru]]="12"),1,0)</f>
        <v>0</v>
      </c>
      <c r="K571" s="7">
        <f>IF(telefony[[#This Row],[Czy 12]]=1,telefony[[#This Row],[zakonczenie]]-telefony[[#This Row],[rozpoczecie]],0)</f>
        <v>0</v>
      </c>
    </row>
    <row r="572" spans="1:11" x14ac:dyDescent="0.25">
      <c r="A572">
        <v>8322522</v>
      </c>
      <c r="B572" s="1">
        <v>42926</v>
      </c>
      <c r="C572" s="2">
        <v>0.49674768518518519</v>
      </c>
      <c r="D572" s="2">
        <v>0.50796296296296295</v>
      </c>
      <c r="E572">
        <f>COUNTIF($A$2:$A$2148,telefony[[#This Row],[nr]])</f>
        <v>1</v>
      </c>
      <c r="F572" t="str">
        <f>IF(LEN(telefony[[#This Row],[nr]])=7,"Stacjonarny",IF(LEN(telefony[[#This Row],[nr]])=8,"Komórkowy","Zagraniczny"))</f>
        <v>Stacjonarny</v>
      </c>
      <c r="G572" s="11">
        <f>telefony[[#This Row],[zakonczenie]]-telefony[[#This Row],[rozpoczecie]]</f>
        <v>1.1215277777777755E-2</v>
      </c>
      <c r="H572">
        <f>MINUTE(telefony[[#This Row],[Czas trwania połączenia]])</f>
        <v>16</v>
      </c>
      <c r="I572" s="10" t="str">
        <f>LEFT(telefony[[#This Row],[nr]],2)</f>
        <v>83</v>
      </c>
      <c r="J572" s="9">
        <f>IF(AND(telefony[[#This Row],[Rodzaj telefonu]]="Stacjonarny",telefony[[#This Row],[Początek numeru]]="12"),1,0)</f>
        <v>0</v>
      </c>
      <c r="K572" s="7">
        <f>IF(telefony[[#This Row],[Czy 12]]=1,telefony[[#This Row],[zakonczenie]]-telefony[[#This Row],[rozpoczecie]],0)</f>
        <v>0</v>
      </c>
    </row>
    <row r="573" spans="1:11" x14ac:dyDescent="0.25">
      <c r="A573">
        <v>4264808</v>
      </c>
      <c r="B573" s="1">
        <v>42926</v>
      </c>
      <c r="C573" s="2">
        <v>0.50089120370370366</v>
      </c>
      <c r="D573" s="2">
        <v>0.50109953703703702</v>
      </c>
      <c r="E573">
        <f>COUNTIF($A$2:$A$2148,telefony[[#This Row],[nr]])</f>
        <v>2</v>
      </c>
      <c r="F573" t="str">
        <f>IF(LEN(telefony[[#This Row],[nr]])=7,"Stacjonarny",IF(LEN(telefony[[#This Row],[nr]])=8,"Komórkowy","Zagraniczny"))</f>
        <v>Stacjonarny</v>
      </c>
      <c r="G573" s="11">
        <f>telefony[[#This Row],[zakonczenie]]-telefony[[#This Row],[rozpoczecie]]</f>
        <v>2.083333333333659E-4</v>
      </c>
      <c r="H573">
        <f>MINUTE(telefony[[#This Row],[Czas trwania połączenia]])</f>
        <v>0</v>
      </c>
      <c r="I573" s="10" t="str">
        <f>LEFT(telefony[[#This Row],[nr]],2)</f>
        <v>42</v>
      </c>
      <c r="J573" s="9">
        <f>IF(AND(telefony[[#This Row],[Rodzaj telefonu]]="Stacjonarny",telefony[[#This Row],[Początek numeru]]="12"),1,0)</f>
        <v>0</v>
      </c>
      <c r="K573" s="7">
        <f>IF(telefony[[#This Row],[Czy 12]]=1,telefony[[#This Row],[zakonczenie]]-telefony[[#This Row],[rozpoczecie]],0)</f>
        <v>0</v>
      </c>
    </row>
    <row r="574" spans="1:11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  <c r="E574">
        <f>COUNTIF($A$2:$A$2148,telefony[[#This Row],[nr]])</f>
        <v>4</v>
      </c>
      <c r="F574" t="str">
        <f>IF(LEN(telefony[[#This Row],[nr]])=7,"Stacjonarny",IF(LEN(telefony[[#This Row],[nr]])=8,"Komórkowy","Zagraniczny"))</f>
        <v>Stacjonarny</v>
      </c>
      <c r="G574" s="11">
        <f>telefony[[#This Row],[zakonczenie]]-telefony[[#This Row],[rozpoczecie]]</f>
        <v>1.0810185185185173E-2</v>
      </c>
      <c r="H574">
        <f>MINUTE(telefony[[#This Row],[Czas trwania połączenia]])</f>
        <v>15</v>
      </c>
      <c r="I574" s="10" t="str">
        <f>LEFT(telefony[[#This Row],[nr]],2)</f>
        <v>30</v>
      </c>
      <c r="J574" s="9">
        <f>IF(AND(telefony[[#This Row],[Rodzaj telefonu]]="Stacjonarny",telefony[[#This Row],[Początek numeru]]="12"),1,0)</f>
        <v>0</v>
      </c>
      <c r="K574" s="7">
        <f>IF(telefony[[#This Row],[Czy 12]]=1,telefony[[#This Row],[zakonczenie]]-telefony[[#This Row],[rozpoczecie]],0)</f>
        <v>0</v>
      </c>
    </row>
    <row r="575" spans="1:11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  <c r="E575">
        <f>COUNTIF($A$2:$A$2148,telefony[[#This Row],[nr]])</f>
        <v>1</v>
      </c>
      <c r="F575" t="str">
        <f>IF(LEN(telefony[[#This Row],[nr]])=7,"Stacjonarny",IF(LEN(telefony[[#This Row],[nr]])=8,"Komórkowy","Zagraniczny"))</f>
        <v>Zagraniczny</v>
      </c>
      <c r="G575" s="11">
        <f>telefony[[#This Row],[zakonczenie]]-telefony[[#This Row],[rozpoczecie]]</f>
        <v>8.6921296296296191E-3</v>
      </c>
      <c r="H575">
        <f>MINUTE(telefony[[#This Row],[Czas trwania połączenia]])</f>
        <v>12</v>
      </c>
      <c r="I575" s="10" t="str">
        <f>LEFT(telefony[[#This Row],[nr]],2)</f>
        <v>58</v>
      </c>
      <c r="J575" s="9">
        <f>IF(AND(telefony[[#This Row],[Rodzaj telefonu]]="Stacjonarny",telefony[[#This Row],[Początek numeru]]="12"),1,0)</f>
        <v>0</v>
      </c>
      <c r="K575" s="7">
        <f>IF(telefony[[#This Row],[Czy 12]]=1,telefony[[#This Row],[zakonczenie]]-telefony[[#This Row],[rozpoczecie]],0)</f>
        <v>0</v>
      </c>
    </row>
    <row r="576" spans="1:11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  <c r="E576">
        <f>COUNTIF($A$2:$A$2148,telefony[[#This Row],[nr]])</f>
        <v>1</v>
      </c>
      <c r="F576" t="str">
        <f>IF(LEN(telefony[[#This Row],[nr]])=7,"Stacjonarny",IF(LEN(telefony[[#This Row],[nr]])=8,"Komórkowy","Zagraniczny"))</f>
        <v>Komórkowy</v>
      </c>
      <c r="G576" s="11">
        <f>telefony[[#This Row],[zakonczenie]]-telefony[[#This Row],[rozpoczecie]]</f>
        <v>8.5648148148143033E-4</v>
      </c>
      <c r="H576">
        <f>MINUTE(telefony[[#This Row],[Czas trwania połączenia]])</f>
        <v>1</v>
      </c>
      <c r="I576" s="10" t="str">
        <f>LEFT(telefony[[#This Row],[nr]],2)</f>
        <v>89</v>
      </c>
      <c r="J576" s="9">
        <f>IF(AND(telefony[[#This Row],[Rodzaj telefonu]]="Stacjonarny",telefony[[#This Row],[Początek numeru]]="12"),1,0)</f>
        <v>0</v>
      </c>
      <c r="K576" s="7">
        <f>IF(telefony[[#This Row],[Czy 12]]=1,telefony[[#This Row],[zakonczenie]]-telefony[[#This Row],[rozpoczecie]],0)</f>
        <v>0</v>
      </c>
    </row>
    <row r="577" spans="1:11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  <c r="E577">
        <f>COUNTIF($A$2:$A$2148,telefony[[#This Row],[nr]])</f>
        <v>1</v>
      </c>
      <c r="F577" t="str">
        <f>IF(LEN(telefony[[#This Row],[nr]])=7,"Stacjonarny",IF(LEN(telefony[[#This Row],[nr]])=8,"Komórkowy","Zagraniczny"))</f>
        <v>Stacjonarny</v>
      </c>
      <c r="G577" s="11">
        <f>telefony[[#This Row],[zakonczenie]]-telefony[[#This Row],[rozpoczecie]]</f>
        <v>6.0185185185185341E-3</v>
      </c>
      <c r="H577">
        <f>MINUTE(telefony[[#This Row],[Czas trwania połączenia]])</f>
        <v>8</v>
      </c>
      <c r="I577" s="10" t="str">
        <f>LEFT(telefony[[#This Row],[nr]],2)</f>
        <v>12</v>
      </c>
      <c r="J577" s="9">
        <f>IF(AND(telefony[[#This Row],[Rodzaj telefonu]]="Stacjonarny",telefony[[#This Row],[Początek numeru]]="12"),1,0)</f>
        <v>1</v>
      </c>
      <c r="K577" s="7">
        <f>IF(telefony[[#This Row],[Czy 12]]=1,telefony[[#This Row],[zakonczenie]]-telefony[[#This Row],[rozpoczecie]],0)</f>
        <v>6.0185185185185341E-3</v>
      </c>
    </row>
    <row r="578" spans="1:11" x14ac:dyDescent="0.25">
      <c r="A578">
        <v>18503160</v>
      </c>
      <c r="B578" s="1">
        <v>42926</v>
      </c>
      <c r="C578" s="2">
        <v>0.51157407407407407</v>
      </c>
      <c r="D578" s="2">
        <v>0.51663194444444449</v>
      </c>
      <c r="E578">
        <f>COUNTIF($A$2:$A$2148,telefony[[#This Row],[nr]])</f>
        <v>1</v>
      </c>
      <c r="F578" t="str">
        <f>IF(LEN(telefony[[#This Row],[nr]])=7,"Stacjonarny",IF(LEN(telefony[[#This Row],[nr]])=8,"Komórkowy","Zagraniczny"))</f>
        <v>Komórkowy</v>
      </c>
      <c r="G578" s="11">
        <f>telefony[[#This Row],[zakonczenie]]-telefony[[#This Row],[rozpoczecie]]</f>
        <v>5.0578703703704209E-3</v>
      </c>
      <c r="H578">
        <f>MINUTE(telefony[[#This Row],[Czas trwania połączenia]])</f>
        <v>7</v>
      </c>
      <c r="I578" s="10" t="str">
        <f>LEFT(telefony[[#This Row],[nr]],2)</f>
        <v>18</v>
      </c>
      <c r="J578" s="9">
        <f>IF(AND(telefony[[#This Row],[Rodzaj telefonu]]="Stacjonarny",telefony[[#This Row],[Początek numeru]]="12"),1,0)</f>
        <v>0</v>
      </c>
      <c r="K578" s="7">
        <f>IF(telefony[[#This Row],[Czy 12]]=1,telefony[[#This Row],[zakonczenie]]-telefony[[#This Row],[rozpoczecie]],0)</f>
        <v>0</v>
      </c>
    </row>
    <row r="579" spans="1:11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  <c r="E579">
        <f>COUNTIF($A$2:$A$2148,telefony[[#This Row],[nr]])</f>
        <v>1</v>
      </c>
      <c r="F579" t="str">
        <f>IF(LEN(telefony[[#This Row],[nr]])=7,"Stacjonarny",IF(LEN(telefony[[#This Row],[nr]])=8,"Komórkowy","Zagraniczny"))</f>
        <v>Komórkowy</v>
      </c>
      <c r="G579" s="11">
        <f>telefony[[#This Row],[zakonczenie]]-telefony[[#This Row],[rozpoczecie]]</f>
        <v>4.9305555555555491E-3</v>
      </c>
      <c r="H579">
        <f>MINUTE(telefony[[#This Row],[Czas trwania połączenia]])</f>
        <v>7</v>
      </c>
      <c r="I579" s="10" t="str">
        <f>LEFT(telefony[[#This Row],[nr]],2)</f>
        <v>21</v>
      </c>
      <c r="J579" s="9">
        <f>IF(AND(telefony[[#This Row],[Rodzaj telefonu]]="Stacjonarny",telefony[[#This Row],[Początek numeru]]="12"),1,0)</f>
        <v>0</v>
      </c>
      <c r="K579" s="7">
        <f>IF(telefony[[#This Row],[Czy 12]]=1,telefony[[#This Row],[zakonczenie]]-telefony[[#This Row],[rozpoczecie]],0)</f>
        <v>0</v>
      </c>
    </row>
    <row r="580" spans="1:11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  <c r="E580">
        <f>COUNTIF($A$2:$A$2148,telefony[[#This Row],[nr]])</f>
        <v>3</v>
      </c>
      <c r="F580" t="str">
        <f>IF(LEN(telefony[[#This Row],[nr]])=7,"Stacjonarny",IF(LEN(telefony[[#This Row],[nr]])=8,"Komórkowy","Zagraniczny"))</f>
        <v>Stacjonarny</v>
      </c>
      <c r="G580" s="11">
        <f>telefony[[#This Row],[zakonczenie]]-telefony[[#This Row],[rozpoczecie]]</f>
        <v>1.0960648148148122E-2</v>
      </c>
      <c r="H580">
        <f>MINUTE(telefony[[#This Row],[Czas trwania połączenia]])</f>
        <v>15</v>
      </c>
      <c r="I580" s="10" t="str">
        <f>LEFT(telefony[[#This Row],[nr]],2)</f>
        <v>50</v>
      </c>
      <c r="J580" s="9">
        <f>IF(AND(telefony[[#This Row],[Rodzaj telefonu]]="Stacjonarny",telefony[[#This Row],[Początek numeru]]="12"),1,0)</f>
        <v>0</v>
      </c>
      <c r="K580" s="7">
        <f>IF(telefony[[#This Row],[Czy 12]]=1,telefony[[#This Row],[zakonczenie]]-telefony[[#This Row],[rozpoczecie]],0)</f>
        <v>0</v>
      </c>
    </row>
    <row r="581" spans="1:11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  <c r="E581">
        <f>COUNTIF($A$2:$A$2148,telefony[[#This Row],[nr]])</f>
        <v>2</v>
      </c>
      <c r="F581" t="str">
        <f>IF(LEN(telefony[[#This Row],[nr]])=7,"Stacjonarny",IF(LEN(telefony[[#This Row],[nr]])=8,"Komórkowy","Zagraniczny"))</f>
        <v>Stacjonarny</v>
      </c>
      <c r="G581" s="11">
        <f>telefony[[#This Row],[zakonczenie]]-telefony[[#This Row],[rozpoczecie]]</f>
        <v>8.8425925925925686E-3</v>
      </c>
      <c r="H581">
        <f>MINUTE(telefony[[#This Row],[Czas trwania połączenia]])</f>
        <v>12</v>
      </c>
      <c r="I581" s="10" t="str">
        <f>LEFT(telefony[[#This Row],[nr]],2)</f>
        <v>69</v>
      </c>
      <c r="J581" s="9">
        <f>IF(AND(telefony[[#This Row],[Rodzaj telefonu]]="Stacjonarny",telefony[[#This Row],[Początek numeru]]="12"),1,0)</f>
        <v>0</v>
      </c>
      <c r="K581" s="7">
        <f>IF(telefony[[#This Row],[Czy 12]]=1,telefony[[#This Row],[zakonczenie]]-telefony[[#This Row],[rozpoczecie]],0)</f>
        <v>0</v>
      </c>
    </row>
    <row r="582" spans="1:11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  <c r="E582">
        <f>COUNTIF($A$2:$A$2148,telefony[[#This Row],[nr]])</f>
        <v>1</v>
      </c>
      <c r="F582" t="str">
        <f>IF(LEN(telefony[[#This Row],[nr]])=7,"Stacjonarny",IF(LEN(telefony[[#This Row],[nr]])=8,"Komórkowy","Zagraniczny"))</f>
        <v>Stacjonarny</v>
      </c>
      <c r="G582" s="11">
        <f>telefony[[#This Row],[zakonczenie]]-telefony[[#This Row],[rozpoczecie]]</f>
        <v>1.0925925925925895E-2</v>
      </c>
      <c r="H582">
        <f>MINUTE(telefony[[#This Row],[Czas trwania połączenia]])</f>
        <v>15</v>
      </c>
      <c r="I582" s="10" t="str">
        <f>LEFT(telefony[[#This Row],[nr]],2)</f>
        <v>41</v>
      </c>
      <c r="J582" s="9">
        <f>IF(AND(telefony[[#This Row],[Rodzaj telefonu]]="Stacjonarny",telefony[[#This Row],[Początek numeru]]="12"),1,0)</f>
        <v>0</v>
      </c>
      <c r="K582" s="7">
        <f>IF(telefony[[#This Row],[Czy 12]]=1,telefony[[#This Row],[zakonczenie]]-telefony[[#This Row],[rozpoczecie]],0)</f>
        <v>0</v>
      </c>
    </row>
    <row r="583" spans="1:11" x14ac:dyDescent="0.25">
      <c r="A583">
        <v>16392077</v>
      </c>
      <c r="B583" s="1">
        <v>42926</v>
      </c>
      <c r="C583" s="2">
        <v>0.52254629629629634</v>
      </c>
      <c r="D583" s="2">
        <v>0.52263888888888888</v>
      </c>
      <c r="E583">
        <f>COUNTIF($A$2:$A$2148,telefony[[#This Row],[nr]])</f>
        <v>1</v>
      </c>
      <c r="F583" t="str">
        <f>IF(LEN(telefony[[#This Row],[nr]])=7,"Stacjonarny",IF(LEN(telefony[[#This Row],[nr]])=8,"Komórkowy","Zagraniczny"))</f>
        <v>Komórkowy</v>
      </c>
      <c r="G583" s="11">
        <f>telefony[[#This Row],[zakonczenie]]-telefony[[#This Row],[rozpoczecie]]</f>
        <v>9.2592592592533052E-5</v>
      </c>
      <c r="H583">
        <f>MINUTE(telefony[[#This Row],[Czas trwania połączenia]])</f>
        <v>0</v>
      </c>
      <c r="I583" s="10" t="str">
        <f>LEFT(telefony[[#This Row],[nr]],2)</f>
        <v>16</v>
      </c>
      <c r="J583" s="9">
        <f>IF(AND(telefony[[#This Row],[Rodzaj telefonu]]="Stacjonarny",telefony[[#This Row],[Początek numeru]]="12"),1,0)</f>
        <v>0</v>
      </c>
      <c r="K583" s="7">
        <f>IF(telefony[[#This Row],[Czy 12]]=1,telefony[[#This Row],[zakonczenie]]-telefony[[#This Row],[rozpoczecie]],0)</f>
        <v>0</v>
      </c>
    </row>
    <row r="584" spans="1:11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  <c r="E584">
        <f>COUNTIF($A$2:$A$2148,telefony[[#This Row],[nr]])</f>
        <v>1</v>
      </c>
      <c r="F584" t="str">
        <f>IF(LEN(telefony[[#This Row],[nr]])=7,"Stacjonarny",IF(LEN(telefony[[#This Row],[nr]])=8,"Komórkowy","Zagraniczny"))</f>
        <v>Stacjonarny</v>
      </c>
      <c r="G584" s="11">
        <f>telefony[[#This Row],[zakonczenie]]-telefony[[#This Row],[rozpoczecie]]</f>
        <v>9.8611111111110983E-3</v>
      </c>
      <c r="H584">
        <f>MINUTE(telefony[[#This Row],[Czas trwania połączenia]])</f>
        <v>14</v>
      </c>
      <c r="I584" s="10" t="str">
        <f>LEFT(telefony[[#This Row],[nr]],2)</f>
        <v>88</v>
      </c>
      <c r="J584" s="9">
        <f>IF(AND(telefony[[#This Row],[Rodzaj telefonu]]="Stacjonarny",telefony[[#This Row],[Początek numeru]]="12"),1,0)</f>
        <v>0</v>
      </c>
      <c r="K584" s="7">
        <f>IF(telefony[[#This Row],[Czy 12]]=1,telefony[[#This Row],[zakonczenie]]-telefony[[#This Row],[rozpoczecie]],0)</f>
        <v>0</v>
      </c>
    </row>
    <row r="585" spans="1:11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  <c r="E585">
        <f>COUNTIF($A$2:$A$2148,telefony[[#This Row],[nr]])</f>
        <v>1</v>
      </c>
      <c r="F585" t="str">
        <f>IF(LEN(telefony[[#This Row],[nr]])=7,"Stacjonarny",IF(LEN(telefony[[#This Row],[nr]])=8,"Komórkowy","Zagraniczny"))</f>
        <v>Komórkowy</v>
      </c>
      <c r="G585" s="11">
        <f>telefony[[#This Row],[zakonczenie]]-telefony[[#This Row],[rozpoczecie]]</f>
        <v>2.4652777777778301E-3</v>
      </c>
      <c r="H585">
        <f>MINUTE(telefony[[#This Row],[Czas trwania połączenia]])</f>
        <v>3</v>
      </c>
      <c r="I585" s="10" t="str">
        <f>LEFT(telefony[[#This Row],[nr]],2)</f>
        <v>92</v>
      </c>
      <c r="J585" s="9">
        <f>IF(AND(telefony[[#This Row],[Rodzaj telefonu]]="Stacjonarny",telefony[[#This Row],[Początek numeru]]="12"),1,0)</f>
        <v>0</v>
      </c>
      <c r="K585" s="7">
        <f>IF(telefony[[#This Row],[Czy 12]]=1,telefony[[#This Row],[zakonczenie]]-telefony[[#This Row],[rozpoczecie]],0)</f>
        <v>0</v>
      </c>
    </row>
    <row r="586" spans="1:11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  <c r="E586">
        <f>COUNTIF($A$2:$A$2148,telefony[[#This Row],[nr]])</f>
        <v>1</v>
      </c>
      <c r="F586" t="str">
        <f>IF(LEN(telefony[[#This Row],[nr]])=7,"Stacjonarny",IF(LEN(telefony[[#This Row],[nr]])=8,"Komórkowy","Zagraniczny"))</f>
        <v>Komórkowy</v>
      </c>
      <c r="G586" s="11">
        <f>telefony[[#This Row],[zakonczenie]]-telefony[[#This Row],[rozpoczecie]]</f>
        <v>5.3240740740740922E-3</v>
      </c>
      <c r="H586">
        <f>MINUTE(telefony[[#This Row],[Czas trwania połączenia]])</f>
        <v>7</v>
      </c>
      <c r="I586" s="10" t="str">
        <f>LEFT(telefony[[#This Row],[nr]],2)</f>
        <v>49</v>
      </c>
      <c r="J586" s="9">
        <f>IF(AND(telefony[[#This Row],[Rodzaj telefonu]]="Stacjonarny",telefony[[#This Row],[Początek numeru]]="12"),1,0)</f>
        <v>0</v>
      </c>
      <c r="K586" s="7">
        <f>IF(telefony[[#This Row],[Czy 12]]=1,telefony[[#This Row],[zakonczenie]]-telefony[[#This Row],[rozpoczecie]],0)</f>
        <v>0</v>
      </c>
    </row>
    <row r="587" spans="1:11" x14ac:dyDescent="0.25">
      <c r="A587">
        <v>20354301</v>
      </c>
      <c r="B587" s="1">
        <v>42926</v>
      </c>
      <c r="C587" s="2">
        <v>0.53291666666666671</v>
      </c>
      <c r="D587" s="2">
        <v>0.53758101851851847</v>
      </c>
      <c r="E587">
        <f>COUNTIF($A$2:$A$2148,telefony[[#This Row],[nr]])</f>
        <v>1</v>
      </c>
      <c r="F587" t="str">
        <f>IF(LEN(telefony[[#This Row],[nr]])=7,"Stacjonarny",IF(LEN(telefony[[#This Row],[nr]])=8,"Komórkowy","Zagraniczny"))</f>
        <v>Komórkowy</v>
      </c>
      <c r="G587" s="11">
        <f>telefony[[#This Row],[zakonczenie]]-telefony[[#This Row],[rozpoczecie]]</f>
        <v>4.6643518518517668E-3</v>
      </c>
      <c r="H587">
        <f>MINUTE(telefony[[#This Row],[Czas trwania połączenia]])</f>
        <v>6</v>
      </c>
      <c r="I587" s="10" t="str">
        <f>LEFT(telefony[[#This Row],[nr]],2)</f>
        <v>20</v>
      </c>
      <c r="J587" s="9">
        <f>IF(AND(telefony[[#This Row],[Rodzaj telefonu]]="Stacjonarny",telefony[[#This Row],[Początek numeru]]="12"),1,0)</f>
        <v>0</v>
      </c>
      <c r="K587" s="7">
        <f>IF(telefony[[#This Row],[Czy 12]]=1,telefony[[#This Row],[zakonczenie]]-telefony[[#This Row],[rozpoczecie]],0)</f>
        <v>0</v>
      </c>
    </row>
    <row r="588" spans="1:11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  <c r="E588">
        <f>COUNTIF($A$2:$A$2148,telefony[[#This Row],[nr]])</f>
        <v>1</v>
      </c>
      <c r="F588" t="str">
        <f>IF(LEN(telefony[[#This Row],[nr]])=7,"Stacjonarny",IF(LEN(telefony[[#This Row],[nr]])=8,"Komórkowy","Zagraniczny"))</f>
        <v>Stacjonarny</v>
      </c>
      <c r="G588" s="11">
        <f>telefony[[#This Row],[zakonczenie]]-telefony[[#This Row],[rozpoczecie]]</f>
        <v>4.3981481481480955E-3</v>
      </c>
      <c r="H588">
        <f>MINUTE(telefony[[#This Row],[Czas trwania połączenia]])</f>
        <v>6</v>
      </c>
      <c r="I588" s="10" t="str">
        <f>LEFT(telefony[[#This Row],[nr]],2)</f>
        <v>27</v>
      </c>
      <c r="J588" s="9">
        <f>IF(AND(telefony[[#This Row],[Rodzaj telefonu]]="Stacjonarny",telefony[[#This Row],[Początek numeru]]="12"),1,0)</f>
        <v>0</v>
      </c>
      <c r="K588" s="7">
        <f>IF(telefony[[#This Row],[Czy 12]]=1,telefony[[#This Row],[zakonczenie]]-telefony[[#This Row],[rozpoczecie]],0)</f>
        <v>0</v>
      </c>
    </row>
    <row r="589" spans="1:11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  <c r="E589">
        <f>COUNTIF($A$2:$A$2148,telefony[[#This Row],[nr]])</f>
        <v>2</v>
      </c>
      <c r="F589" t="str">
        <f>IF(LEN(telefony[[#This Row],[nr]])=7,"Stacjonarny",IF(LEN(telefony[[#This Row],[nr]])=8,"Komórkowy","Zagraniczny"))</f>
        <v>Stacjonarny</v>
      </c>
      <c r="G589" s="11">
        <f>telefony[[#This Row],[zakonczenie]]-telefony[[#This Row],[rozpoczecie]]</f>
        <v>6.6898148148147873E-3</v>
      </c>
      <c r="H589">
        <f>MINUTE(telefony[[#This Row],[Czas trwania połączenia]])</f>
        <v>9</v>
      </c>
      <c r="I589" s="10" t="str">
        <f>LEFT(telefony[[#This Row],[nr]],2)</f>
        <v>23</v>
      </c>
      <c r="J589" s="9">
        <f>IF(AND(telefony[[#This Row],[Rodzaj telefonu]]="Stacjonarny",telefony[[#This Row],[Początek numeru]]="12"),1,0)</f>
        <v>0</v>
      </c>
      <c r="K589" s="7">
        <f>IF(telefony[[#This Row],[Czy 12]]=1,telefony[[#This Row],[zakonczenie]]-telefony[[#This Row],[rozpoczecie]],0)</f>
        <v>0</v>
      </c>
    </row>
    <row r="590" spans="1:11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  <c r="E590">
        <f>COUNTIF($A$2:$A$2148,telefony[[#This Row],[nr]])</f>
        <v>2</v>
      </c>
      <c r="F590" t="str">
        <f>IF(LEN(telefony[[#This Row],[nr]])=7,"Stacjonarny",IF(LEN(telefony[[#This Row],[nr]])=8,"Komórkowy","Zagraniczny"))</f>
        <v>Stacjonarny</v>
      </c>
      <c r="G590" s="11">
        <f>telefony[[#This Row],[zakonczenie]]-telefony[[#This Row],[rozpoczecie]]</f>
        <v>1.5162037037036447E-3</v>
      </c>
      <c r="H590">
        <f>MINUTE(telefony[[#This Row],[Czas trwania połączenia]])</f>
        <v>2</v>
      </c>
      <c r="I590" s="10" t="str">
        <f>LEFT(telefony[[#This Row],[nr]],2)</f>
        <v>46</v>
      </c>
      <c r="J590" s="9">
        <f>IF(AND(telefony[[#This Row],[Rodzaj telefonu]]="Stacjonarny",telefony[[#This Row],[Początek numeru]]="12"),1,0)</f>
        <v>0</v>
      </c>
      <c r="K590" s="7">
        <f>IF(telefony[[#This Row],[Czy 12]]=1,telefony[[#This Row],[zakonczenie]]-telefony[[#This Row],[rozpoczecie]],0)</f>
        <v>0</v>
      </c>
    </row>
    <row r="591" spans="1:11" x14ac:dyDescent="0.25">
      <c r="A591">
        <v>4848864</v>
      </c>
      <c r="B591" s="1">
        <v>42926</v>
      </c>
      <c r="C591" s="2">
        <v>0.54432870370370368</v>
      </c>
      <c r="D591" s="2">
        <v>0.55090277777777774</v>
      </c>
      <c r="E591">
        <f>COUNTIF($A$2:$A$2148,telefony[[#This Row],[nr]])</f>
        <v>1</v>
      </c>
      <c r="F591" t="str">
        <f>IF(LEN(telefony[[#This Row],[nr]])=7,"Stacjonarny",IF(LEN(telefony[[#This Row],[nr]])=8,"Komórkowy","Zagraniczny"))</f>
        <v>Stacjonarny</v>
      </c>
      <c r="G591" s="11">
        <f>telefony[[#This Row],[zakonczenie]]-telefony[[#This Row],[rozpoczecie]]</f>
        <v>6.5740740740740655E-3</v>
      </c>
      <c r="H591">
        <f>MINUTE(telefony[[#This Row],[Czas trwania połączenia]])</f>
        <v>9</v>
      </c>
      <c r="I591" s="10" t="str">
        <f>LEFT(telefony[[#This Row],[nr]],2)</f>
        <v>48</v>
      </c>
      <c r="J591" s="9">
        <f>IF(AND(telefony[[#This Row],[Rodzaj telefonu]]="Stacjonarny",telefony[[#This Row],[Początek numeru]]="12"),1,0)</f>
        <v>0</v>
      </c>
      <c r="K591" s="7">
        <f>IF(telefony[[#This Row],[Czy 12]]=1,telefony[[#This Row],[zakonczenie]]-telefony[[#This Row],[rozpoczecie]],0)</f>
        <v>0</v>
      </c>
    </row>
    <row r="592" spans="1:11" x14ac:dyDescent="0.25">
      <c r="A592">
        <v>6709939</v>
      </c>
      <c r="B592" s="1">
        <v>42926</v>
      </c>
      <c r="C592" s="2">
        <v>0.54692129629629627</v>
      </c>
      <c r="D592" s="2">
        <v>0.55000000000000004</v>
      </c>
      <c r="E592">
        <f>COUNTIF($A$2:$A$2148,telefony[[#This Row],[nr]])</f>
        <v>2</v>
      </c>
      <c r="F592" t="str">
        <f>IF(LEN(telefony[[#This Row],[nr]])=7,"Stacjonarny",IF(LEN(telefony[[#This Row],[nr]])=8,"Komórkowy","Zagraniczny"))</f>
        <v>Stacjonarny</v>
      </c>
      <c r="G592" s="11">
        <f>telefony[[#This Row],[zakonczenie]]-telefony[[#This Row],[rozpoczecie]]</f>
        <v>3.0787037037037779E-3</v>
      </c>
      <c r="H592">
        <f>MINUTE(telefony[[#This Row],[Czas trwania połączenia]])</f>
        <v>4</v>
      </c>
      <c r="I592" s="10" t="str">
        <f>LEFT(telefony[[#This Row],[nr]],2)</f>
        <v>67</v>
      </c>
      <c r="J592" s="9">
        <f>IF(AND(telefony[[#This Row],[Rodzaj telefonu]]="Stacjonarny",telefony[[#This Row],[Początek numeru]]="12"),1,0)</f>
        <v>0</v>
      </c>
      <c r="K592" s="7">
        <f>IF(telefony[[#This Row],[Czy 12]]=1,telefony[[#This Row],[zakonczenie]]-telefony[[#This Row],[rozpoczecie]],0)</f>
        <v>0</v>
      </c>
    </row>
    <row r="593" spans="1:11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  <c r="E593">
        <f>COUNTIF($A$2:$A$2148,telefony[[#This Row],[nr]])</f>
        <v>3</v>
      </c>
      <c r="F593" t="str">
        <f>IF(LEN(telefony[[#This Row],[nr]])=7,"Stacjonarny",IF(LEN(telefony[[#This Row],[nr]])=8,"Komórkowy","Zagraniczny"))</f>
        <v>Stacjonarny</v>
      </c>
      <c r="G593" s="11">
        <f>telefony[[#This Row],[zakonczenie]]-telefony[[#This Row],[rozpoczecie]]</f>
        <v>9.398148148148211E-3</v>
      </c>
      <c r="H593">
        <f>MINUTE(telefony[[#This Row],[Czas trwania połączenia]])</f>
        <v>13</v>
      </c>
      <c r="I593" s="10" t="str">
        <f>LEFT(telefony[[#This Row],[nr]],2)</f>
        <v>88</v>
      </c>
      <c r="J593" s="9">
        <f>IF(AND(telefony[[#This Row],[Rodzaj telefonu]]="Stacjonarny",telefony[[#This Row],[Początek numeru]]="12"),1,0)</f>
        <v>0</v>
      </c>
      <c r="K593" s="7">
        <f>IF(telefony[[#This Row],[Czy 12]]=1,telefony[[#This Row],[zakonczenie]]-telefony[[#This Row],[rozpoczecie]],0)</f>
        <v>0</v>
      </c>
    </row>
    <row r="594" spans="1:11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  <c r="E594">
        <f>COUNTIF($A$2:$A$2148,telefony[[#This Row],[nr]])</f>
        <v>2</v>
      </c>
      <c r="F594" t="str">
        <f>IF(LEN(telefony[[#This Row],[nr]])=7,"Stacjonarny",IF(LEN(telefony[[#This Row],[nr]])=8,"Komórkowy","Zagraniczny"))</f>
        <v>Stacjonarny</v>
      </c>
      <c r="G594" s="11">
        <f>telefony[[#This Row],[zakonczenie]]-telefony[[#This Row],[rozpoczecie]]</f>
        <v>1.0879629629629628E-2</v>
      </c>
      <c r="H594">
        <f>MINUTE(telefony[[#This Row],[Czas trwania połączenia]])</f>
        <v>15</v>
      </c>
      <c r="I594" s="10" t="str">
        <f>LEFT(telefony[[#This Row],[nr]],2)</f>
        <v>29</v>
      </c>
      <c r="J594" s="9">
        <f>IF(AND(telefony[[#This Row],[Rodzaj telefonu]]="Stacjonarny",telefony[[#This Row],[Początek numeru]]="12"),1,0)</f>
        <v>0</v>
      </c>
      <c r="K594" s="7">
        <f>IF(telefony[[#This Row],[Czy 12]]=1,telefony[[#This Row],[zakonczenie]]-telefony[[#This Row],[rozpoczecie]],0)</f>
        <v>0</v>
      </c>
    </row>
    <row r="595" spans="1:11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  <c r="E595">
        <f>COUNTIF($A$2:$A$2148,telefony[[#This Row],[nr]])</f>
        <v>2</v>
      </c>
      <c r="F595" t="str">
        <f>IF(LEN(telefony[[#This Row],[nr]])=7,"Stacjonarny",IF(LEN(telefony[[#This Row],[nr]])=8,"Komórkowy","Zagraniczny"))</f>
        <v>Stacjonarny</v>
      </c>
      <c r="G595" s="11">
        <f>telefony[[#This Row],[zakonczenie]]-telefony[[#This Row],[rozpoczecie]]</f>
        <v>2.0023148148148318E-3</v>
      </c>
      <c r="H595">
        <f>MINUTE(telefony[[#This Row],[Czas trwania połączenia]])</f>
        <v>2</v>
      </c>
      <c r="I595" s="10" t="str">
        <f>LEFT(telefony[[#This Row],[nr]],2)</f>
        <v>82</v>
      </c>
      <c r="J595" s="9">
        <f>IF(AND(telefony[[#This Row],[Rodzaj telefonu]]="Stacjonarny",telefony[[#This Row],[Początek numeru]]="12"),1,0)</f>
        <v>0</v>
      </c>
      <c r="K595" s="7">
        <f>IF(telefony[[#This Row],[Czy 12]]=1,telefony[[#This Row],[zakonczenie]]-telefony[[#This Row],[rozpoczecie]],0)</f>
        <v>0</v>
      </c>
    </row>
    <row r="596" spans="1:11" x14ac:dyDescent="0.25">
      <c r="A596">
        <v>8183468</v>
      </c>
      <c r="B596" s="1">
        <v>42926</v>
      </c>
      <c r="C596" s="2">
        <v>0.55832175925925931</v>
      </c>
      <c r="D596" s="2">
        <v>0.56265046296296295</v>
      </c>
      <c r="E596">
        <f>COUNTIF($A$2:$A$2148,telefony[[#This Row],[nr]])</f>
        <v>1</v>
      </c>
      <c r="F596" t="str">
        <f>IF(LEN(telefony[[#This Row],[nr]])=7,"Stacjonarny",IF(LEN(telefony[[#This Row],[nr]])=8,"Komórkowy","Zagraniczny"))</f>
        <v>Stacjonarny</v>
      </c>
      <c r="G596" s="11">
        <f>telefony[[#This Row],[zakonczenie]]-telefony[[#This Row],[rozpoczecie]]</f>
        <v>4.3287037037036402E-3</v>
      </c>
      <c r="H596">
        <f>MINUTE(telefony[[#This Row],[Czas trwania połączenia]])</f>
        <v>6</v>
      </c>
      <c r="I596" s="10" t="str">
        <f>LEFT(telefony[[#This Row],[nr]],2)</f>
        <v>81</v>
      </c>
      <c r="J596" s="9">
        <f>IF(AND(telefony[[#This Row],[Rodzaj telefonu]]="Stacjonarny",telefony[[#This Row],[Początek numeru]]="12"),1,0)</f>
        <v>0</v>
      </c>
      <c r="K596" s="7">
        <f>IF(telefony[[#This Row],[Czy 12]]=1,telefony[[#This Row],[zakonczenie]]-telefony[[#This Row],[rozpoczecie]],0)</f>
        <v>0</v>
      </c>
    </row>
    <row r="597" spans="1:11" x14ac:dyDescent="0.25">
      <c r="A597">
        <v>3263806</v>
      </c>
      <c r="B597" s="1">
        <v>42926</v>
      </c>
      <c r="C597" s="2">
        <v>0.55864583333333329</v>
      </c>
      <c r="D597" s="2">
        <v>0.56383101851851847</v>
      </c>
      <c r="E597">
        <f>COUNTIF($A$2:$A$2148,telefony[[#This Row],[nr]])</f>
        <v>1</v>
      </c>
      <c r="F597" t="str">
        <f>IF(LEN(telefony[[#This Row],[nr]])=7,"Stacjonarny",IF(LEN(telefony[[#This Row],[nr]])=8,"Komórkowy","Zagraniczny"))</f>
        <v>Stacjonarny</v>
      </c>
      <c r="G597" s="11">
        <f>telefony[[#This Row],[zakonczenie]]-telefony[[#This Row],[rozpoczecie]]</f>
        <v>5.1851851851851816E-3</v>
      </c>
      <c r="H597">
        <f>MINUTE(telefony[[#This Row],[Czas trwania połączenia]])</f>
        <v>7</v>
      </c>
      <c r="I597" s="10" t="str">
        <f>LEFT(telefony[[#This Row],[nr]],2)</f>
        <v>32</v>
      </c>
      <c r="J597" s="9">
        <f>IF(AND(telefony[[#This Row],[Rodzaj telefonu]]="Stacjonarny",telefony[[#This Row],[Początek numeru]]="12"),1,0)</f>
        <v>0</v>
      </c>
      <c r="K597" s="7">
        <f>IF(telefony[[#This Row],[Czy 12]]=1,telefony[[#This Row],[zakonczenie]]-telefony[[#This Row],[rozpoczecie]],0)</f>
        <v>0</v>
      </c>
    </row>
    <row r="598" spans="1:11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  <c r="E598">
        <f>COUNTIF($A$2:$A$2148,telefony[[#This Row],[nr]])</f>
        <v>1</v>
      </c>
      <c r="F598" t="str">
        <f>IF(LEN(telefony[[#This Row],[nr]])=7,"Stacjonarny",IF(LEN(telefony[[#This Row],[nr]])=8,"Komórkowy","Zagraniczny"))</f>
        <v>Stacjonarny</v>
      </c>
      <c r="G598" s="11">
        <f>telefony[[#This Row],[zakonczenie]]-telefony[[#This Row],[rozpoczecie]]</f>
        <v>1.1435185185185159E-2</v>
      </c>
      <c r="H598">
        <f>MINUTE(telefony[[#This Row],[Czas trwania połączenia]])</f>
        <v>16</v>
      </c>
      <c r="I598" s="10" t="str">
        <f>LEFT(telefony[[#This Row],[nr]],2)</f>
        <v>77</v>
      </c>
      <c r="J598" s="9">
        <f>IF(AND(telefony[[#This Row],[Rodzaj telefonu]]="Stacjonarny",telefony[[#This Row],[Początek numeru]]="12"),1,0)</f>
        <v>0</v>
      </c>
      <c r="K598" s="7">
        <f>IF(telefony[[#This Row],[Czy 12]]=1,telefony[[#This Row],[zakonczenie]]-telefony[[#This Row],[rozpoczecie]],0)</f>
        <v>0</v>
      </c>
    </row>
    <row r="599" spans="1:11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  <c r="E599">
        <f>COUNTIF($A$2:$A$2148,telefony[[#This Row],[nr]])</f>
        <v>1</v>
      </c>
      <c r="F599" t="str">
        <f>IF(LEN(telefony[[#This Row],[nr]])=7,"Stacjonarny",IF(LEN(telefony[[#This Row],[nr]])=8,"Komórkowy","Zagraniczny"))</f>
        <v>Komórkowy</v>
      </c>
      <c r="G599" s="11">
        <f>telefony[[#This Row],[zakonczenie]]-telefony[[#This Row],[rozpoczecie]]</f>
        <v>6.5393518518518379E-3</v>
      </c>
      <c r="H599">
        <f>MINUTE(telefony[[#This Row],[Czas trwania połączenia]])</f>
        <v>9</v>
      </c>
      <c r="I599" s="10" t="str">
        <f>LEFT(telefony[[#This Row],[nr]],2)</f>
        <v>88</v>
      </c>
      <c r="J599" s="9">
        <f>IF(AND(telefony[[#This Row],[Rodzaj telefonu]]="Stacjonarny",telefony[[#This Row],[Początek numeru]]="12"),1,0)</f>
        <v>0</v>
      </c>
      <c r="K599" s="7">
        <f>IF(telefony[[#This Row],[Czy 12]]=1,telefony[[#This Row],[zakonczenie]]-telefony[[#This Row],[rozpoczecie]],0)</f>
        <v>0</v>
      </c>
    </row>
    <row r="600" spans="1:11" x14ac:dyDescent="0.25">
      <c r="A600">
        <v>2478461</v>
      </c>
      <c r="B600" s="1">
        <v>42926</v>
      </c>
      <c r="C600" s="2">
        <v>0.56980324074074074</v>
      </c>
      <c r="D600" s="2">
        <v>0.575775462962963</v>
      </c>
      <c r="E600">
        <f>COUNTIF($A$2:$A$2148,telefony[[#This Row],[nr]])</f>
        <v>1</v>
      </c>
      <c r="F600" t="str">
        <f>IF(LEN(telefony[[#This Row],[nr]])=7,"Stacjonarny",IF(LEN(telefony[[#This Row],[nr]])=8,"Komórkowy","Zagraniczny"))</f>
        <v>Stacjonarny</v>
      </c>
      <c r="G600" s="11">
        <f>telefony[[#This Row],[zakonczenie]]-telefony[[#This Row],[rozpoczecie]]</f>
        <v>5.9722222222222676E-3</v>
      </c>
      <c r="H600">
        <f>MINUTE(telefony[[#This Row],[Czas trwania połączenia]])</f>
        <v>8</v>
      </c>
      <c r="I600" s="10" t="str">
        <f>LEFT(telefony[[#This Row],[nr]],2)</f>
        <v>24</v>
      </c>
      <c r="J600" s="9">
        <f>IF(AND(telefony[[#This Row],[Rodzaj telefonu]]="Stacjonarny",telefony[[#This Row],[Początek numeru]]="12"),1,0)</f>
        <v>0</v>
      </c>
      <c r="K600" s="7">
        <f>IF(telefony[[#This Row],[Czy 12]]=1,telefony[[#This Row],[zakonczenie]]-telefony[[#This Row],[rozpoczecie]],0)</f>
        <v>0</v>
      </c>
    </row>
    <row r="601" spans="1:11" x14ac:dyDescent="0.25">
      <c r="A601">
        <v>2838216</v>
      </c>
      <c r="B601" s="1">
        <v>42926</v>
      </c>
      <c r="C601" s="2">
        <v>0.5755555555555556</v>
      </c>
      <c r="D601" s="2">
        <v>0.57737268518518514</v>
      </c>
      <c r="E601">
        <f>COUNTIF($A$2:$A$2148,telefony[[#This Row],[nr]])</f>
        <v>1</v>
      </c>
      <c r="F601" t="str">
        <f>IF(LEN(telefony[[#This Row],[nr]])=7,"Stacjonarny",IF(LEN(telefony[[#This Row],[nr]])=8,"Komórkowy","Zagraniczny"))</f>
        <v>Stacjonarny</v>
      </c>
      <c r="G601" s="11">
        <f>telefony[[#This Row],[zakonczenie]]-telefony[[#This Row],[rozpoczecie]]</f>
        <v>1.8171296296295436E-3</v>
      </c>
      <c r="H601">
        <f>MINUTE(telefony[[#This Row],[Czas trwania połączenia]])</f>
        <v>2</v>
      </c>
      <c r="I601" s="10" t="str">
        <f>LEFT(telefony[[#This Row],[nr]],2)</f>
        <v>28</v>
      </c>
      <c r="J601" s="9">
        <f>IF(AND(telefony[[#This Row],[Rodzaj telefonu]]="Stacjonarny",telefony[[#This Row],[Początek numeru]]="12"),1,0)</f>
        <v>0</v>
      </c>
      <c r="K601" s="7">
        <f>IF(telefony[[#This Row],[Czy 12]]=1,telefony[[#This Row],[zakonczenie]]-telefony[[#This Row],[rozpoczecie]],0)</f>
        <v>0</v>
      </c>
    </row>
    <row r="602" spans="1:11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  <c r="E602">
        <f>COUNTIF($A$2:$A$2148,telefony[[#This Row],[nr]])</f>
        <v>1</v>
      </c>
      <c r="F602" t="str">
        <f>IF(LEN(telefony[[#This Row],[nr]])=7,"Stacjonarny",IF(LEN(telefony[[#This Row],[nr]])=8,"Komórkowy","Zagraniczny"))</f>
        <v>Stacjonarny</v>
      </c>
      <c r="G602" s="11">
        <f>telefony[[#This Row],[zakonczenie]]-telefony[[#This Row],[rozpoczecie]]</f>
        <v>1.5162037037037557E-3</v>
      </c>
      <c r="H602">
        <f>MINUTE(telefony[[#This Row],[Czas trwania połączenia]])</f>
        <v>2</v>
      </c>
      <c r="I602" s="10" t="str">
        <f>LEFT(telefony[[#This Row],[nr]],2)</f>
        <v>48</v>
      </c>
      <c r="J602" s="9">
        <f>IF(AND(telefony[[#This Row],[Rodzaj telefonu]]="Stacjonarny",telefony[[#This Row],[Początek numeru]]="12"),1,0)</f>
        <v>0</v>
      </c>
      <c r="K602" s="7">
        <f>IF(telefony[[#This Row],[Czy 12]]=1,telefony[[#This Row],[zakonczenie]]-telefony[[#This Row],[rozpoczecie]],0)</f>
        <v>0</v>
      </c>
    </row>
    <row r="603" spans="1:11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  <c r="E603">
        <f>COUNTIF($A$2:$A$2148,telefony[[#This Row],[nr]])</f>
        <v>1</v>
      </c>
      <c r="F603" t="str">
        <f>IF(LEN(telefony[[#This Row],[nr]])=7,"Stacjonarny",IF(LEN(telefony[[#This Row],[nr]])=8,"Komórkowy","Zagraniczny"))</f>
        <v>Stacjonarny</v>
      </c>
      <c r="G603" s="11">
        <f>telefony[[#This Row],[zakonczenie]]-telefony[[#This Row],[rozpoczecie]]</f>
        <v>8.807870370370452E-3</v>
      </c>
      <c r="H603">
        <f>MINUTE(telefony[[#This Row],[Czas trwania połączenia]])</f>
        <v>12</v>
      </c>
      <c r="I603" s="10" t="str">
        <f>LEFT(telefony[[#This Row],[nr]],2)</f>
        <v>29</v>
      </c>
      <c r="J603" s="9">
        <f>IF(AND(telefony[[#This Row],[Rodzaj telefonu]]="Stacjonarny",telefony[[#This Row],[Początek numeru]]="12"),1,0)</f>
        <v>0</v>
      </c>
      <c r="K603" s="7">
        <f>IF(telefony[[#This Row],[Czy 12]]=1,telefony[[#This Row],[zakonczenie]]-telefony[[#This Row],[rozpoczecie]],0)</f>
        <v>0</v>
      </c>
    </row>
    <row r="604" spans="1:11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  <c r="E604">
        <f>COUNTIF($A$2:$A$2148,telefony[[#This Row],[nr]])</f>
        <v>3</v>
      </c>
      <c r="F604" t="str">
        <f>IF(LEN(telefony[[#This Row],[nr]])=7,"Stacjonarny",IF(LEN(telefony[[#This Row],[nr]])=8,"Komórkowy","Zagraniczny"))</f>
        <v>Stacjonarny</v>
      </c>
      <c r="G604" s="11">
        <f>telefony[[#This Row],[zakonczenie]]-telefony[[#This Row],[rozpoczecie]]</f>
        <v>3.4722222222222099E-3</v>
      </c>
      <c r="H604">
        <f>MINUTE(telefony[[#This Row],[Czas trwania połączenia]])</f>
        <v>5</v>
      </c>
      <c r="I604" s="10" t="str">
        <f>LEFT(telefony[[#This Row],[nr]],2)</f>
        <v>34</v>
      </c>
      <c r="J604" s="9">
        <f>IF(AND(telefony[[#This Row],[Rodzaj telefonu]]="Stacjonarny",telefony[[#This Row],[Początek numeru]]="12"),1,0)</f>
        <v>0</v>
      </c>
      <c r="K604" s="7">
        <f>IF(telefony[[#This Row],[Czy 12]]=1,telefony[[#This Row],[zakonczenie]]-telefony[[#This Row],[rozpoczecie]],0)</f>
        <v>0</v>
      </c>
    </row>
    <row r="605" spans="1:11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  <c r="E605">
        <f>COUNTIF($A$2:$A$2148,telefony[[#This Row],[nr]])</f>
        <v>1</v>
      </c>
      <c r="F605" t="str">
        <f>IF(LEN(telefony[[#This Row],[nr]])=7,"Stacjonarny",IF(LEN(telefony[[#This Row],[nr]])=8,"Komórkowy","Zagraniczny"))</f>
        <v>Komórkowy</v>
      </c>
      <c r="G605" s="11">
        <f>telefony[[#This Row],[zakonczenie]]-telefony[[#This Row],[rozpoczecie]]</f>
        <v>1.0162037037036997E-2</v>
      </c>
      <c r="H605">
        <f>MINUTE(telefony[[#This Row],[Czas trwania połączenia]])</f>
        <v>14</v>
      </c>
      <c r="I605" s="10" t="str">
        <f>LEFT(telefony[[#This Row],[nr]],2)</f>
        <v>97</v>
      </c>
      <c r="J605" s="9">
        <f>IF(AND(telefony[[#This Row],[Rodzaj telefonu]]="Stacjonarny",telefony[[#This Row],[Początek numeru]]="12"),1,0)</f>
        <v>0</v>
      </c>
      <c r="K605" s="7">
        <f>IF(telefony[[#This Row],[Czy 12]]=1,telefony[[#This Row],[zakonczenie]]-telefony[[#This Row],[rozpoczecie]],0)</f>
        <v>0</v>
      </c>
    </row>
    <row r="606" spans="1:11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  <c r="E606">
        <f>COUNTIF($A$2:$A$2148,telefony[[#This Row],[nr]])</f>
        <v>2</v>
      </c>
      <c r="F606" t="str">
        <f>IF(LEN(telefony[[#This Row],[nr]])=7,"Stacjonarny",IF(LEN(telefony[[#This Row],[nr]])=8,"Komórkowy","Zagraniczny"))</f>
        <v>Stacjonarny</v>
      </c>
      <c r="G606" s="11">
        <f>telefony[[#This Row],[zakonczenie]]-telefony[[#This Row],[rozpoczecie]]</f>
        <v>7.7777777777777724E-3</v>
      </c>
      <c r="H606">
        <f>MINUTE(telefony[[#This Row],[Czas trwania połączenia]])</f>
        <v>11</v>
      </c>
      <c r="I606" s="10" t="str">
        <f>LEFT(telefony[[#This Row],[nr]],2)</f>
        <v>12</v>
      </c>
      <c r="J606" s="9">
        <f>IF(AND(telefony[[#This Row],[Rodzaj telefonu]]="Stacjonarny",telefony[[#This Row],[Początek numeru]]="12"),1,0)</f>
        <v>1</v>
      </c>
      <c r="K606" s="7">
        <f>IF(telefony[[#This Row],[Czy 12]]=1,telefony[[#This Row],[zakonczenie]]-telefony[[#This Row],[rozpoczecie]],0)</f>
        <v>7.7777777777777724E-3</v>
      </c>
    </row>
    <row r="607" spans="1:11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  <c r="E607">
        <f>COUNTIF($A$2:$A$2148,telefony[[#This Row],[nr]])</f>
        <v>1</v>
      </c>
      <c r="F607" t="str">
        <f>IF(LEN(telefony[[#This Row],[nr]])=7,"Stacjonarny",IF(LEN(telefony[[#This Row],[nr]])=8,"Komórkowy","Zagraniczny"))</f>
        <v>Stacjonarny</v>
      </c>
      <c r="G607" s="11">
        <f>telefony[[#This Row],[zakonczenie]]-telefony[[#This Row],[rozpoczecie]]</f>
        <v>8.2175925925920268E-4</v>
      </c>
      <c r="H607">
        <f>MINUTE(telefony[[#This Row],[Czas trwania połączenia]])</f>
        <v>1</v>
      </c>
      <c r="I607" s="10" t="str">
        <f>LEFT(telefony[[#This Row],[nr]],2)</f>
        <v>69</v>
      </c>
      <c r="J607" s="9">
        <f>IF(AND(telefony[[#This Row],[Rodzaj telefonu]]="Stacjonarny",telefony[[#This Row],[Początek numeru]]="12"),1,0)</f>
        <v>0</v>
      </c>
      <c r="K607" s="7">
        <f>IF(telefony[[#This Row],[Czy 12]]=1,telefony[[#This Row],[zakonczenie]]-telefony[[#This Row],[rozpoczecie]],0)</f>
        <v>0</v>
      </c>
    </row>
    <row r="608" spans="1:11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  <c r="E608">
        <f>COUNTIF($A$2:$A$2148,telefony[[#This Row],[nr]])</f>
        <v>1</v>
      </c>
      <c r="F608" t="str">
        <f>IF(LEN(telefony[[#This Row],[nr]])=7,"Stacjonarny",IF(LEN(telefony[[#This Row],[nr]])=8,"Komórkowy","Zagraniczny"))</f>
        <v>Komórkowy</v>
      </c>
      <c r="G608" s="11">
        <f>telefony[[#This Row],[zakonczenie]]-telefony[[#This Row],[rozpoczecie]]</f>
        <v>1.5046296296296058E-3</v>
      </c>
      <c r="H608">
        <f>MINUTE(telefony[[#This Row],[Czas trwania połączenia]])</f>
        <v>2</v>
      </c>
      <c r="I608" s="10" t="str">
        <f>LEFT(telefony[[#This Row],[nr]],2)</f>
        <v>11</v>
      </c>
      <c r="J608" s="9">
        <f>IF(AND(telefony[[#This Row],[Rodzaj telefonu]]="Stacjonarny",telefony[[#This Row],[Początek numeru]]="12"),1,0)</f>
        <v>0</v>
      </c>
      <c r="K608" s="7">
        <f>IF(telefony[[#This Row],[Czy 12]]=1,telefony[[#This Row],[zakonczenie]]-telefony[[#This Row],[rozpoczecie]],0)</f>
        <v>0</v>
      </c>
    </row>
    <row r="609" spans="1:11" x14ac:dyDescent="0.25">
      <c r="A609">
        <v>6251788</v>
      </c>
      <c r="B609" s="1">
        <v>42926</v>
      </c>
      <c r="C609" s="2">
        <v>0.58910879629629631</v>
      </c>
      <c r="D609" s="2">
        <v>0.59431712962962968</v>
      </c>
      <c r="E609">
        <f>COUNTIF($A$2:$A$2148,telefony[[#This Row],[nr]])</f>
        <v>1</v>
      </c>
      <c r="F609" t="str">
        <f>IF(LEN(telefony[[#This Row],[nr]])=7,"Stacjonarny",IF(LEN(telefony[[#This Row],[nr]])=8,"Komórkowy","Zagraniczny"))</f>
        <v>Stacjonarny</v>
      </c>
      <c r="G609" s="11">
        <f>telefony[[#This Row],[zakonczenie]]-telefony[[#This Row],[rozpoczecie]]</f>
        <v>5.2083333333333703E-3</v>
      </c>
      <c r="H609">
        <f>MINUTE(telefony[[#This Row],[Czas trwania połączenia]])</f>
        <v>7</v>
      </c>
      <c r="I609" s="10" t="str">
        <f>LEFT(telefony[[#This Row],[nr]],2)</f>
        <v>62</v>
      </c>
      <c r="J609" s="9">
        <f>IF(AND(telefony[[#This Row],[Rodzaj telefonu]]="Stacjonarny",telefony[[#This Row],[Początek numeru]]="12"),1,0)</f>
        <v>0</v>
      </c>
      <c r="K609" s="7">
        <f>IF(telefony[[#This Row],[Czy 12]]=1,telefony[[#This Row],[zakonczenie]]-telefony[[#This Row],[rozpoczecie]],0)</f>
        <v>0</v>
      </c>
    </row>
    <row r="610" spans="1:11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  <c r="E610">
        <f>COUNTIF($A$2:$A$2148,telefony[[#This Row],[nr]])</f>
        <v>3</v>
      </c>
      <c r="F610" t="str">
        <f>IF(LEN(telefony[[#This Row],[nr]])=7,"Stacjonarny",IF(LEN(telefony[[#This Row],[nr]])=8,"Komórkowy","Zagraniczny"))</f>
        <v>Stacjonarny</v>
      </c>
      <c r="G610" s="11">
        <f>telefony[[#This Row],[zakonczenie]]-telefony[[#This Row],[rozpoczecie]]</f>
        <v>1.0972222222222161E-2</v>
      </c>
      <c r="H610">
        <f>MINUTE(telefony[[#This Row],[Czas trwania połączenia]])</f>
        <v>15</v>
      </c>
      <c r="I610" s="10" t="str">
        <f>LEFT(telefony[[#This Row],[nr]],2)</f>
        <v>86</v>
      </c>
      <c r="J610" s="9">
        <f>IF(AND(telefony[[#This Row],[Rodzaj telefonu]]="Stacjonarny",telefony[[#This Row],[Początek numeru]]="12"),1,0)</f>
        <v>0</v>
      </c>
      <c r="K610" s="7">
        <f>IF(telefony[[#This Row],[Czy 12]]=1,telefony[[#This Row],[zakonczenie]]-telefony[[#This Row],[rozpoczecie]],0)</f>
        <v>0</v>
      </c>
    </row>
    <row r="611" spans="1:11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  <c r="E611">
        <f>COUNTIF($A$2:$A$2148,telefony[[#This Row],[nr]])</f>
        <v>1</v>
      </c>
      <c r="F611" t="str">
        <f>IF(LEN(telefony[[#This Row],[nr]])=7,"Stacjonarny",IF(LEN(telefony[[#This Row],[nr]])=8,"Komórkowy","Zagraniczny"))</f>
        <v>Stacjonarny</v>
      </c>
      <c r="G611" s="11">
        <f>telefony[[#This Row],[zakonczenie]]-telefony[[#This Row],[rozpoczecie]]</f>
        <v>8.796296296296191E-4</v>
      </c>
      <c r="H611">
        <f>MINUTE(telefony[[#This Row],[Czas trwania połączenia]])</f>
        <v>1</v>
      </c>
      <c r="I611" s="10" t="str">
        <f>LEFT(telefony[[#This Row],[nr]],2)</f>
        <v>12</v>
      </c>
      <c r="J611" s="9">
        <f>IF(AND(telefony[[#This Row],[Rodzaj telefonu]]="Stacjonarny",telefony[[#This Row],[Początek numeru]]="12"),1,0)</f>
        <v>1</v>
      </c>
      <c r="K611" s="7">
        <f>IF(telefony[[#This Row],[Czy 12]]=1,telefony[[#This Row],[zakonczenie]]-telefony[[#This Row],[rozpoczecie]],0)</f>
        <v>8.796296296296191E-4</v>
      </c>
    </row>
    <row r="612" spans="1:11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  <c r="E612">
        <f>COUNTIF($A$2:$A$2148,telefony[[#This Row],[nr]])</f>
        <v>1</v>
      </c>
      <c r="F612" t="str">
        <f>IF(LEN(telefony[[#This Row],[nr]])=7,"Stacjonarny",IF(LEN(telefony[[#This Row],[nr]])=8,"Komórkowy","Zagraniczny"))</f>
        <v>Stacjonarny</v>
      </c>
      <c r="G612" s="11">
        <f>telefony[[#This Row],[zakonczenie]]-telefony[[#This Row],[rozpoczecie]]</f>
        <v>3.1249999999993783E-4</v>
      </c>
      <c r="H612">
        <f>MINUTE(telefony[[#This Row],[Czas trwania połączenia]])</f>
        <v>0</v>
      </c>
      <c r="I612" s="10" t="str">
        <f>LEFT(telefony[[#This Row],[nr]],2)</f>
        <v>48</v>
      </c>
      <c r="J612" s="9">
        <f>IF(AND(telefony[[#This Row],[Rodzaj telefonu]]="Stacjonarny",telefony[[#This Row],[Początek numeru]]="12"),1,0)</f>
        <v>0</v>
      </c>
      <c r="K612" s="7">
        <f>IF(telefony[[#This Row],[Czy 12]]=1,telefony[[#This Row],[zakonczenie]]-telefony[[#This Row],[rozpoczecie]],0)</f>
        <v>0</v>
      </c>
    </row>
    <row r="613" spans="1:11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  <c r="E613">
        <f>COUNTIF($A$2:$A$2148,telefony[[#This Row],[nr]])</f>
        <v>1</v>
      </c>
      <c r="F613" t="str">
        <f>IF(LEN(telefony[[#This Row],[nr]])=7,"Stacjonarny",IF(LEN(telefony[[#This Row],[nr]])=8,"Komórkowy","Zagraniczny"))</f>
        <v>Stacjonarny</v>
      </c>
      <c r="G613" s="11">
        <f>telefony[[#This Row],[zakonczenie]]-telefony[[#This Row],[rozpoczecie]]</f>
        <v>9.1782407407406952E-3</v>
      </c>
      <c r="H613">
        <f>MINUTE(telefony[[#This Row],[Czas trwania połączenia]])</f>
        <v>13</v>
      </c>
      <c r="I613" s="10" t="str">
        <f>LEFT(telefony[[#This Row],[nr]],2)</f>
        <v>53</v>
      </c>
      <c r="J613" s="9">
        <f>IF(AND(telefony[[#This Row],[Rodzaj telefonu]]="Stacjonarny",telefony[[#This Row],[Początek numeru]]="12"),1,0)</f>
        <v>0</v>
      </c>
      <c r="K613" s="7">
        <f>IF(telefony[[#This Row],[Czy 12]]=1,telefony[[#This Row],[zakonczenie]]-telefony[[#This Row],[rozpoczecie]],0)</f>
        <v>0</v>
      </c>
    </row>
    <row r="614" spans="1:11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  <c r="E614">
        <f>COUNTIF($A$2:$A$2148,telefony[[#This Row],[nr]])</f>
        <v>1</v>
      </c>
      <c r="F614" t="str">
        <f>IF(LEN(telefony[[#This Row],[nr]])=7,"Stacjonarny",IF(LEN(telefony[[#This Row],[nr]])=8,"Komórkowy","Zagraniczny"))</f>
        <v>Stacjonarny</v>
      </c>
      <c r="G614" s="11">
        <f>telefony[[#This Row],[zakonczenie]]-telefony[[#This Row],[rozpoczecie]]</f>
        <v>5.4629629629630028E-3</v>
      </c>
      <c r="H614">
        <f>MINUTE(telefony[[#This Row],[Czas trwania połączenia]])</f>
        <v>7</v>
      </c>
      <c r="I614" s="10" t="str">
        <f>LEFT(telefony[[#This Row],[nr]],2)</f>
        <v>58</v>
      </c>
      <c r="J614" s="9">
        <f>IF(AND(telefony[[#This Row],[Rodzaj telefonu]]="Stacjonarny",telefony[[#This Row],[Początek numeru]]="12"),1,0)</f>
        <v>0</v>
      </c>
      <c r="K614" s="7">
        <f>IF(telefony[[#This Row],[Czy 12]]=1,telefony[[#This Row],[zakonczenie]]-telefony[[#This Row],[rozpoczecie]],0)</f>
        <v>0</v>
      </c>
    </row>
    <row r="615" spans="1:11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  <c r="E615">
        <f>COUNTIF($A$2:$A$2148,telefony[[#This Row],[nr]])</f>
        <v>1</v>
      </c>
      <c r="F615" t="str">
        <f>IF(LEN(telefony[[#This Row],[nr]])=7,"Stacjonarny",IF(LEN(telefony[[#This Row],[nr]])=8,"Komórkowy","Zagraniczny"))</f>
        <v>Zagraniczny</v>
      </c>
      <c r="G615" s="11">
        <f>telefony[[#This Row],[zakonczenie]]-telefony[[#This Row],[rozpoczecie]]</f>
        <v>8.8078703703703409E-3</v>
      </c>
      <c r="H615">
        <f>MINUTE(telefony[[#This Row],[Czas trwania połączenia]])</f>
        <v>12</v>
      </c>
      <c r="I615" s="10" t="str">
        <f>LEFT(telefony[[#This Row],[nr]],2)</f>
        <v>71</v>
      </c>
      <c r="J615" s="9">
        <f>IF(AND(telefony[[#This Row],[Rodzaj telefonu]]="Stacjonarny",telefony[[#This Row],[Początek numeru]]="12"),1,0)</f>
        <v>0</v>
      </c>
      <c r="K615" s="7">
        <f>IF(telefony[[#This Row],[Czy 12]]=1,telefony[[#This Row],[zakonczenie]]-telefony[[#This Row],[rozpoczecie]],0)</f>
        <v>0</v>
      </c>
    </row>
    <row r="616" spans="1:11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  <c r="E616">
        <f>COUNTIF($A$2:$A$2148,telefony[[#This Row],[nr]])</f>
        <v>1</v>
      </c>
      <c r="F616" t="str">
        <f>IF(LEN(telefony[[#This Row],[nr]])=7,"Stacjonarny",IF(LEN(telefony[[#This Row],[nr]])=8,"Komórkowy","Zagraniczny"))</f>
        <v>Stacjonarny</v>
      </c>
      <c r="G616" s="11">
        <f>telefony[[#This Row],[zakonczenie]]-telefony[[#This Row],[rozpoczecie]]</f>
        <v>8.1250000000000488E-3</v>
      </c>
      <c r="H616">
        <f>MINUTE(telefony[[#This Row],[Czas trwania połączenia]])</f>
        <v>11</v>
      </c>
      <c r="I616" s="10" t="str">
        <f>LEFT(telefony[[#This Row],[nr]],2)</f>
        <v>64</v>
      </c>
      <c r="J616" s="9">
        <f>IF(AND(telefony[[#This Row],[Rodzaj telefonu]]="Stacjonarny",telefony[[#This Row],[Początek numeru]]="12"),1,0)</f>
        <v>0</v>
      </c>
      <c r="K616" s="7">
        <f>IF(telefony[[#This Row],[Czy 12]]=1,telefony[[#This Row],[zakonczenie]]-telefony[[#This Row],[rozpoczecie]],0)</f>
        <v>0</v>
      </c>
    </row>
    <row r="617" spans="1:11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  <c r="E617">
        <f>COUNTIF($A$2:$A$2148,telefony[[#This Row],[nr]])</f>
        <v>4</v>
      </c>
      <c r="F617" t="str">
        <f>IF(LEN(telefony[[#This Row],[nr]])=7,"Stacjonarny",IF(LEN(telefony[[#This Row],[nr]])=8,"Komórkowy","Zagraniczny"))</f>
        <v>Stacjonarny</v>
      </c>
      <c r="G617" s="11">
        <f>telefony[[#This Row],[zakonczenie]]-telefony[[#This Row],[rozpoczecie]]</f>
        <v>4.6412037037036891E-3</v>
      </c>
      <c r="H617">
        <f>MINUTE(telefony[[#This Row],[Czas trwania połączenia]])</f>
        <v>6</v>
      </c>
      <c r="I617" s="10" t="str">
        <f>LEFT(telefony[[#This Row],[nr]],2)</f>
        <v>50</v>
      </c>
      <c r="J617" s="9">
        <f>IF(AND(telefony[[#This Row],[Rodzaj telefonu]]="Stacjonarny",telefony[[#This Row],[Początek numeru]]="12"),1,0)</f>
        <v>0</v>
      </c>
      <c r="K617" s="7">
        <f>IF(telefony[[#This Row],[Czy 12]]=1,telefony[[#This Row],[zakonczenie]]-telefony[[#This Row],[rozpoczecie]],0)</f>
        <v>0</v>
      </c>
    </row>
    <row r="618" spans="1:11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  <c r="E618">
        <f>COUNTIF($A$2:$A$2148,telefony[[#This Row],[nr]])</f>
        <v>1</v>
      </c>
      <c r="F618" t="str">
        <f>IF(LEN(telefony[[#This Row],[nr]])=7,"Stacjonarny",IF(LEN(telefony[[#This Row],[nr]])=8,"Komórkowy","Zagraniczny"))</f>
        <v>Stacjonarny</v>
      </c>
      <c r="G618" s="11">
        <f>telefony[[#This Row],[zakonczenie]]-telefony[[#This Row],[rozpoczecie]]</f>
        <v>7.523148148148584E-4</v>
      </c>
      <c r="H618">
        <f>MINUTE(telefony[[#This Row],[Czas trwania połączenia]])</f>
        <v>1</v>
      </c>
      <c r="I618" s="10" t="str">
        <f>LEFT(telefony[[#This Row],[nr]],2)</f>
        <v>34</v>
      </c>
      <c r="J618" s="9">
        <f>IF(AND(telefony[[#This Row],[Rodzaj telefonu]]="Stacjonarny",telefony[[#This Row],[Początek numeru]]="12"),1,0)</f>
        <v>0</v>
      </c>
      <c r="K618" s="7">
        <f>IF(telefony[[#This Row],[Czy 12]]=1,telefony[[#This Row],[zakonczenie]]-telefony[[#This Row],[rozpoczecie]],0)</f>
        <v>0</v>
      </c>
    </row>
    <row r="619" spans="1:11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  <c r="E619">
        <f>COUNTIF($A$2:$A$2148,telefony[[#This Row],[nr]])</f>
        <v>1</v>
      </c>
      <c r="F619" t="str">
        <f>IF(LEN(telefony[[#This Row],[nr]])=7,"Stacjonarny",IF(LEN(telefony[[#This Row],[nr]])=8,"Komórkowy","Zagraniczny"))</f>
        <v>Stacjonarny</v>
      </c>
      <c r="G619" s="11">
        <f>telefony[[#This Row],[zakonczenie]]-telefony[[#This Row],[rozpoczecie]]</f>
        <v>7.4884259259259123E-3</v>
      </c>
      <c r="H619">
        <f>MINUTE(telefony[[#This Row],[Czas trwania połączenia]])</f>
        <v>10</v>
      </c>
      <c r="I619" s="10" t="str">
        <f>LEFT(telefony[[#This Row],[nr]],2)</f>
        <v>81</v>
      </c>
      <c r="J619" s="9">
        <f>IF(AND(telefony[[#This Row],[Rodzaj telefonu]]="Stacjonarny",telefony[[#This Row],[Początek numeru]]="12"),1,0)</f>
        <v>0</v>
      </c>
      <c r="K619" s="7">
        <f>IF(telefony[[#This Row],[Czy 12]]=1,telefony[[#This Row],[zakonczenie]]-telefony[[#This Row],[rozpoczecie]],0)</f>
        <v>0</v>
      </c>
    </row>
    <row r="620" spans="1:11" x14ac:dyDescent="0.25">
      <c r="A620">
        <v>3934931</v>
      </c>
      <c r="B620" s="1">
        <v>42927</v>
      </c>
      <c r="C620" s="2">
        <v>0.3349537037037037</v>
      </c>
      <c r="D620" s="2">
        <v>0.3379861111111111</v>
      </c>
      <c r="E620">
        <f>COUNTIF($A$2:$A$2148,telefony[[#This Row],[nr]])</f>
        <v>1</v>
      </c>
      <c r="F620" t="str">
        <f>IF(LEN(telefony[[#This Row],[nr]])=7,"Stacjonarny",IF(LEN(telefony[[#This Row],[nr]])=8,"Komórkowy","Zagraniczny"))</f>
        <v>Stacjonarny</v>
      </c>
      <c r="G620" s="11">
        <f>telefony[[#This Row],[zakonczenie]]-telefony[[#This Row],[rozpoczecie]]</f>
        <v>3.0324074074074003E-3</v>
      </c>
      <c r="H620">
        <f>MINUTE(telefony[[#This Row],[Czas trwania połączenia]])</f>
        <v>4</v>
      </c>
      <c r="I620" s="10" t="str">
        <f>LEFT(telefony[[#This Row],[nr]],2)</f>
        <v>39</v>
      </c>
      <c r="J620" s="9">
        <f>IF(AND(telefony[[#This Row],[Rodzaj telefonu]]="Stacjonarny",telefony[[#This Row],[Początek numeru]]="12"),1,0)</f>
        <v>0</v>
      </c>
      <c r="K620" s="7">
        <f>IF(telefony[[#This Row],[Czy 12]]=1,telefony[[#This Row],[zakonczenie]]-telefony[[#This Row],[rozpoczecie]],0)</f>
        <v>0</v>
      </c>
    </row>
    <row r="621" spans="1:11" x14ac:dyDescent="0.25">
      <c r="A621">
        <v>2111996</v>
      </c>
      <c r="B621" s="1">
        <v>42927</v>
      </c>
      <c r="C621" s="2">
        <v>0.33706018518518521</v>
      </c>
      <c r="D621" s="2">
        <v>0.33875</v>
      </c>
      <c r="E621">
        <f>COUNTIF($A$2:$A$2148,telefony[[#This Row],[nr]])</f>
        <v>1</v>
      </c>
      <c r="F621" t="str">
        <f>IF(LEN(telefony[[#This Row],[nr]])=7,"Stacjonarny",IF(LEN(telefony[[#This Row],[nr]])=8,"Komórkowy","Zagraniczny"))</f>
        <v>Stacjonarny</v>
      </c>
      <c r="G621" s="11">
        <f>telefony[[#This Row],[zakonczenie]]-telefony[[#This Row],[rozpoczecie]]</f>
        <v>1.6898148148147829E-3</v>
      </c>
      <c r="H621">
        <f>MINUTE(telefony[[#This Row],[Czas trwania połączenia]])</f>
        <v>2</v>
      </c>
      <c r="I621" s="10" t="str">
        <f>LEFT(telefony[[#This Row],[nr]],2)</f>
        <v>21</v>
      </c>
      <c r="J621" s="9">
        <f>IF(AND(telefony[[#This Row],[Rodzaj telefonu]]="Stacjonarny",telefony[[#This Row],[Początek numeru]]="12"),1,0)</f>
        <v>0</v>
      </c>
      <c r="K621" s="7">
        <f>IF(telefony[[#This Row],[Czy 12]]=1,telefony[[#This Row],[zakonczenie]]-telefony[[#This Row],[rozpoczecie]],0)</f>
        <v>0</v>
      </c>
    </row>
    <row r="622" spans="1:11" x14ac:dyDescent="0.25">
      <c r="A622">
        <v>6484436</v>
      </c>
      <c r="B622" s="1">
        <v>42927</v>
      </c>
      <c r="C622" s="2">
        <v>0.34006944444444442</v>
      </c>
      <c r="D622" s="2">
        <v>0.3427546296296296</v>
      </c>
      <c r="E622">
        <f>COUNTIF($A$2:$A$2148,telefony[[#This Row],[nr]])</f>
        <v>1</v>
      </c>
      <c r="F622" t="str">
        <f>IF(LEN(telefony[[#This Row],[nr]])=7,"Stacjonarny",IF(LEN(telefony[[#This Row],[nr]])=8,"Komórkowy","Zagraniczny"))</f>
        <v>Stacjonarny</v>
      </c>
      <c r="G622" s="11">
        <f>telefony[[#This Row],[zakonczenie]]-telefony[[#This Row],[rozpoczecie]]</f>
        <v>2.6851851851851793E-3</v>
      </c>
      <c r="H622">
        <f>MINUTE(telefony[[#This Row],[Czas trwania połączenia]])</f>
        <v>3</v>
      </c>
      <c r="I622" s="10" t="str">
        <f>LEFT(telefony[[#This Row],[nr]],2)</f>
        <v>64</v>
      </c>
      <c r="J622" s="9">
        <f>IF(AND(telefony[[#This Row],[Rodzaj telefonu]]="Stacjonarny",telefony[[#This Row],[Początek numeru]]="12"),1,0)</f>
        <v>0</v>
      </c>
      <c r="K622" s="7">
        <f>IF(telefony[[#This Row],[Czy 12]]=1,telefony[[#This Row],[zakonczenie]]-telefony[[#This Row],[rozpoczecie]],0)</f>
        <v>0</v>
      </c>
    </row>
    <row r="623" spans="1:11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  <c r="E623">
        <f>COUNTIF($A$2:$A$2148,telefony[[#This Row],[nr]])</f>
        <v>1</v>
      </c>
      <c r="F623" t="str">
        <f>IF(LEN(telefony[[#This Row],[nr]])=7,"Stacjonarny",IF(LEN(telefony[[#This Row],[nr]])=8,"Komórkowy","Zagraniczny"))</f>
        <v>Komórkowy</v>
      </c>
      <c r="G623" s="11">
        <f>telefony[[#This Row],[zakonczenie]]-telefony[[#This Row],[rozpoczecie]]</f>
        <v>5.7870370370360913E-5</v>
      </c>
      <c r="H623">
        <f>MINUTE(telefony[[#This Row],[Czas trwania połączenia]])</f>
        <v>0</v>
      </c>
      <c r="I623" s="10" t="str">
        <f>LEFT(telefony[[#This Row],[nr]],2)</f>
        <v>97</v>
      </c>
      <c r="J623" s="9">
        <f>IF(AND(telefony[[#This Row],[Rodzaj telefonu]]="Stacjonarny",telefony[[#This Row],[Początek numeru]]="12"),1,0)</f>
        <v>0</v>
      </c>
      <c r="K623" s="7">
        <f>IF(telefony[[#This Row],[Czy 12]]=1,telefony[[#This Row],[zakonczenie]]-telefony[[#This Row],[rozpoczecie]],0)</f>
        <v>0</v>
      </c>
    </row>
    <row r="624" spans="1:11" x14ac:dyDescent="0.25">
      <c r="A624">
        <v>9932676</v>
      </c>
      <c r="B624" s="1">
        <v>42927</v>
      </c>
      <c r="C624" s="2">
        <v>0.34778935185185184</v>
      </c>
      <c r="D624" s="2">
        <v>0.35474537037037035</v>
      </c>
      <c r="E624">
        <f>COUNTIF($A$2:$A$2148,telefony[[#This Row],[nr]])</f>
        <v>1</v>
      </c>
      <c r="F624" t="str">
        <f>IF(LEN(telefony[[#This Row],[nr]])=7,"Stacjonarny",IF(LEN(telefony[[#This Row],[nr]])=8,"Komórkowy","Zagraniczny"))</f>
        <v>Stacjonarny</v>
      </c>
      <c r="G624" s="11">
        <f>telefony[[#This Row],[zakonczenie]]-telefony[[#This Row],[rozpoczecie]]</f>
        <v>6.9560185185185142E-3</v>
      </c>
      <c r="H624">
        <f>MINUTE(telefony[[#This Row],[Czas trwania połączenia]])</f>
        <v>10</v>
      </c>
      <c r="I624" s="10" t="str">
        <f>LEFT(telefony[[#This Row],[nr]],2)</f>
        <v>99</v>
      </c>
      <c r="J624" s="9">
        <f>IF(AND(telefony[[#This Row],[Rodzaj telefonu]]="Stacjonarny",telefony[[#This Row],[Początek numeru]]="12"),1,0)</f>
        <v>0</v>
      </c>
      <c r="K624" s="7">
        <f>IF(telefony[[#This Row],[Czy 12]]=1,telefony[[#This Row],[zakonczenie]]-telefony[[#This Row],[rozpoczecie]],0)</f>
        <v>0</v>
      </c>
    </row>
    <row r="625" spans="1:11" x14ac:dyDescent="0.25">
      <c r="A625">
        <v>6062869</v>
      </c>
      <c r="B625" s="1">
        <v>42927</v>
      </c>
      <c r="C625" s="2">
        <v>0.3513425925925926</v>
      </c>
      <c r="D625" s="2">
        <v>0.35505787037037034</v>
      </c>
      <c r="E625">
        <f>COUNTIF($A$2:$A$2148,telefony[[#This Row],[nr]])</f>
        <v>1</v>
      </c>
      <c r="F625" t="str">
        <f>IF(LEN(telefony[[#This Row],[nr]])=7,"Stacjonarny",IF(LEN(telefony[[#This Row],[nr]])=8,"Komórkowy","Zagraniczny"))</f>
        <v>Stacjonarny</v>
      </c>
      <c r="G625" s="11">
        <f>telefony[[#This Row],[zakonczenie]]-telefony[[#This Row],[rozpoczecie]]</f>
        <v>3.7152777777777479E-3</v>
      </c>
      <c r="H625">
        <f>MINUTE(telefony[[#This Row],[Czas trwania połączenia]])</f>
        <v>5</v>
      </c>
      <c r="I625" s="10" t="str">
        <f>LEFT(telefony[[#This Row],[nr]],2)</f>
        <v>60</v>
      </c>
      <c r="J625" s="9">
        <f>IF(AND(telefony[[#This Row],[Rodzaj telefonu]]="Stacjonarny",telefony[[#This Row],[Początek numeru]]="12"),1,0)</f>
        <v>0</v>
      </c>
      <c r="K625" s="7">
        <f>IF(telefony[[#This Row],[Czy 12]]=1,telefony[[#This Row],[zakonczenie]]-telefony[[#This Row],[rozpoczecie]],0)</f>
        <v>0</v>
      </c>
    </row>
    <row r="626" spans="1:11" x14ac:dyDescent="0.25">
      <c r="A626">
        <v>2828759</v>
      </c>
      <c r="B626" s="1">
        <v>42927</v>
      </c>
      <c r="C626" s="2">
        <v>0.35575231481481484</v>
      </c>
      <c r="D626" s="2">
        <v>0.35851851851851851</v>
      </c>
      <c r="E626">
        <f>COUNTIF($A$2:$A$2148,telefony[[#This Row],[nr]])</f>
        <v>1</v>
      </c>
      <c r="F626" t="str">
        <f>IF(LEN(telefony[[#This Row],[nr]])=7,"Stacjonarny",IF(LEN(telefony[[#This Row],[nr]])=8,"Komórkowy","Zagraniczny"))</f>
        <v>Stacjonarny</v>
      </c>
      <c r="G626" s="11">
        <f>telefony[[#This Row],[zakonczenie]]-telefony[[#This Row],[rozpoczecie]]</f>
        <v>2.7662037037036735E-3</v>
      </c>
      <c r="H626">
        <f>MINUTE(telefony[[#This Row],[Czas trwania połączenia]])</f>
        <v>3</v>
      </c>
      <c r="I626" s="10" t="str">
        <f>LEFT(telefony[[#This Row],[nr]],2)</f>
        <v>28</v>
      </c>
      <c r="J626" s="9">
        <f>IF(AND(telefony[[#This Row],[Rodzaj telefonu]]="Stacjonarny",telefony[[#This Row],[Początek numeru]]="12"),1,0)</f>
        <v>0</v>
      </c>
      <c r="K626" s="7">
        <f>IF(telefony[[#This Row],[Czy 12]]=1,telefony[[#This Row],[zakonczenie]]-telefony[[#This Row],[rozpoczecie]],0)</f>
        <v>0</v>
      </c>
    </row>
    <row r="627" spans="1:11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  <c r="E627">
        <f>COUNTIF($A$2:$A$2148,telefony[[#This Row],[nr]])</f>
        <v>2</v>
      </c>
      <c r="F627" t="str">
        <f>IF(LEN(telefony[[#This Row],[nr]])=7,"Stacjonarny",IF(LEN(telefony[[#This Row],[nr]])=8,"Komórkowy","Zagraniczny"))</f>
        <v>Stacjonarny</v>
      </c>
      <c r="G627" s="11">
        <f>telefony[[#This Row],[zakonczenie]]-telefony[[#This Row],[rozpoczecie]]</f>
        <v>3.9583333333333415E-3</v>
      </c>
      <c r="H627">
        <f>MINUTE(telefony[[#This Row],[Czas trwania połączenia]])</f>
        <v>5</v>
      </c>
      <c r="I627" s="10" t="str">
        <f>LEFT(telefony[[#This Row],[nr]],2)</f>
        <v>72</v>
      </c>
      <c r="J627" s="9">
        <f>IF(AND(telefony[[#This Row],[Rodzaj telefonu]]="Stacjonarny",telefony[[#This Row],[Początek numeru]]="12"),1,0)</f>
        <v>0</v>
      </c>
      <c r="K627" s="7">
        <f>IF(telefony[[#This Row],[Czy 12]]=1,telefony[[#This Row],[zakonczenie]]-telefony[[#This Row],[rozpoczecie]],0)</f>
        <v>0</v>
      </c>
    </row>
    <row r="628" spans="1:11" x14ac:dyDescent="0.25">
      <c r="A628">
        <v>1384299</v>
      </c>
      <c r="B628" s="1">
        <v>42927</v>
      </c>
      <c r="C628" s="2">
        <v>0.36203703703703705</v>
      </c>
      <c r="D628" s="2">
        <v>0.37155092592592592</v>
      </c>
      <c r="E628">
        <f>COUNTIF($A$2:$A$2148,telefony[[#This Row],[nr]])</f>
        <v>1</v>
      </c>
      <c r="F628" t="str">
        <f>IF(LEN(telefony[[#This Row],[nr]])=7,"Stacjonarny",IF(LEN(telefony[[#This Row],[nr]])=8,"Komórkowy","Zagraniczny"))</f>
        <v>Stacjonarny</v>
      </c>
      <c r="G628" s="11">
        <f>telefony[[#This Row],[zakonczenie]]-telefony[[#This Row],[rozpoczecie]]</f>
        <v>9.5138888888888773E-3</v>
      </c>
      <c r="H628">
        <f>MINUTE(telefony[[#This Row],[Czas trwania połączenia]])</f>
        <v>13</v>
      </c>
      <c r="I628" s="10" t="str">
        <f>LEFT(telefony[[#This Row],[nr]],2)</f>
        <v>13</v>
      </c>
      <c r="J628" s="9">
        <f>IF(AND(telefony[[#This Row],[Rodzaj telefonu]]="Stacjonarny",telefony[[#This Row],[Początek numeru]]="12"),1,0)</f>
        <v>0</v>
      </c>
      <c r="K628" s="7">
        <f>IF(telefony[[#This Row],[Czy 12]]=1,telefony[[#This Row],[zakonczenie]]-telefony[[#This Row],[rozpoczecie]],0)</f>
        <v>0</v>
      </c>
    </row>
    <row r="629" spans="1:11" x14ac:dyDescent="0.25">
      <c r="A629">
        <v>2486941</v>
      </c>
      <c r="B629" s="1">
        <v>42927</v>
      </c>
      <c r="C629" s="2">
        <v>0.36394675925925923</v>
      </c>
      <c r="D629" s="2">
        <v>0.36422453703703705</v>
      </c>
      <c r="E629">
        <f>COUNTIF($A$2:$A$2148,telefony[[#This Row],[nr]])</f>
        <v>1</v>
      </c>
      <c r="F629" t="str">
        <f>IF(LEN(telefony[[#This Row],[nr]])=7,"Stacjonarny",IF(LEN(telefony[[#This Row],[nr]])=8,"Komórkowy","Zagraniczny"))</f>
        <v>Stacjonarny</v>
      </c>
      <c r="G629" s="11">
        <f>telefony[[#This Row],[zakonczenie]]-telefony[[#This Row],[rozpoczecie]]</f>
        <v>2.777777777778212E-4</v>
      </c>
      <c r="H629">
        <f>MINUTE(telefony[[#This Row],[Czas trwania połączenia]])</f>
        <v>0</v>
      </c>
      <c r="I629" s="10" t="str">
        <f>LEFT(telefony[[#This Row],[nr]],2)</f>
        <v>24</v>
      </c>
      <c r="J629" s="9">
        <f>IF(AND(telefony[[#This Row],[Rodzaj telefonu]]="Stacjonarny",telefony[[#This Row],[Początek numeru]]="12"),1,0)</f>
        <v>0</v>
      </c>
      <c r="K629" s="7">
        <f>IF(telefony[[#This Row],[Czy 12]]=1,telefony[[#This Row],[zakonczenie]]-telefony[[#This Row],[rozpoczecie]],0)</f>
        <v>0</v>
      </c>
    </row>
    <row r="630" spans="1:11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  <c r="E630">
        <f>COUNTIF($A$2:$A$2148,telefony[[#This Row],[nr]])</f>
        <v>2</v>
      </c>
      <c r="F630" t="str">
        <f>IF(LEN(telefony[[#This Row],[nr]])=7,"Stacjonarny",IF(LEN(telefony[[#This Row],[nr]])=8,"Komórkowy","Zagraniczny"))</f>
        <v>Zagraniczny</v>
      </c>
      <c r="G630" s="11">
        <f>telefony[[#This Row],[zakonczenie]]-telefony[[#This Row],[rozpoczecie]]</f>
        <v>1.2152777777778012E-3</v>
      </c>
      <c r="H630">
        <f>MINUTE(telefony[[#This Row],[Czas trwania połączenia]])</f>
        <v>1</v>
      </c>
      <c r="I630" s="10" t="str">
        <f>LEFT(telefony[[#This Row],[nr]],2)</f>
        <v>65</v>
      </c>
      <c r="J630" s="9">
        <f>IF(AND(telefony[[#This Row],[Rodzaj telefonu]]="Stacjonarny",telefony[[#This Row],[Początek numeru]]="12"),1,0)</f>
        <v>0</v>
      </c>
      <c r="K630" s="7">
        <f>IF(telefony[[#This Row],[Czy 12]]=1,telefony[[#This Row],[zakonczenie]]-telefony[[#This Row],[rozpoczecie]],0)</f>
        <v>0</v>
      </c>
    </row>
    <row r="631" spans="1:11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  <c r="E631">
        <f>COUNTIF($A$2:$A$2148,telefony[[#This Row],[nr]])</f>
        <v>2</v>
      </c>
      <c r="F631" t="str">
        <f>IF(LEN(telefony[[#This Row],[nr]])=7,"Stacjonarny",IF(LEN(telefony[[#This Row],[nr]])=8,"Komórkowy","Zagraniczny"))</f>
        <v>Stacjonarny</v>
      </c>
      <c r="G631" s="11">
        <f>telefony[[#This Row],[zakonczenie]]-telefony[[#This Row],[rozpoczecie]]</f>
        <v>2.6273148148148184E-3</v>
      </c>
      <c r="H631">
        <f>MINUTE(telefony[[#This Row],[Czas trwania połączenia]])</f>
        <v>3</v>
      </c>
      <c r="I631" s="10" t="str">
        <f>LEFT(telefony[[#This Row],[nr]],2)</f>
        <v>12</v>
      </c>
      <c r="J631" s="9">
        <f>IF(AND(telefony[[#This Row],[Rodzaj telefonu]]="Stacjonarny",telefony[[#This Row],[Początek numeru]]="12"),1,0)</f>
        <v>1</v>
      </c>
      <c r="K631" s="7">
        <f>IF(telefony[[#This Row],[Czy 12]]=1,telefony[[#This Row],[zakonczenie]]-telefony[[#This Row],[rozpoczecie]],0)</f>
        <v>2.6273148148148184E-3</v>
      </c>
    </row>
    <row r="632" spans="1:11" x14ac:dyDescent="0.25">
      <c r="A632">
        <v>66800387</v>
      </c>
      <c r="B632" s="1">
        <v>42927</v>
      </c>
      <c r="C632" s="2">
        <v>0.37684027777777779</v>
      </c>
      <c r="D632" s="2">
        <v>0.38072916666666667</v>
      </c>
      <c r="E632">
        <f>COUNTIF($A$2:$A$2148,telefony[[#This Row],[nr]])</f>
        <v>3</v>
      </c>
      <c r="F632" t="str">
        <f>IF(LEN(telefony[[#This Row],[nr]])=7,"Stacjonarny",IF(LEN(telefony[[#This Row],[nr]])=8,"Komórkowy","Zagraniczny"))</f>
        <v>Komórkowy</v>
      </c>
      <c r="G632" s="11">
        <f>telefony[[#This Row],[zakonczenie]]-telefony[[#This Row],[rozpoczecie]]</f>
        <v>3.8888888888888862E-3</v>
      </c>
      <c r="H632">
        <f>MINUTE(telefony[[#This Row],[Czas trwania połączenia]])</f>
        <v>5</v>
      </c>
      <c r="I632" s="10" t="str">
        <f>LEFT(telefony[[#This Row],[nr]],2)</f>
        <v>66</v>
      </c>
      <c r="J632" s="9">
        <f>IF(AND(telefony[[#This Row],[Rodzaj telefonu]]="Stacjonarny",telefony[[#This Row],[Początek numeru]]="12"),1,0)</f>
        <v>0</v>
      </c>
      <c r="K632" s="7">
        <f>IF(telefony[[#This Row],[Czy 12]]=1,telefony[[#This Row],[zakonczenie]]-telefony[[#This Row],[rozpoczecie]],0)</f>
        <v>0</v>
      </c>
    </row>
    <row r="633" spans="1:11" x14ac:dyDescent="0.25">
      <c r="A633">
        <v>49093359</v>
      </c>
      <c r="B633" s="1">
        <v>42927</v>
      </c>
      <c r="C633" s="2">
        <v>0.37695601851851851</v>
      </c>
      <c r="D633" s="2">
        <v>0.38138888888888889</v>
      </c>
      <c r="E633">
        <f>COUNTIF($A$2:$A$2148,telefony[[#This Row],[nr]])</f>
        <v>1</v>
      </c>
      <c r="F633" t="str">
        <f>IF(LEN(telefony[[#This Row],[nr]])=7,"Stacjonarny",IF(LEN(telefony[[#This Row],[nr]])=8,"Komórkowy","Zagraniczny"))</f>
        <v>Komórkowy</v>
      </c>
      <c r="G633" s="11">
        <f>telefony[[#This Row],[zakonczenie]]-telefony[[#This Row],[rozpoczecie]]</f>
        <v>4.4328703703703787E-3</v>
      </c>
      <c r="H633">
        <f>MINUTE(telefony[[#This Row],[Czas trwania połączenia]])</f>
        <v>6</v>
      </c>
      <c r="I633" s="10" t="str">
        <f>LEFT(telefony[[#This Row],[nr]],2)</f>
        <v>49</v>
      </c>
      <c r="J633" s="9">
        <f>IF(AND(telefony[[#This Row],[Rodzaj telefonu]]="Stacjonarny",telefony[[#This Row],[Początek numeru]]="12"),1,0)</f>
        <v>0</v>
      </c>
      <c r="K633" s="7">
        <f>IF(telefony[[#This Row],[Czy 12]]=1,telefony[[#This Row],[zakonczenie]]-telefony[[#This Row],[rozpoczecie]],0)</f>
        <v>0</v>
      </c>
    </row>
    <row r="634" spans="1:11" x14ac:dyDescent="0.25">
      <c r="A634">
        <v>2252239</v>
      </c>
      <c r="B634" s="1">
        <v>42927</v>
      </c>
      <c r="C634" s="2">
        <v>0.38233796296296296</v>
      </c>
      <c r="D634" s="2">
        <v>0.39034722222222223</v>
      </c>
      <c r="E634">
        <f>COUNTIF($A$2:$A$2148,telefony[[#This Row],[nr]])</f>
        <v>1</v>
      </c>
      <c r="F634" t="str">
        <f>IF(LEN(telefony[[#This Row],[nr]])=7,"Stacjonarny",IF(LEN(telefony[[#This Row],[nr]])=8,"Komórkowy","Zagraniczny"))</f>
        <v>Stacjonarny</v>
      </c>
      <c r="G634" s="11">
        <f>telefony[[#This Row],[zakonczenie]]-telefony[[#This Row],[rozpoczecie]]</f>
        <v>8.0092592592592715E-3</v>
      </c>
      <c r="H634">
        <f>MINUTE(telefony[[#This Row],[Czas trwania połączenia]])</f>
        <v>11</v>
      </c>
      <c r="I634" s="10" t="str">
        <f>LEFT(telefony[[#This Row],[nr]],2)</f>
        <v>22</v>
      </c>
      <c r="J634" s="9">
        <f>IF(AND(telefony[[#This Row],[Rodzaj telefonu]]="Stacjonarny",telefony[[#This Row],[Początek numeru]]="12"),1,0)</f>
        <v>0</v>
      </c>
      <c r="K634" s="7">
        <f>IF(telefony[[#This Row],[Czy 12]]=1,telefony[[#This Row],[zakonczenie]]-telefony[[#This Row],[rozpoczecie]],0)</f>
        <v>0</v>
      </c>
    </row>
    <row r="635" spans="1:11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  <c r="E635">
        <f>COUNTIF($A$2:$A$2148,telefony[[#This Row],[nr]])</f>
        <v>1</v>
      </c>
      <c r="F635" t="str">
        <f>IF(LEN(telefony[[#This Row],[nr]])=7,"Stacjonarny",IF(LEN(telefony[[#This Row],[nr]])=8,"Komórkowy","Zagraniczny"))</f>
        <v>Stacjonarny</v>
      </c>
      <c r="G635" s="11">
        <f>telefony[[#This Row],[zakonczenie]]-telefony[[#This Row],[rozpoczecie]]</f>
        <v>4.2013888888888795E-3</v>
      </c>
      <c r="H635">
        <f>MINUTE(telefony[[#This Row],[Czas trwania połączenia]])</f>
        <v>6</v>
      </c>
      <c r="I635" s="10" t="str">
        <f>LEFT(telefony[[#This Row],[nr]],2)</f>
        <v>49</v>
      </c>
      <c r="J635" s="9">
        <f>IF(AND(telefony[[#This Row],[Rodzaj telefonu]]="Stacjonarny",telefony[[#This Row],[Początek numeru]]="12"),1,0)</f>
        <v>0</v>
      </c>
      <c r="K635" s="7">
        <f>IF(telefony[[#This Row],[Czy 12]]=1,telefony[[#This Row],[zakonczenie]]-telefony[[#This Row],[rozpoczecie]],0)</f>
        <v>0</v>
      </c>
    </row>
    <row r="636" spans="1:11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  <c r="E636">
        <f>COUNTIF($A$2:$A$2148,telefony[[#This Row],[nr]])</f>
        <v>1</v>
      </c>
      <c r="F636" t="str">
        <f>IF(LEN(telefony[[#This Row],[nr]])=7,"Stacjonarny",IF(LEN(telefony[[#This Row],[nr]])=8,"Komórkowy","Zagraniczny"))</f>
        <v>Komórkowy</v>
      </c>
      <c r="G636" s="11">
        <f>telefony[[#This Row],[zakonczenie]]-telefony[[#This Row],[rozpoczecie]]</f>
        <v>6.6087962962962932E-3</v>
      </c>
      <c r="H636">
        <f>MINUTE(telefony[[#This Row],[Czas trwania połączenia]])</f>
        <v>9</v>
      </c>
      <c r="I636" s="10" t="str">
        <f>LEFT(telefony[[#This Row],[nr]],2)</f>
        <v>25</v>
      </c>
      <c r="J636" s="9">
        <f>IF(AND(telefony[[#This Row],[Rodzaj telefonu]]="Stacjonarny",telefony[[#This Row],[Początek numeru]]="12"),1,0)</f>
        <v>0</v>
      </c>
      <c r="K636" s="7">
        <f>IF(telefony[[#This Row],[Czy 12]]=1,telefony[[#This Row],[zakonczenie]]-telefony[[#This Row],[rozpoczecie]],0)</f>
        <v>0</v>
      </c>
    </row>
    <row r="637" spans="1:11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  <c r="E637">
        <f>COUNTIF($A$2:$A$2148,telefony[[#This Row],[nr]])</f>
        <v>1</v>
      </c>
      <c r="F637" t="str">
        <f>IF(LEN(telefony[[#This Row],[nr]])=7,"Stacjonarny",IF(LEN(telefony[[#This Row],[nr]])=8,"Komórkowy","Zagraniczny"))</f>
        <v>Stacjonarny</v>
      </c>
      <c r="G637" s="11">
        <f>telefony[[#This Row],[zakonczenie]]-telefony[[#This Row],[rozpoczecie]]</f>
        <v>7.3495370370370017E-3</v>
      </c>
      <c r="H637">
        <f>MINUTE(telefony[[#This Row],[Czas trwania połączenia]])</f>
        <v>10</v>
      </c>
      <c r="I637" s="10" t="str">
        <f>LEFT(telefony[[#This Row],[nr]],2)</f>
        <v>39</v>
      </c>
      <c r="J637" s="9">
        <f>IF(AND(telefony[[#This Row],[Rodzaj telefonu]]="Stacjonarny",telefony[[#This Row],[Początek numeru]]="12"),1,0)</f>
        <v>0</v>
      </c>
      <c r="K637" s="7">
        <f>IF(telefony[[#This Row],[Czy 12]]=1,telefony[[#This Row],[zakonczenie]]-telefony[[#This Row],[rozpoczecie]],0)</f>
        <v>0</v>
      </c>
    </row>
    <row r="638" spans="1:11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  <c r="E638">
        <f>COUNTIF($A$2:$A$2148,telefony[[#This Row],[nr]])</f>
        <v>5</v>
      </c>
      <c r="F638" t="str">
        <f>IF(LEN(telefony[[#This Row],[nr]])=7,"Stacjonarny",IF(LEN(telefony[[#This Row],[nr]])=8,"Komórkowy","Zagraniczny"))</f>
        <v>Zagraniczny</v>
      </c>
      <c r="G638" s="11">
        <f>telefony[[#This Row],[zakonczenie]]-telefony[[#This Row],[rozpoczecie]]</f>
        <v>1.0625000000000051E-2</v>
      </c>
      <c r="H638">
        <f>MINUTE(telefony[[#This Row],[Czas trwania połączenia]])</f>
        <v>15</v>
      </c>
      <c r="I638" s="10" t="str">
        <f>LEFT(telefony[[#This Row],[nr]],2)</f>
        <v>21</v>
      </c>
      <c r="J638" s="9">
        <f>IF(AND(telefony[[#This Row],[Rodzaj telefonu]]="Stacjonarny",telefony[[#This Row],[Początek numeru]]="12"),1,0)</f>
        <v>0</v>
      </c>
      <c r="K638" s="7">
        <f>IF(telefony[[#This Row],[Czy 12]]=1,telefony[[#This Row],[zakonczenie]]-telefony[[#This Row],[rozpoczecie]],0)</f>
        <v>0</v>
      </c>
    </row>
    <row r="639" spans="1:11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  <c r="E639">
        <f>COUNTIF($A$2:$A$2148,telefony[[#This Row],[nr]])</f>
        <v>1</v>
      </c>
      <c r="F639" t="str">
        <f>IF(LEN(telefony[[#This Row],[nr]])=7,"Stacjonarny",IF(LEN(telefony[[#This Row],[nr]])=8,"Komórkowy","Zagraniczny"))</f>
        <v>Stacjonarny</v>
      </c>
      <c r="G639" s="11">
        <f>telefony[[#This Row],[zakonczenie]]-telefony[[#This Row],[rozpoczecie]]</f>
        <v>7.6851851851851838E-3</v>
      </c>
      <c r="H639">
        <f>MINUTE(telefony[[#This Row],[Czas trwania połączenia]])</f>
        <v>11</v>
      </c>
      <c r="I639" s="10" t="str">
        <f>LEFT(telefony[[#This Row],[nr]],2)</f>
        <v>99</v>
      </c>
      <c r="J639" s="9">
        <f>IF(AND(telefony[[#This Row],[Rodzaj telefonu]]="Stacjonarny",telefony[[#This Row],[Początek numeru]]="12"),1,0)</f>
        <v>0</v>
      </c>
      <c r="K639" s="7">
        <f>IF(telefony[[#This Row],[Czy 12]]=1,telefony[[#This Row],[zakonczenie]]-telefony[[#This Row],[rozpoczecie]],0)</f>
        <v>0</v>
      </c>
    </row>
    <row r="640" spans="1:11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  <c r="E640">
        <f>COUNTIF($A$2:$A$2148,telefony[[#This Row],[nr]])</f>
        <v>1</v>
      </c>
      <c r="F640" t="str">
        <f>IF(LEN(telefony[[#This Row],[nr]])=7,"Stacjonarny",IF(LEN(telefony[[#This Row],[nr]])=8,"Komórkowy","Zagraniczny"))</f>
        <v>Stacjonarny</v>
      </c>
      <c r="G640" s="11">
        <f>telefony[[#This Row],[zakonczenie]]-telefony[[#This Row],[rozpoczecie]]</f>
        <v>6.3310185185185275E-3</v>
      </c>
      <c r="H640">
        <f>MINUTE(telefony[[#This Row],[Czas trwania połączenia]])</f>
        <v>9</v>
      </c>
      <c r="I640" s="10" t="str">
        <f>LEFT(telefony[[#This Row],[nr]],2)</f>
        <v>29</v>
      </c>
      <c r="J640" s="9">
        <f>IF(AND(telefony[[#This Row],[Rodzaj telefonu]]="Stacjonarny",telefony[[#This Row],[Początek numeru]]="12"),1,0)</f>
        <v>0</v>
      </c>
      <c r="K640" s="7">
        <f>IF(telefony[[#This Row],[Czy 12]]=1,telefony[[#This Row],[zakonczenie]]-telefony[[#This Row],[rozpoczecie]],0)</f>
        <v>0</v>
      </c>
    </row>
    <row r="641" spans="1:11" x14ac:dyDescent="0.25">
      <c r="A641">
        <v>6492842</v>
      </c>
      <c r="B641" s="1">
        <v>42927</v>
      </c>
      <c r="C641" s="2">
        <v>0.40379629629629632</v>
      </c>
      <c r="D641" s="2">
        <v>0.4100462962962963</v>
      </c>
      <c r="E641">
        <f>COUNTIF($A$2:$A$2148,telefony[[#This Row],[nr]])</f>
        <v>1</v>
      </c>
      <c r="F641" t="str">
        <f>IF(LEN(telefony[[#This Row],[nr]])=7,"Stacjonarny",IF(LEN(telefony[[#This Row],[nr]])=8,"Komórkowy","Zagraniczny"))</f>
        <v>Stacjonarny</v>
      </c>
      <c r="G641" s="11">
        <f>telefony[[#This Row],[zakonczenie]]-telefony[[#This Row],[rozpoczecie]]</f>
        <v>6.2499999999999778E-3</v>
      </c>
      <c r="H641">
        <f>MINUTE(telefony[[#This Row],[Czas trwania połączenia]])</f>
        <v>9</v>
      </c>
      <c r="I641" s="10" t="str">
        <f>LEFT(telefony[[#This Row],[nr]],2)</f>
        <v>64</v>
      </c>
      <c r="J641" s="9">
        <f>IF(AND(telefony[[#This Row],[Rodzaj telefonu]]="Stacjonarny",telefony[[#This Row],[Początek numeru]]="12"),1,0)</f>
        <v>0</v>
      </c>
      <c r="K641" s="7">
        <f>IF(telefony[[#This Row],[Czy 12]]=1,telefony[[#This Row],[zakonczenie]]-telefony[[#This Row],[rozpoczecie]],0)</f>
        <v>0</v>
      </c>
    </row>
    <row r="642" spans="1:11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  <c r="E642">
        <f>COUNTIF($A$2:$A$2148,telefony[[#This Row],[nr]])</f>
        <v>2</v>
      </c>
      <c r="F642" t="str">
        <f>IF(LEN(telefony[[#This Row],[nr]])=7,"Stacjonarny",IF(LEN(telefony[[#This Row],[nr]])=8,"Komórkowy","Zagraniczny"))</f>
        <v>Komórkowy</v>
      </c>
      <c r="G642" s="11">
        <f>telefony[[#This Row],[zakonczenie]]-telefony[[#This Row],[rozpoczecie]]</f>
        <v>1.0381944444444402E-2</v>
      </c>
      <c r="H642">
        <f>MINUTE(telefony[[#This Row],[Czas trwania połączenia]])</f>
        <v>14</v>
      </c>
      <c r="I642" s="10" t="str">
        <f>LEFT(telefony[[#This Row],[nr]],2)</f>
        <v>70</v>
      </c>
      <c r="J642" s="9">
        <f>IF(AND(telefony[[#This Row],[Rodzaj telefonu]]="Stacjonarny",telefony[[#This Row],[Początek numeru]]="12"),1,0)</f>
        <v>0</v>
      </c>
      <c r="K642" s="7">
        <f>IF(telefony[[#This Row],[Czy 12]]=1,telefony[[#This Row],[zakonczenie]]-telefony[[#This Row],[rozpoczecie]],0)</f>
        <v>0</v>
      </c>
    </row>
    <row r="643" spans="1:11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  <c r="E643">
        <f>COUNTIF($A$2:$A$2148,telefony[[#This Row],[nr]])</f>
        <v>1</v>
      </c>
      <c r="F643" t="str">
        <f>IF(LEN(telefony[[#This Row],[nr]])=7,"Stacjonarny",IF(LEN(telefony[[#This Row],[nr]])=8,"Komórkowy","Zagraniczny"))</f>
        <v>Stacjonarny</v>
      </c>
      <c r="G643" s="11">
        <f>telefony[[#This Row],[zakonczenie]]-telefony[[#This Row],[rozpoczecie]]</f>
        <v>6.0532407407407063E-3</v>
      </c>
      <c r="H643">
        <f>MINUTE(telefony[[#This Row],[Czas trwania połączenia]])</f>
        <v>8</v>
      </c>
      <c r="I643" s="10" t="str">
        <f>LEFT(telefony[[#This Row],[nr]],2)</f>
        <v>40</v>
      </c>
      <c r="J643" s="9">
        <f>IF(AND(telefony[[#This Row],[Rodzaj telefonu]]="Stacjonarny",telefony[[#This Row],[Początek numeru]]="12"),1,0)</f>
        <v>0</v>
      </c>
      <c r="K643" s="7">
        <f>IF(telefony[[#This Row],[Czy 12]]=1,telefony[[#This Row],[zakonczenie]]-telefony[[#This Row],[rozpoczecie]],0)</f>
        <v>0</v>
      </c>
    </row>
    <row r="644" spans="1:11" x14ac:dyDescent="0.25">
      <c r="A644">
        <v>12721215</v>
      </c>
      <c r="B644" s="1">
        <v>42927</v>
      </c>
      <c r="C644" s="2">
        <v>0.41431712962962963</v>
      </c>
      <c r="D644" s="2">
        <v>0.41986111111111113</v>
      </c>
      <c r="E644">
        <f>COUNTIF($A$2:$A$2148,telefony[[#This Row],[nr]])</f>
        <v>1</v>
      </c>
      <c r="F644" t="str">
        <f>IF(LEN(telefony[[#This Row],[nr]])=7,"Stacjonarny",IF(LEN(telefony[[#This Row],[nr]])=8,"Komórkowy","Zagraniczny"))</f>
        <v>Komórkowy</v>
      </c>
      <c r="G644" s="11">
        <f>telefony[[#This Row],[zakonczenie]]-telefony[[#This Row],[rozpoczecie]]</f>
        <v>5.5439814814814969E-3</v>
      </c>
      <c r="H644">
        <f>MINUTE(telefony[[#This Row],[Czas trwania połączenia]])</f>
        <v>7</v>
      </c>
      <c r="I644" s="10" t="str">
        <f>LEFT(telefony[[#This Row],[nr]],2)</f>
        <v>12</v>
      </c>
      <c r="J644" s="9">
        <f>IF(AND(telefony[[#This Row],[Rodzaj telefonu]]="Stacjonarny",telefony[[#This Row],[Początek numeru]]="12"),1,0)</f>
        <v>0</v>
      </c>
      <c r="K644" s="7">
        <f>IF(telefony[[#This Row],[Czy 12]]=1,telefony[[#This Row],[zakonczenie]]-telefony[[#This Row],[rozpoczecie]],0)</f>
        <v>0</v>
      </c>
    </row>
    <row r="645" spans="1:11" x14ac:dyDescent="0.25">
      <c r="A645">
        <v>4566750</v>
      </c>
      <c r="B645" s="1">
        <v>42927</v>
      </c>
      <c r="C645" s="2">
        <v>0.41666666666666669</v>
      </c>
      <c r="D645" s="2">
        <v>0.42190972222222223</v>
      </c>
      <c r="E645">
        <f>COUNTIF($A$2:$A$2148,telefony[[#This Row],[nr]])</f>
        <v>1</v>
      </c>
      <c r="F645" t="str">
        <f>IF(LEN(telefony[[#This Row],[nr]])=7,"Stacjonarny",IF(LEN(telefony[[#This Row],[nr]])=8,"Komórkowy","Zagraniczny"))</f>
        <v>Stacjonarny</v>
      </c>
      <c r="G645" s="11">
        <f>telefony[[#This Row],[zakonczenie]]-telefony[[#This Row],[rozpoczecie]]</f>
        <v>5.2430555555555425E-3</v>
      </c>
      <c r="H645">
        <f>MINUTE(telefony[[#This Row],[Czas trwania połączenia]])</f>
        <v>7</v>
      </c>
      <c r="I645" s="10" t="str">
        <f>LEFT(telefony[[#This Row],[nr]],2)</f>
        <v>45</v>
      </c>
      <c r="J645" s="9">
        <f>IF(AND(telefony[[#This Row],[Rodzaj telefonu]]="Stacjonarny",telefony[[#This Row],[Początek numeru]]="12"),1,0)</f>
        <v>0</v>
      </c>
      <c r="K645" s="7">
        <f>IF(telefony[[#This Row],[Czy 12]]=1,telefony[[#This Row],[zakonczenie]]-telefony[[#This Row],[rozpoczecie]],0)</f>
        <v>0</v>
      </c>
    </row>
    <row r="646" spans="1:11" x14ac:dyDescent="0.25">
      <c r="A646">
        <v>7279106</v>
      </c>
      <c r="B646" s="1">
        <v>42927</v>
      </c>
      <c r="C646" s="2">
        <v>0.41935185185185186</v>
      </c>
      <c r="D646" s="2">
        <v>0.43002314814814813</v>
      </c>
      <c r="E646">
        <f>COUNTIF($A$2:$A$2148,telefony[[#This Row],[nr]])</f>
        <v>1</v>
      </c>
      <c r="F646" t="str">
        <f>IF(LEN(telefony[[#This Row],[nr]])=7,"Stacjonarny",IF(LEN(telefony[[#This Row],[nr]])=8,"Komórkowy","Zagraniczny"))</f>
        <v>Stacjonarny</v>
      </c>
      <c r="G646" s="11">
        <f>telefony[[#This Row],[zakonczenie]]-telefony[[#This Row],[rozpoczecie]]</f>
        <v>1.0671296296296262E-2</v>
      </c>
      <c r="H646">
        <f>MINUTE(telefony[[#This Row],[Czas trwania połączenia]])</f>
        <v>15</v>
      </c>
      <c r="I646" s="10" t="str">
        <f>LEFT(telefony[[#This Row],[nr]],2)</f>
        <v>72</v>
      </c>
      <c r="J646" s="9">
        <f>IF(AND(telefony[[#This Row],[Rodzaj telefonu]]="Stacjonarny",telefony[[#This Row],[Początek numeru]]="12"),1,0)</f>
        <v>0</v>
      </c>
      <c r="K646" s="7">
        <f>IF(telefony[[#This Row],[Czy 12]]=1,telefony[[#This Row],[zakonczenie]]-telefony[[#This Row],[rozpoczecie]],0)</f>
        <v>0</v>
      </c>
    </row>
    <row r="647" spans="1:11" x14ac:dyDescent="0.25">
      <c r="A647">
        <v>3824660</v>
      </c>
      <c r="B647" s="1">
        <v>42927</v>
      </c>
      <c r="C647" s="2">
        <v>0.4238425925925926</v>
      </c>
      <c r="D647" s="2">
        <v>0.4321875</v>
      </c>
      <c r="E647">
        <f>COUNTIF($A$2:$A$2148,telefony[[#This Row],[nr]])</f>
        <v>1</v>
      </c>
      <c r="F647" t="str">
        <f>IF(LEN(telefony[[#This Row],[nr]])=7,"Stacjonarny",IF(LEN(telefony[[#This Row],[nr]])=8,"Komórkowy","Zagraniczny"))</f>
        <v>Stacjonarny</v>
      </c>
      <c r="G647" s="11">
        <f>telefony[[#This Row],[zakonczenie]]-telefony[[#This Row],[rozpoczecie]]</f>
        <v>8.3449074074073981E-3</v>
      </c>
      <c r="H647">
        <f>MINUTE(telefony[[#This Row],[Czas trwania połączenia]])</f>
        <v>12</v>
      </c>
      <c r="I647" s="10" t="str">
        <f>LEFT(telefony[[#This Row],[nr]],2)</f>
        <v>38</v>
      </c>
      <c r="J647" s="9">
        <f>IF(AND(telefony[[#This Row],[Rodzaj telefonu]]="Stacjonarny",telefony[[#This Row],[Początek numeru]]="12"),1,0)</f>
        <v>0</v>
      </c>
      <c r="K647" s="7">
        <f>IF(telefony[[#This Row],[Czy 12]]=1,telefony[[#This Row],[zakonczenie]]-telefony[[#This Row],[rozpoczecie]],0)</f>
        <v>0</v>
      </c>
    </row>
    <row r="648" spans="1:11" x14ac:dyDescent="0.25">
      <c r="A648">
        <v>5815339</v>
      </c>
      <c r="B648" s="1">
        <v>42927</v>
      </c>
      <c r="C648" s="2">
        <v>0.42818287037037039</v>
      </c>
      <c r="D648" s="2">
        <v>0.43273148148148149</v>
      </c>
      <c r="E648">
        <f>COUNTIF($A$2:$A$2148,telefony[[#This Row],[nr]])</f>
        <v>1</v>
      </c>
      <c r="F648" t="str">
        <f>IF(LEN(telefony[[#This Row],[nr]])=7,"Stacjonarny",IF(LEN(telefony[[#This Row],[nr]])=8,"Komórkowy","Zagraniczny"))</f>
        <v>Stacjonarny</v>
      </c>
      <c r="G648" s="11">
        <f>telefony[[#This Row],[zakonczenie]]-telefony[[#This Row],[rozpoczecie]]</f>
        <v>4.5486111111111005E-3</v>
      </c>
      <c r="H648">
        <f>MINUTE(telefony[[#This Row],[Czas trwania połączenia]])</f>
        <v>6</v>
      </c>
      <c r="I648" s="10" t="str">
        <f>LEFT(telefony[[#This Row],[nr]],2)</f>
        <v>58</v>
      </c>
      <c r="J648" s="9">
        <f>IF(AND(telefony[[#This Row],[Rodzaj telefonu]]="Stacjonarny",telefony[[#This Row],[Początek numeru]]="12"),1,0)</f>
        <v>0</v>
      </c>
      <c r="K648" s="7">
        <f>IF(telefony[[#This Row],[Czy 12]]=1,telefony[[#This Row],[zakonczenie]]-telefony[[#This Row],[rozpoczecie]],0)</f>
        <v>0</v>
      </c>
    </row>
    <row r="649" spans="1:11" x14ac:dyDescent="0.25">
      <c r="A649">
        <v>77946476</v>
      </c>
      <c r="B649" s="1">
        <v>42927</v>
      </c>
      <c r="C649" s="2">
        <v>0.42995370370370373</v>
      </c>
      <c r="D649" s="2">
        <v>0.43024305555555553</v>
      </c>
      <c r="E649">
        <f>COUNTIF($A$2:$A$2148,telefony[[#This Row],[nr]])</f>
        <v>1</v>
      </c>
      <c r="F649" t="str">
        <f>IF(LEN(telefony[[#This Row],[nr]])=7,"Stacjonarny",IF(LEN(telefony[[#This Row],[nr]])=8,"Komórkowy","Zagraniczny"))</f>
        <v>Komórkowy</v>
      </c>
      <c r="G649" s="11">
        <f>telefony[[#This Row],[zakonczenie]]-telefony[[#This Row],[rozpoczecie]]</f>
        <v>2.8935185185180456E-4</v>
      </c>
      <c r="H649">
        <f>MINUTE(telefony[[#This Row],[Czas trwania połączenia]])</f>
        <v>0</v>
      </c>
      <c r="I649" s="10" t="str">
        <f>LEFT(telefony[[#This Row],[nr]],2)</f>
        <v>77</v>
      </c>
      <c r="J649" s="9">
        <f>IF(AND(telefony[[#This Row],[Rodzaj telefonu]]="Stacjonarny",telefony[[#This Row],[Początek numeru]]="12"),1,0)</f>
        <v>0</v>
      </c>
      <c r="K649" s="7">
        <f>IF(telefony[[#This Row],[Czy 12]]=1,telefony[[#This Row],[zakonczenie]]-telefony[[#This Row],[rozpoczecie]],0)</f>
        <v>0</v>
      </c>
    </row>
    <row r="650" spans="1:11" x14ac:dyDescent="0.25">
      <c r="A650">
        <v>84589848</v>
      </c>
      <c r="B650" s="1">
        <v>42927</v>
      </c>
      <c r="C650" s="2">
        <v>0.43539351851851854</v>
      </c>
      <c r="D650" s="2">
        <v>0.43763888888888891</v>
      </c>
      <c r="E650">
        <f>COUNTIF($A$2:$A$2148,telefony[[#This Row],[nr]])</f>
        <v>3</v>
      </c>
      <c r="F650" t="str">
        <f>IF(LEN(telefony[[#This Row],[nr]])=7,"Stacjonarny",IF(LEN(telefony[[#This Row],[nr]])=8,"Komórkowy","Zagraniczny"))</f>
        <v>Komórkowy</v>
      </c>
      <c r="G650" s="11">
        <f>telefony[[#This Row],[zakonczenie]]-telefony[[#This Row],[rozpoczecie]]</f>
        <v>2.2453703703703698E-3</v>
      </c>
      <c r="H650">
        <f>MINUTE(telefony[[#This Row],[Czas trwania połączenia]])</f>
        <v>3</v>
      </c>
      <c r="I650" s="10" t="str">
        <f>LEFT(telefony[[#This Row],[nr]],2)</f>
        <v>84</v>
      </c>
      <c r="J650" s="9">
        <f>IF(AND(telefony[[#This Row],[Rodzaj telefonu]]="Stacjonarny",telefony[[#This Row],[Początek numeru]]="12"),1,0)</f>
        <v>0</v>
      </c>
      <c r="K650" s="7">
        <f>IF(telefony[[#This Row],[Czy 12]]=1,telefony[[#This Row],[zakonczenie]]-telefony[[#This Row],[rozpoczecie]],0)</f>
        <v>0</v>
      </c>
    </row>
    <row r="651" spans="1:11" x14ac:dyDescent="0.25">
      <c r="A651">
        <v>4501823</v>
      </c>
      <c r="B651" s="1">
        <v>42927</v>
      </c>
      <c r="C651" s="2">
        <v>0.44013888888888891</v>
      </c>
      <c r="D651" s="2">
        <v>0.44690972222222225</v>
      </c>
      <c r="E651">
        <f>COUNTIF($A$2:$A$2148,telefony[[#This Row],[nr]])</f>
        <v>1</v>
      </c>
      <c r="F651" t="str">
        <f>IF(LEN(telefony[[#This Row],[nr]])=7,"Stacjonarny",IF(LEN(telefony[[#This Row],[nr]])=8,"Komórkowy","Zagraniczny"))</f>
        <v>Stacjonarny</v>
      </c>
      <c r="G651" s="11">
        <f>telefony[[#This Row],[zakonczenie]]-telefony[[#This Row],[rozpoczecie]]</f>
        <v>6.770833333333337E-3</v>
      </c>
      <c r="H651">
        <f>MINUTE(telefony[[#This Row],[Czas trwania połączenia]])</f>
        <v>9</v>
      </c>
      <c r="I651" s="10" t="str">
        <f>LEFT(telefony[[#This Row],[nr]],2)</f>
        <v>45</v>
      </c>
      <c r="J651" s="9">
        <f>IF(AND(telefony[[#This Row],[Rodzaj telefonu]]="Stacjonarny",telefony[[#This Row],[Początek numeru]]="12"),1,0)</f>
        <v>0</v>
      </c>
      <c r="K651" s="7">
        <f>IF(telefony[[#This Row],[Czy 12]]=1,telefony[[#This Row],[zakonczenie]]-telefony[[#This Row],[rozpoczecie]],0)</f>
        <v>0</v>
      </c>
    </row>
    <row r="652" spans="1:11" x14ac:dyDescent="0.25">
      <c r="A652">
        <v>38244568</v>
      </c>
      <c r="B652" s="1">
        <v>42927</v>
      </c>
      <c r="C652" s="2">
        <v>0.44381944444444443</v>
      </c>
      <c r="D652" s="2">
        <v>0.45199074074074075</v>
      </c>
      <c r="E652">
        <f>COUNTIF($A$2:$A$2148,telefony[[#This Row],[nr]])</f>
        <v>3</v>
      </c>
      <c r="F652" t="str">
        <f>IF(LEN(telefony[[#This Row],[nr]])=7,"Stacjonarny",IF(LEN(telefony[[#This Row],[nr]])=8,"Komórkowy","Zagraniczny"))</f>
        <v>Komórkowy</v>
      </c>
      <c r="G652" s="11">
        <f>telefony[[#This Row],[zakonczenie]]-telefony[[#This Row],[rozpoczecie]]</f>
        <v>8.1712962962963154E-3</v>
      </c>
      <c r="H652">
        <f>MINUTE(telefony[[#This Row],[Czas trwania połączenia]])</f>
        <v>11</v>
      </c>
      <c r="I652" s="10" t="str">
        <f>LEFT(telefony[[#This Row],[nr]],2)</f>
        <v>38</v>
      </c>
      <c r="J652" s="9">
        <f>IF(AND(telefony[[#This Row],[Rodzaj telefonu]]="Stacjonarny",telefony[[#This Row],[Początek numeru]]="12"),1,0)</f>
        <v>0</v>
      </c>
      <c r="K652" s="7">
        <f>IF(telefony[[#This Row],[Czy 12]]=1,telefony[[#This Row],[zakonczenie]]-telefony[[#This Row],[rozpoczecie]],0)</f>
        <v>0</v>
      </c>
    </row>
    <row r="653" spans="1:11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  <c r="E653">
        <f>COUNTIF($A$2:$A$2148,telefony[[#This Row],[nr]])</f>
        <v>1</v>
      </c>
      <c r="F653" t="str">
        <f>IF(LEN(telefony[[#This Row],[nr]])=7,"Stacjonarny",IF(LEN(telefony[[#This Row],[nr]])=8,"Komórkowy","Zagraniczny"))</f>
        <v>Stacjonarny</v>
      </c>
      <c r="G653" s="11">
        <f>telefony[[#This Row],[zakonczenie]]-telefony[[#This Row],[rozpoczecie]]</f>
        <v>1.1689814814814792E-3</v>
      </c>
      <c r="H653">
        <f>MINUTE(telefony[[#This Row],[Czas trwania połączenia]])</f>
        <v>1</v>
      </c>
      <c r="I653" s="10" t="str">
        <f>LEFT(telefony[[#This Row],[nr]],2)</f>
        <v>36</v>
      </c>
      <c r="J653" s="9">
        <f>IF(AND(telefony[[#This Row],[Rodzaj telefonu]]="Stacjonarny",telefony[[#This Row],[Początek numeru]]="12"),1,0)</f>
        <v>0</v>
      </c>
      <c r="K653" s="7">
        <f>IF(telefony[[#This Row],[Czy 12]]=1,telefony[[#This Row],[zakonczenie]]-telefony[[#This Row],[rozpoczecie]],0)</f>
        <v>0</v>
      </c>
    </row>
    <row r="654" spans="1:11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  <c r="E654">
        <f>COUNTIF($A$2:$A$2148,telefony[[#This Row],[nr]])</f>
        <v>1</v>
      </c>
      <c r="F654" t="str">
        <f>IF(LEN(telefony[[#This Row],[nr]])=7,"Stacjonarny",IF(LEN(telefony[[#This Row],[nr]])=8,"Komórkowy","Zagraniczny"))</f>
        <v>Stacjonarny</v>
      </c>
      <c r="G654" s="11">
        <f>telefony[[#This Row],[zakonczenie]]-telefony[[#This Row],[rozpoczecie]]</f>
        <v>5.3356481481481866E-3</v>
      </c>
      <c r="H654">
        <f>MINUTE(telefony[[#This Row],[Czas trwania połączenia]])</f>
        <v>7</v>
      </c>
      <c r="I654" s="10" t="str">
        <f>LEFT(telefony[[#This Row],[nr]],2)</f>
        <v>57</v>
      </c>
      <c r="J654" s="9">
        <f>IF(AND(telefony[[#This Row],[Rodzaj telefonu]]="Stacjonarny",telefony[[#This Row],[Początek numeru]]="12"),1,0)</f>
        <v>0</v>
      </c>
      <c r="K654" s="7">
        <f>IF(telefony[[#This Row],[Czy 12]]=1,telefony[[#This Row],[zakonczenie]]-telefony[[#This Row],[rozpoczecie]],0)</f>
        <v>0</v>
      </c>
    </row>
    <row r="655" spans="1:11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  <c r="E655">
        <f>COUNTIF($A$2:$A$2148,telefony[[#This Row],[nr]])</f>
        <v>1</v>
      </c>
      <c r="F655" t="str">
        <f>IF(LEN(telefony[[#This Row],[nr]])=7,"Stacjonarny",IF(LEN(telefony[[#This Row],[nr]])=8,"Komórkowy","Zagraniczny"))</f>
        <v>Komórkowy</v>
      </c>
      <c r="G655" s="11">
        <f>telefony[[#This Row],[zakonczenie]]-telefony[[#This Row],[rozpoczecie]]</f>
        <v>3.3796296296296213E-3</v>
      </c>
      <c r="H655">
        <f>MINUTE(telefony[[#This Row],[Czas trwania połączenia]])</f>
        <v>4</v>
      </c>
      <c r="I655" s="10" t="str">
        <f>LEFT(telefony[[#This Row],[nr]],2)</f>
        <v>63</v>
      </c>
      <c r="J655" s="9">
        <f>IF(AND(telefony[[#This Row],[Rodzaj telefonu]]="Stacjonarny",telefony[[#This Row],[Początek numeru]]="12"),1,0)</f>
        <v>0</v>
      </c>
      <c r="K655" s="7">
        <f>IF(telefony[[#This Row],[Czy 12]]=1,telefony[[#This Row],[zakonczenie]]-telefony[[#This Row],[rozpoczecie]],0)</f>
        <v>0</v>
      </c>
    </row>
    <row r="656" spans="1:11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  <c r="E656">
        <f>COUNTIF($A$2:$A$2148,telefony[[#This Row],[nr]])</f>
        <v>1</v>
      </c>
      <c r="F656" t="str">
        <f>IF(LEN(telefony[[#This Row],[nr]])=7,"Stacjonarny",IF(LEN(telefony[[#This Row],[nr]])=8,"Komórkowy","Zagraniczny"))</f>
        <v>Stacjonarny</v>
      </c>
      <c r="G656" s="11">
        <f>telefony[[#This Row],[zakonczenie]]-telefony[[#This Row],[rozpoczecie]]</f>
        <v>5.8101851851851682E-3</v>
      </c>
      <c r="H656">
        <f>MINUTE(telefony[[#This Row],[Czas trwania połączenia]])</f>
        <v>8</v>
      </c>
      <c r="I656" s="10" t="str">
        <f>LEFT(telefony[[#This Row],[nr]],2)</f>
        <v>31</v>
      </c>
      <c r="J656" s="9">
        <f>IF(AND(telefony[[#This Row],[Rodzaj telefonu]]="Stacjonarny",telefony[[#This Row],[Początek numeru]]="12"),1,0)</f>
        <v>0</v>
      </c>
      <c r="K656" s="7">
        <f>IF(telefony[[#This Row],[Czy 12]]=1,telefony[[#This Row],[zakonczenie]]-telefony[[#This Row],[rozpoczecie]],0)</f>
        <v>0</v>
      </c>
    </row>
    <row r="657" spans="1:11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  <c r="E657">
        <f>COUNTIF($A$2:$A$2148,telefony[[#This Row],[nr]])</f>
        <v>1</v>
      </c>
      <c r="F657" t="str">
        <f>IF(LEN(telefony[[#This Row],[nr]])=7,"Stacjonarny",IF(LEN(telefony[[#This Row],[nr]])=8,"Komórkowy","Zagraniczny"))</f>
        <v>Zagraniczny</v>
      </c>
      <c r="G657" s="11">
        <f>telefony[[#This Row],[zakonczenie]]-telefony[[#This Row],[rozpoczecie]]</f>
        <v>1.9328703703703765E-3</v>
      </c>
      <c r="H657">
        <f>MINUTE(telefony[[#This Row],[Czas trwania połączenia]])</f>
        <v>2</v>
      </c>
      <c r="I657" s="10" t="str">
        <f>LEFT(telefony[[#This Row],[nr]],2)</f>
        <v>62</v>
      </c>
      <c r="J657" s="9">
        <f>IF(AND(telefony[[#This Row],[Rodzaj telefonu]]="Stacjonarny",telefony[[#This Row],[Początek numeru]]="12"),1,0)</f>
        <v>0</v>
      </c>
      <c r="K657" s="7">
        <f>IF(telefony[[#This Row],[Czy 12]]=1,telefony[[#This Row],[zakonczenie]]-telefony[[#This Row],[rozpoczecie]],0)</f>
        <v>0</v>
      </c>
    </row>
    <row r="658" spans="1:11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  <c r="E658">
        <f>COUNTIF($A$2:$A$2148,telefony[[#This Row],[nr]])</f>
        <v>1</v>
      </c>
      <c r="F658" t="str">
        <f>IF(LEN(telefony[[#This Row],[nr]])=7,"Stacjonarny",IF(LEN(telefony[[#This Row],[nr]])=8,"Komórkowy","Zagraniczny"))</f>
        <v>Stacjonarny</v>
      </c>
      <c r="G658" s="11">
        <f>telefony[[#This Row],[zakonczenie]]-telefony[[#This Row],[rozpoczecie]]</f>
        <v>1.1122685185185166E-2</v>
      </c>
      <c r="H658">
        <f>MINUTE(telefony[[#This Row],[Czas trwania połączenia]])</f>
        <v>16</v>
      </c>
      <c r="I658" s="10" t="str">
        <f>LEFT(telefony[[#This Row],[nr]],2)</f>
        <v>66</v>
      </c>
      <c r="J658" s="9">
        <f>IF(AND(telefony[[#This Row],[Rodzaj telefonu]]="Stacjonarny",telefony[[#This Row],[Początek numeru]]="12"),1,0)</f>
        <v>0</v>
      </c>
      <c r="K658" s="7">
        <f>IF(telefony[[#This Row],[Czy 12]]=1,telefony[[#This Row],[zakonczenie]]-telefony[[#This Row],[rozpoczecie]],0)</f>
        <v>0</v>
      </c>
    </row>
    <row r="659" spans="1:11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  <c r="E659">
        <f>COUNTIF($A$2:$A$2148,telefony[[#This Row],[nr]])</f>
        <v>1</v>
      </c>
      <c r="F659" t="str">
        <f>IF(LEN(telefony[[#This Row],[nr]])=7,"Stacjonarny",IF(LEN(telefony[[#This Row],[nr]])=8,"Komórkowy","Zagraniczny"))</f>
        <v>Stacjonarny</v>
      </c>
      <c r="G659" s="11">
        <f>telefony[[#This Row],[zakonczenie]]-telefony[[#This Row],[rozpoczecie]]</f>
        <v>1.7245370370370106E-3</v>
      </c>
      <c r="H659">
        <f>MINUTE(telefony[[#This Row],[Czas trwania połączenia]])</f>
        <v>2</v>
      </c>
      <c r="I659" s="10" t="str">
        <f>LEFT(telefony[[#This Row],[nr]],2)</f>
        <v>53</v>
      </c>
      <c r="J659" s="9">
        <f>IF(AND(telefony[[#This Row],[Rodzaj telefonu]]="Stacjonarny",telefony[[#This Row],[Początek numeru]]="12"),1,0)</f>
        <v>0</v>
      </c>
      <c r="K659" s="7">
        <f>IF(telefony[[#This Row],[Czy 12]]=1,telefony[[#This Row],[zakonczenie]]-telefony[[#This Row],[rozpoczecie]],0)</f>
        <v>0</v>
      </c>
    </row>
    <row r="660" spans="1:11" x14ac:dyDescent="0.25">
      <c r="A660">
        <v>99162491</v>
      </c>
      <c r="B660" s="1">
        <v>42927</v>
      </c>
      <c r="C660" s="2">
        <v>0.46738425925925925</v>
      </c>
      <c r="D660" s="2">
        <v>0.46800925925925924</v>
      </c>
      <c r="E660">
        <f>COUNTIF($A$2:$A$2148,telefony[[#This Row],[nr]])</f>
        <v>2</v>
      </c>
      <c r="F660" t="str">
        <f>IF(LEN(telefony[[#This Row],[nr]])=7,"Stacjonarny",IF(LEN(telefony[[#This Row],[nr]])=8,"Komórkowy","Zagraniczny"))</f>
        <v>Komórkowy</v>
      </c>
      <c r="G660" s="11">
        <f>telefony[[#This Row],[zakonczenie]]-telefony[[#This Row],[rozpoczecie]]</f>
        <v>6.2499999999998668E-4</v>
      </c>
      <c r="H660">
        <f>MINUTE(telefony[[#This Row],[Czas trwania połączenia]])</f>
        <v>0</v>
      </c>
      <c r="I660" s="10" t="str">
        <f>LEFT(telefony[[#This Row],[nr]],2)</f>
        <v>99</v>
      </c>
      <c r="J660" s="9">
        <f>IF(AND(telefony[[#This Row],[Rodzaj telefonu]]="Stacjonarny",telefony[[#This Row],[Początek numeru]]="12"),1,0)</f>
        <v>0</v>
      </c>
      <c r="K660" s="7">
        <f>IF(telefony[[#This Row],[Czy 12]]=1,telefony[[#This Row],[zakonczenie]]-telefony[[#This Row],[rozpoczecie]],0)</f>
        <v>0</v>
      </c>
    </row>
    <row r="661" spans="1:11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  <c r="E661">
        <f>COUNTIF($A$2:$A$2148,telefony[[#This Row],[nr]])</f>
        <v>1</v>
      </c>
      <c r="F661" t="str">
        <f>IF(LEN(telefony[[#This Row],[nr]])=7,"Stacjonarny",IF(LEN(telefony[[#This Row],[nr]])=8,"Komórkowy","Zagraniczny"))</f>
        <v>Stacjonarny</v>
      </c>
      <c r="G661" s="11">
        <f>telefony[[#This Row],[zakonczenie]]-telefony[[#This Row],[rozpoczecie]]</f>
        <v>8.2407407407407152E-3</v>
      </c>
      <c r="H661">
        <f>MINUTE(telefony[[#This Row],[Czas trwania połączenia]])</f>
        <v>11</v>
      </c>
      <c r="I661" s="10" t="str">
        <f>LEFT(telefony[[#This Row],[nr]],2)</f>
        <v>30</v>
      </c>
      <c r="J661" s="9">
        <f>IF(AND(telefony[[#This Row],[Rodzaj telefonu]]="Stacjonarny",telefony[[#This Row],[Początek numeru]]="12"),1,0)</f>
        <v>0</v>
      </c>
      <c r="K661" s="7">
        <f>IF(telefony[[#This Row],[Czy 12]]=1,telefony[[#This Row],[zakonczenie]]-telefony[[#This Row],[rozpoczecie]],0)</f>
        <v>0</v>
      </c>
    </row>
    <row r="662" spans="1:11" x14ac:dyDescent="0.25">
      <c r="A662">
        <v>1909553</v>
      </c>
      <c r="B662" s="1">
        <v>42927</v>
      </c>
      <c r="C662" s="2">
        <v>0.47193287037037035</v>
      </c>
      <c r="D662" s="2">
        <v>0.47763888888888889</v>
      </c>
      <c r="E662">
        <f>COUNTIF($A$2:$A$2148,telefony[[#This Row],[nr]])</f>
        <v>1</v>
      </c>
      <c r="F662" t="str">
        <f>IF(LEN(telefony[[#This Row],[nr]])=7,"Stacjonarny",IF(LEN(telefony[[#This Row],[nr]])=8,"Komórkowy","Zagraniczny"))</f>
        <v>Stacjonarny</v>
      </c>
      <c r="G662" s="11">
        <f>telefony[[#This Row],[zakonczenie]]-telefony[[#This Row],[rozpoczecie]]</f>
        <v>5.7060185185185408E-3</v>
      </c>
      <c r="H662">
        <f>MINUTE(telefony[[#This Row],[Czas trwania połączenia]])</f>
        <v>8</v>
      </c>
      <c r="I662" s="10" t="str">
        <f>LEFT(telefony[[#This Row],[nr]],2)</f>
        <v>19</v>
      </c>
      <c r="J662" s="9">
        <f>IF(AND(telefony[[#This Row],[Rodzaj telefonu]]="Stacjonarny",telefony[[#This Row],[Początek numeru]]="12"),1,0)</f>
        <v>0</v>
      </c>
      <c r="K662" s="7">
        <f>IF(telefony[[#This Row],[Czy 12]]=1,telefony[[#This Row],[zakonczenie]]-telefony[[#This Row],[rozpoczecie]],0)</f>
        <v>0</v>
      </c>
    </row>
    <row r="663" spans="1:11" x14ac:dyDescent="0.25">
      <c r="A663">
        <v>62836073</v>
      </c>
      <c r="B663" s="1">
        <v>42927</v>
      </c>
      <c r="C663" s="2">
        <v>0.47739583333333335</v>
      </c>
      <c r="D663" s="2">
        <v>0.48168981481481482</v>
      </c>
      <c r="E663">
        <f>COUNTIF($A$2:$A$2148,telefony[[#This Row],[nr]])</f>
        <v>1</v>
      </c>
      <c r="F663" t="str">
        <f>IF(LEN(telefony[[#This Row],[nr]])=7,"Stacjonarny",IF(LEN(telefony[[#This Row],[nr]])=8,"Komórkowy","Zagraniczny"))</f>
        <v>Komórkowy</v>
      </c>
      <c r="G663" s="11">
        <f>telefony[[#This Row],[zakonczenie]]-telefony[[#This Row],[rozpoczecie]]</f>
        <v>4.2939814814814681E-3</v>
      </c>
      <c r="H663">
        <f>MINUTE(telefony[[#This Row],[Czas trwania połączenia]])</f>
        <v>6</v>
      </c>
      <c r="I663" s="10" t="str">
        <f>LEFT(telefony[[#This Row],[nr]],2)</f>
        <v>62</v>
      </c>
      <c r="J663" s="9">
        <f>IF(AND(telefony[[#This Row],[Rodzaj telefonu]]="Stacjonarny",telefony[[#This Row],[Początek numeru]]="12"),1,0)</f>
        <v>0</v>
      </c>
      <c r="K663" s="7">
        <f>IF(telefony[[#This Row],[Czy 12]]=1,telefony[[#This Row],[zakonczenie]]-telefony[[#This Row],[rozpoczecie]],0)</f>
        <v>0</v>
      </c>
    </row>
    <row r="664" spans="1:11" x14ac:dyDescent="0.25">
      <c r="A664">
        <v>9566647</v>
      </c>
      <c r="B664" s="1">
        <v>42927</v>
      </c>
      <c r="C664" s="2">
        <v>0.48005787037037034</v>
      </c>
      <c r="D664" s="2">
        <v>0.48971064814814813</v>
      </c>
      <c r="E664">
        <f>COUNTIF($A$2:$A$2148,telefony[[#This Row],[nr]])</f>
        <v>2</v>
      </c>
      <c r="F664" t="str">
        <f>IF(LEN(telefony[[#This Row],[nr]])=7,"Stacjonarny",IF(LEN(telefony[[#This Row],[nr]])=8,"Komórkowy","Zagraniczny"))</f>
        <v>Stacjonarny</v>
      </c>
      <c r="G664" s="11">
        <f>telefony[[#This Row],[zakonczenie]]-telefony[[#This Row],[rozpoczecie]]</f>
        <v>9.6527777777777879E-3</v>
      </c>
      <c r="H664">
        <f>MINUTE(telefony[[#This Row],[Czas trwania połączenia]])</f>
        <v>13</v>
      </c>
      <c r="I664" s="10" t="str">
        <f>LEFT(telefony[[#This Row],[nr]],2)</f>
        <v>95</v>
      </c>
      <c r="J664" s="9">
        <f>IF(AND(telefony[[#This Row],[Rodzaj telefonu]]="Stacjonarny",telefony[[#This Row],[Początek numeru]]="12"),1,0)</f>
        <v>0</v>
      </c>
      <c r="K664" s="7">
        <f>IF(telefony[[#This Row],[Czy 12]]=1,telefony[[#This Row],[zakonczenie]]-telefony[[#This Row],[rozpoczecie]],0)</f>
        <v>0</v>
      </c>
    </row>
    <row r="665" spans="1:11" x14ac:dyDescent="0.25">
      <c r="A665">
        <v>5833452</v>
      </c>
      <c r="B665" s="1">
        <v>42927</v>
      </c>
      <c r="C665" s="2">
        <v>0.48511574074074076</v>
      </c>
      <c r="D665" s="2">
        <v>0.49502314814814813</v>
      </c>
      <c r="E665">
        <f>COUNTIF($A$2:$A$2148,telefony[[#This Row],[nr]])</f>
        <v>2</v>
      </c>
      <c r="F665" t="str">
        <f>IF(LEN(telefony[[#This Row],[nr]])=7,"Stacjonarny",IF(LEN(telefony[[#This Row],[nr]])=8,"Komórkowy","Zagraniczny"))</f>
        <v>Stacjonarny</v>
      </c>
      <c r="G665" s="11">
        <f>telefony[[#This Row],[zakonczenie]]-telefony[[#This Row],[rozpoczecie]]</f>
        <v>9.9074074074073648E-3</v>
      </c>
      <c r="H665">
        <f>MINUTE(telefony[[#This Row],[Czas trwania połączenia]])</f>
        <v>14</v>
      </c>
      <c r="I665" s="10" t="str">
        <f>LEFT(telefony[[#This Row],[nr]],2)</f>
        <v>58</v>
      </c>
      <c r="J665" s="9">
        <f>IF(AND(telefony[[#This Row],[Rodzaj telefonu]]="Stacjonarny",telefony[[#This Row],[Początek numeru]]="12"),1,0)</f>
        <v>0</v>
      </c>
      <c r="K665" s="7">
        <f>IF(telefony[[#This Row],[Czy 12]]=1,telefony[[#This Row],[zakonczenie]]-telefony[[#This Row],[rozpoczecie]],0)</f>
        <v>0</v>
      </c>
    </row>
    <row r="666" spans="1:11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  <c r="E666">
        <f>COUNTIF($A$2:$A$2148,telefony[[#This Row],[nr]])</f>
        <v>1</v>
      </c>
      <c r="F666" t="str">
        <f>IF(LEN(telefony[[#This Row],[nr]])=7,"Stacjonarny",IF(LEN(telefony[[#This Row],[nr]])=8,"Komórkowy","Zagraniczny"))</f>
        <v>Komórkowy</v>
      </c>
      <c r="G666" s="11">
        <f>telefony[[#This Row],[zakonczenie]]-telefony[[#This Row],[rozpoczecie]]</f>
        <v>1.4930555555555669E-3</v>
      </c>
      <c r="H666">
        <f>MINUTE(telefony[[#This Row],[Czas trwania połączenia]])</f>
        <v>2</v>
      </c>
      <c r="I666" s="10" t="str">
        <f>LEFT(telefony[[#This Row],[nr]],2)</f>
        <v>10</v>
      </c>
      <c r="J666" s="9">
        <f>IF(AND(telefony[[#This Row],[Rodzaj telefonu]]="Stacjonarny",telefony[[#This Row],[Początek numeru]]="12"),1,0)</f>
        <v>0</v>
      </c>
      <c r="K666" s="7">
        <f>IF(telefony[[#This Row],[Czy 12]]=1,telefony[[#This Row],[zakonczenie]]-telefony[[#This Row],[rozpoczecie]],0)</f>
        <v>0</v>
      </c>
    </row>
    <row r="667" spans="1:11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  <c r="E667">
        <f>COUNTIF($A$2:$A$2148,telefony[[#This Row],[nr]])</f>
        <v>2</v>
      </c>
      <c r="F667" t="str">
        <f>IF(LEN(telefony[[#This Row],[nr]])=7,"Stacjonarny",IF(LEN(telefony[[#This Row],[nr]])=8,"Komórkowy","Zagraniczny"))</f>
        <v>Komórkowy</v>
      </c>
      <c r="G667" s="11">
        <f>telefony[[#This Row],[zakonczenie]]-telefony[[#This Row],[rozpoczecie]]</f>
        <v>4.6296296296294281E-4</v>
      </c>
      <c r="H667">
        <f>MINUTE(telefony[[#This Row],[Czas trwania połączenia]])</f>
        <v>0</v>
      </c>
      <c r="I667" s="10" t="str">
        <f>LEFT(telefony[[#This Row],[nr]],2)</f>
        <v>39</v>
      </c>
      <c r="J667" s="9">
        <f>IF(AND(telefony[[#This Row],[Rodzaj telefonu]]="Stacjonarny",telefony[[#This Row],[Początek numeru]]="12"),1,0)</f>
        <v>0</v>
      </c>
      <c r="K667" s="7">
        <f>IF(telefony[[#This Row],[Czy 12]]=1,telefony[[#This Row],[zakonczenie]]-telefony[[#This Row],[rozpoczecie]],0)</f>
        <v>0</v>
      </c>
    </row>
    <row r="668" spans="1:11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  <c r="E668">
        <f>COUNTIF($A$2:$A$2148,telefony[[#This Row],[nr]])</f>
        <v>2</v>
      </c>
      <c r="F668" t="str">
        <f>IF(LEN(telefony[[#This Row],[nr]])=7,"Stacjonarny",IF(LEN(telefony[[#This Row],[nr]])=8,"Komórkowy","Zagraniczny"))</f>
        <v>Stacjonarny</v>
      </c>
      <c r="G668" s="11">
        <f>telefony[[#This Row],[zakonczenie]]-telefony[[#This Row],[rozpoczecie]]</f>
        <v>1.9097222222222432E-3</v>
      </c>
      <c r="H668">
        <f>MINUTE(telefony[[#This Row],[Czas trwania połączenia]])</f>
        <v>2</v>
      </c>
      <c r="I668" s="10" t="str">
        <f>LEFT(telefony[[#This Row],[nr]],2)</f>
        <v>51</v>
      </c>
      <c r="J668" s="9">
        <f>IF(AND(telefony[[#This Row],[Rodzaj telefonu]]="Stacjonarny",telefony[[#This Row],[Początek numeru]]="12"),1,0)</f>
        <v>0</v>
      </c>
      <c r="K668" s="7">
        <f>IF(telefony[[#This Row],[Czy 12]]=1,telefony[[#This Row],[zakonczenie]]-telefony[[#This Row],[rozpoczecie]],0)</f>
        <v>0</v>
      </c>
    </row>
    <row r="669" spans="1:11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  <c r="E669">
        <f>COUNTIF($A$2:$A$2148,telefony[[#This Row],[nr]])</f>
        <v>1</v>
      </c>
      <c r="F669" t="str">
        <f>IF(LEN(telefony[[#This Row],[nr]])=7,"Stacjonarny",IF(LEN(telefony[[#This Row],[nr]])=8,"Komórkowy","Zagraniczny"))</f>
        <v>Komórkowy</v>
      </c>
      <c r="G669" s="11">
        <f>telefony[[#This Row],[zakonczenie]]-telefony[[#This Row],[rozpoczecie]]</f>
        <v>9.8263888888888706E-3</v>
      </c>
      <c r="H669">
        <f>MINUTE(telefony[[#This Row],[Czas trwania połączenia]])</f>
        <v>14</v>
      </c>
      <c r="I669" s="10" t="str">
        <f>LEFT(telefony[[#This Row],[nr]],2)</f>
        <v>41</v>
      </c>
      <c r="J669" s="9">
        <f>IF(AND(telefony[[#This Row],[Rodzaj telefonu]]="Stacjonarny",telefony[[#This Row],[Początek numeru]]="12"),1,0)</f>
        <v>0</v>
      </c>
      <c r="K669" s="7">
        <f>IF(telefony[[#This Row],[Czy 12]]=1,telefony[[#This Row],[zakonczenie]]-telefony[[#This Row],[rozpoczecie]],0)</f>
        <v>0</v>
      </c>
    </row>
    <row r="670" spans="1:11" x14ac:dyDescent="0.25">
      <c r="A670">
        <v>1332513</v>
      </c>
      <c r="B670" s="1">
        <v>42927</v>
      </c>
      <c r="C670" s="2">
        <v>0.50326388888888884</v>
      </c>
      <c r="D670" s="2">
        <v>0.50407407407407412</v>
      </c>
      <c r="E670">
        <f>COUNTIF($A$2:$A$2148,telefony[[#This Row],[nr]])</f>
        <v>1</v>
      </c>
      <c r="F670" t="str">
        <f>IF(LEN(telefony[[#This Row],[nr]])=7,"Stacjonarny",IF(LEN(telefony[[#This Row],[nr]])=8,"Komórkowy","Zagraniczny"))</f>
        <v>Stacjonarny</v>
      </c>
      <c r="G670" s="11">
        <f>telefony[[#This Row],[zakonczenie]]-telefony[[#This Row],[rozpoczecie]]</f>
        <v>8.1018518518527483E-4</v>
      </c>
      <c r="H670">
        <f>MINUTE(telefony[[#This Row],[Czas trwania połączenia]])</f>
        <v>1</v>
      </c>
      <c r="I670" s="10" t="str">
        <f>LEFT(telefony[[#This Row],[nr]],2)</f>
        <v>13</v>
      </c>
      <c r="J670" s="9">
        <f>IF(AND(telefony[[#This Row],[Rodzaj telefonu]]="Stacjonarny",telefony[[#This Row],[Początek numeru]]="12"),1,0)</f>
        <v>0</v>
      </c>
      <c r="K670" s="7">
        <f>IF(telefony[[#This Row],[Czy 12]]=1,telefony[[#This Row],[zakonczenie]]-telefony[[#This Row],[rozpoczecie]],0)</f>
        <v>0</v>
      </c>
    </row>
    <row r="671" spans="1:11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  <c r="E671">
        <f>COUNTIF($A$2:$A$2148,telefony[[#This Row],[nr]])</f>
        <v>1</v>
      </c>
      <c r="F671" t="str">
        <f>IF(LEN(telefony[[#This Row],[nr]])=7,"Stacjonarny",IF(LEN(telefony[[#This Row],[nr]])=8,"Komórkowy","Zagraniczny"))</f>
        <v>Stacjonarny</v>
      </c>
      <c r="G671" s="11">
        <f>telefony[[#This Row],[zakonczenie]]-telefony[[#This Row],[rozpoczecie]]</f>
        <v>5.3125000000000533E-3</v>
      </c>
      <c r="H671">
        <f>MINUTE(telefony[[#This Row],[Czas trwania połączenia]])</f>
        <v>7</v>
      </c>
      <c r="I671" s="10" t="str">
        <f>LEFT(telefony[[#This Row],[nr]],2)</f>
        <v>77</v>
      </c>
      <c r="J671" s="9">
        <f>IF(AND(telefony[[#This Row],[Rodzaj telefonu]]="Stacjonarny",telefony[[#This Row],[Początek numeru]]="12"),1,0)</f>
        <v>0</v>
      </c>
      <c r="K671" s="7">
        <f>IF(telefony[[#This Row],[Czy 12]]=1,telefony[[#This Row],[zakonczenie]]-telefony[[#This Row],[rozpoczecie]],0)</f>
        <v>0</v>
      </c>
    </row>
    <row r="672" spans="1:11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  <c r="E672">
        <f>COUNTIF($A$2:$A$2148,telefony[[#This Row],[nr]])</f>
        <v>1</v>
      </c>
      <c r="F672" t="str">
        <f>IF(LEN(telefony[[#This Row],[nr]])=7,"Stacjonarny",IF(LEN(telefony[[#This Row],[nr]])=8,"Komórkowy","Zagraniczny"))</f>
        <v>Zagraniczny</v>
      </c>
      <c r="G672" s="11">
        <f>telefony[[#This Row],[zakonczenie]]-telefony[[#This Row],[rozpoczecie]]</f>
        <v>4.5717592592593448E-3</v>
      </c>
      <c r="H672">
        <f>MINUTE(telefony[[#This Row],[Czas trwania połączenia]])</f>
        <v>6</v>
      </c>
      <c r="I672" s="10" t="str">
        <f>LEFT(telefony[[#This Row],[nr]],2)</f>
        <v>74</v>
      </c>
      <c r="J672" s="9">
        <f>IF(AND(telefony[[#This Row],[Rodzaj telefonu]]="Stacjonarny",telefony[[#This Row],[Początek numeru]]="12"),1,0)</f>
        <v>0</v>
      </c>
      <c r="K672" s="7">
        <f>IF(telefony[[#This Row],[Czy 12]]=1,telefony[[#This Row],[zakonczenie]]-telefony[[#This Row],[rozpoczecie]],0)</f>
        <v>0</v>
      </c>
    </row>
    <row r="673" spans="1:11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  <c r="E673">
        <f>COUNTIF($A$2:$A$2148,telefony[[#This Row],[nr]])</f>
        <v>5</v>
      </c>
      <c r="F673" t="str">
        <f>IF(LEN(telefony[[#This Row],[nr]])=7,"Stacjonarny",IF(LEN(telefony[[#This Row],[nr]])=8,"Komórkowy","Zagraniczny"))</f>
        <v>Zagraniczny</v>
      </c>
      <c r="G673" s="11">
        <f>telefony[[#This Row],[zakonczenie]]-telefony[[#This Row],[rozpoczecie]]</f>
        <v>3.8425925925926752E-3</v>
      </c>
      <c r="H673">
        <f>MINUTE(telefony[[#This Row],[Czas trwania połączenia]])</f>
        <v>5</v>
      </c>
      <c r="I673" s="10" t="str">
        <f>LEFT(telefony[[#This Row],[nr]],2)</f>
        <v>21</v>
      </c>
      <c r="J673" s="9">
        <f>IF(AND(telefony[[#This Row],[Rodzaj telefonu]]="Stacjonarny",telefony[[#This Row],[Początek numeru]]="12"),1,0)</f>
        <v>0</v>
      </c>
      <c r="K673" s="7">
        <f>IF(telefony[[#This Row],[Czy 12]]=1,telefony[[#This Row],[zakonczenie]]-telefony[[#This Row],[rozpoczecie]],0)</f>
        <v>0</v>
      </c>
    </row>
    <row r="674" spans="1:11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  <c r="E674">
        <f>COUNTIF($A$2:$A$2148,telefony[[#This Row],[nr]])</f>
        <v>1</v>
      </c>
      <c r="F674" t="str">
        <f>IF(LEN(telefony[[#This Row],[nr]])=7,"Stacjonarny",IF(LEN(telefony[[#This Row],[nr]])=8,"Komórkowy","Zagraniczny"))</f>
        <v>Stacjonarny</v>
      </c>
      <c r="G674" s="11">
        <f>telefony[[#This Row],[zakonczenie]]-telefony[[#This Row],[rozpoczecie]]</f>
        <v>9.5601851851851993E-3</v>
      </c>
      <c r="H674">
        <f>MINUTE(telefony[[#This Row],[Czas trwania połączenia]])</f>
        <v>13</v>
      </c>
      <c r="I674" s="10" t="str">
        <f>LEFT(telefony[[#This Row],[nr]],2)</f>
        <v>50</v>
      </c>
      <c r="J674" s="9">
        <f>IF(AND(telefony[[#This Row],[Rodzaj telefonu]]="Stacjonarny",telefony[[#This Row],[Początek numeru]]="12"),1,0)</f>
        <v>0</v>
      </c>
      <c r="K674" s="7">
        <f>IF(telefony[[#This Row],[Czy 12]]=1,telefony[[#This Row],[zakonczenie]]-telefony[[#This Row],[rozpoczecie]],0)</f>
        <v>0</v>
      </c>
    </row>
    <row r="675" spans="1:11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  <c r="E675">
        <f>COUNTIF($A$2:$A$2148,telefony[[#This Row],[nr]])</f>
        <v>1</v>
      </c>
      <c r="F675" t="str">
        <f>IF(LEN(telefony[[#This Row],[nr]])=7,"Stacjonarny",IF(LEN(telefony[[#This Row],[nr]])=8,"Komórkowy","Zagraniczny"))</f>
        <v>Stacjonarny</v>
      </c>
      <c r="G675" s="11">
        <f>telefony[[#This Row],[zakonczenie]]-telefony[[#This Row],[rozpoczecie]]</f>
        <v>7.2106481481482021E-3</v>
      </c>
      <c r="H675">
        <f>MINUTE(telefony[[#This Row],[Czas trwania połączenia]])</f>
        <v>10</v>
      </c>
      <c r="I675" s="10" t="str">
        <f>LEFT(telefony[[#This Row],[nr]],2)</f>
        <v>29</v>
      </c>
      <c r="J675" s="9">
        <f>IF(AND(telefony[[#This Row],[Rodzaj telefonu]]="Stacjonarny",telefony[[#This Row],[Początek numeru]]="12"),1,0)</f>
        <v>0</v>
      </c>
      <c r="K675" s="7">
        <f>IF(telefony[[#This Row],[Czy 12]]=1,telefony[[#This Row],[zakonczenie]]-telefony[[#This Row],[rozpoczecie]],0)</f>
        <v>0</v>
      </c>
    </row>
    <row r="676" spans="1:11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  <c r="E676">
        <f>COUNTIF($A$2:$A$2148,telefony[[#This Row],[nr]])</f>
        <v>1</v>
      </c>
      <c r="F676" t="str">
        <f>IF(LEN(telefony[[#This Row],[nr]])=7,"Stacjonarny",IF(LEN(telefony[[#This Row],[nr]])=8,"Komórkowy","Zagraniczny"))</f>
        <v>Stacjonarny</v>
      </c>
      <c r="G676" s="11">
        <f>telefony[[#This Row],[zakonczenie]]-telefony[[#This Row],[rozpoczecie]]</f>
        <v>9.2245370370370727E-3</v>
      </c>
      <c r="H676">
        <f>MINUTE(telefony[[#This Row],[Czas trwania połączenia]])</f>
        <v>13</v>
      </c>
      <c r="I676" s="10" t="str">
        <f>LEFT(telefony[[#This Row],[nr]],2)</f>
        <v>71</v>
      </c>
      <c r="J676" s="9">
        <f>IF(AND(telefony[[#This Row],[Rodzaj telefonu]]="Stacjonarny",telefony[[#This Row],[Początek numeru]]="12"),1,0)</f>
        <v>0</v>
      </c>
      <c r="K676" s="7">
        <f>IF(telefony[[#This Row],[Czy 12]]=1,telefony[[#This Row],[zakonczenie]]-telefony[[#This Row],[rozpoczecie]],0)</f>
        <v>0</v>
      </c>
    </row>
    <row r="677" spans="1:11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  <c r="E677">
        <f>COUNTIF($A$2:$A$2148,telefony[[#This Row],[nr]])</f>
        <v>1</v>
      </c>
      <c r="F677" t="str">
        <f>IF(LEN(telefony[[#This Row],[nr]])=7,"Stacjonarny",IF(LEN(telefony[[#This Row],[nr]])=8,"Komórkowy","Zagraniczny"))</f>
        <v>Komórkowy</v>
      </c>
      <c r="G677" s="11">
        <f>telefony[[#This Row],[zakonczenie]]-telefony[[#This Row],[rozpoczecie]]</f>
        <v>1.5972222222222499E-3</v>
      </c>
      <c r="H677">
        <f>MINUTE(telefony[[#This Row],[Czas trwania połączenia]])</f>
        <v>2</v>
      </c>
      <c r="I677" s="10" t="str">
        <f>LEFT(telefony[[#This Row],[nr]],2)</f>
        <v>54</v>
      </c>
      <c r="J677" s="9">
        <f>IF(AND(telefony[[#This Row],[Rodzaj telefonu]]="Stacjonarny",telefony[[#This Row],[Początek numeru]]="12"),1,0)</f>
        <v>0</v>
      </c>
      <c r="K677" s="7">
        <f>IF(telefony[[#This Row],[Czy 12]]=1,telefony[[#This Row],[zakonczenie]]-telefony[[#This Row],[rozpoczecie]],0)</f>
        <v>0</v>
      </c>
    </row>
    <row r="678" spans="1:11" x14ac:dyDescent="0.25">
      <c r="A678">
        <v>8672651</v>
      </c>
      <c r="B678" s="1">
        <v>42927</v>
      </c>
      <c r="C678" s="2">
        <v>0.53401620370370373</v>
      </c>
      <c r="D678" s="2">
        <v>0.54462962962962957</v>
      </c>
      <c r="E678">
        <f>COUNTIF($A$2:$A$2148,telefony[[#This Row],[nr]])</f>
        <v>1</v>
      </c>
      <c r="F678" t="str">
        <f>IF(LEN(telefony[[#This Row],[nr]])=7,"Stacjonarny",IF(LEN(telefony[[#This Row],[nr]])=8,"Komórkowy","Zagraniczny"))</f>
        <v>Stacjonarny</v>
      </c>
      <c r="G678" s="11">
        <f>telefony[[#This Row],[zakonczenie]]-telefony[[#This Row],[rozpoczecie]]</f>
        <v>1.0613425925925846E-2</v>
      </c>
      <c r="H678">
        <f>MINUTE(telefony[[#This Row],[Czas trwania połączenia]])</f>
        <v>15</v>
      </c>
      <c r="I678" s="10" t="str">
        <f>LEFT(telefony[[#This Row],[nr]],2)</f>
        <v>86</v>
      </c>
      <c r="J678" s="9">
        <f>IF(AND(telefony[[#This Row],[Rodzaj telefonu]]="Stacjonarny",telefony[[#This Row],[Początek numeru]]="12"),1,0)</f>
        <v>0</v>
      </c>
      <c r="K678" s="7">
        <f>IF(telefony[[#This Row],[Czy 12]]=1,telefony[[#This Row],[zakonczenie]]-telefony[[#This Row],[rozpoczecie]],0)</f>
        <v>0</v>
      </c>
    </row>
    <row r="679" spans="1:11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  <c r="E679">
        <f>COUNTIF($A$2:$A$2148,telefony[[#This Row],[nr]])</f>
        <v>2</v>
      </c>
      <c r="F679" t="str">
        <f>IF(LEN(telefony[[#This Row],[nr]])=7,"Stacjonarny",IF(LEN(telefony[[#This Row],[nr]])=8,"Komórkowy","Zagraniczny"))</f>
        <v>Komórkowy</v>
      </c>
      <c r="G679" s="11">
        <f>telefony[[#This Row],[zakonczenie]]-telefony[[#This Row],[rozpoczecie]]</f>
        <v>1.7245370370370106E-3</v>
      </c>
      <c r="H679">
        <f>MINUTE(telefony[[#This Row],[Czas trwania połączenia]])</f>
        <v>2</v>
      </c>
      <c r="I679" s="10" t="str">
        <f>LEFT(telefony[[#This Row],[nr]],2)</f>
        <v>54</v>
      </c>
      <c r="J679" s="9">
        <f>IF(AND(telefony[[#This Row],[Rodzaj telefonu]]="Stacjonarny",telefony[[#This Row],[Początek numeru]]="12"),1,0)</f>
        <v>0</v>
      </c>
      <c r="K679" s="7">
        <f>IF(telefony[[#This Row],[Czy 12]]=1,telefony[[#This Row],[zakonczenie]]-telefony[[#This Row],[rozpoczecie]],0)</f>
        <v>0</v>
      </c>
    </row>
    <row r="680" spans="1:11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  <c r="E680">
        <f>COUNTIF($A$2:$A$2148,telefony[[#This Row],[nr]])</f>
        <v>2</v>
      </c>
      <c r="F680" t="str">
        <f>IF(LEN(telefony[[#This Row],[nr]])=7,"Stacjonarny",IF(LEN(telefony[[#This Row],[nr]])=8,"Komórkowy","Zagraniczny"))</f>
        <v>Stacjonarny</v>
      </c>
      <c r="G680" s="11">
        <f>telefony[[#This Row],[zakonczenie]]-telefony[[#This Row],[rozpoczecie]]</f>
        <v>1.1261574074074021E-2</v>
      </c>
      <c r="H680">
        <f>MINUTE(telefony[[#This Row],[Czas trwania połączenia]])</f>
        <v>16</v>
      </c>
      <c r="I680" s="10" t="str">
        <f>LEFT(telefony[[#This Row],[nr]],2)</f>
        <v>52</v>
      </c>
      <c r="J680" s="9">
        <f>IF(AND(telefony[[#This Row],[Rodzaj telefonu]]="Stacjonarny",telefony[[#This Row],[Początek numeru]]="12"),1,0)</f>
        <v>0</v>
      </c>
      <c r="K680" s="7">
        <f>IF(telefony[[#This Row],[Czy 12]]=1,telefony[[#This Row],[zakonczenie]]-telefony[[#This Row],[rozpoczecie]],0)</f>
        <v>0</v>
      </c>
    </row>
    <row r="681" spans="1:11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  <c r="E681">
        <f>COUNTIF($A$2:$A$2148,telefony[[#This Row],[nr]])</f>
        <v>2</v>
      </c>
      <c r="F681" t="str">
        <f>IF(LEN(telefony[[#This Row],[nr]])=7,"Stacjonarny",IF(LEN(telefony[[#This Row],[nr]])=8,"Komórkowy","Zagraniczny"))</f>
        <v>Stacjonarny</v>
      </c>
      <c r="G681" s="11">
        <f>telefony[[#This Row],[zakonczenie]]-telefony[[#This Row],[rozpoczecie]]</f>
        <v>1.1215277777777755E-2</v>
      </c>
      <c r="H681">
        <f>MINUTE(telefony[[#This Row],[Czas trwania połączenia]])</f>
        <v>16</v>
      </c>
      <c r="I681" s="10" t="str">
        <f>LEFT(telefony[[#This Row],[nr]],2)</f>
        <v>42</v>
      </c>
      <c r="J681" s="9">
        <f>IF(AND(telefony[[#This Row],[Rodzaj telefonu]]="Stacjonarny",telefony[[#This Row],[Początek numeru]]="12"),1,0)</f>
        <v>0</v>
      </c>
      <c r="K681" s="7">
        <f>IF(telefony[[#This Row],[Czy 12]]=1,telefony[[#This Row],[zakonczenie]]-telefony[[#This Row],[rozpoczecie]],0)</f>
        <v>0</v>
      </c>
    </row>
    <row r="682" spans="1:11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  <c r="E682">
        <f>COUNTIF($A$2:$A$2148,telefony[[#This Row],[nr]])</f>
        <v>4</v>
      </c>
      <c r="F682" t="str">
        <f>IF(LEN(telefony[[#This Row],[nr]])=7,"Stacjonarny",IF(LEN(telefony[[#This Row],[nr]])=8,"Komórkowy","Zagraniczny"))</f>
        <v>Stacjonarny</v>
      </c>
      <c r="G682" s="11">
        <f>telefony[[#This Row],[zakonczenie]]-telefony[[#This Row],[rozpoczecie]]</f>
        <v>7.2916666666666963E-4</v>
      </c>
      <c r="H682">
        <f>MINUTE(telefony[[#This Row],[Czas trwania połączenia]])</f>
        <v>1</v>
      </c>
      <c r="I682" s="10" t="str">
        <f>LEFT(telefony[[#This Row],[nr]],2)</f>
        <v>57</v>
      </c>
      <c r="J682" s="9">
        <f>IF(AND(telefony[[#This Row],[Rodzaj telefonu]]="Stacjonarny",telefony[[#This Row],[Początek numeru]]="12"),1,0)</f>
        <v>0</v>
      </c>
      <c r="K682" s="7">
        <f>IF(telefony[[#This Row],[Czy 12]]=1,telefony[[#This Row],[zakonczenie]]-telefony[[#This Row],[rozpoczecie]],0)</f>
        <v>0</v>
      </c>
    </row>
    <row r="683" spans="1:11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  <c r="E683">
        <f>COUNTIF($A$2:$A$2148,telefony[[#This Row],[nr]])</f>
        <v>4</v>
      </c>
      <c r="F683" t="str">
        <f>IF(LEN(telefony[[#This Row],[nr]])=7,"Stacjonarny",IF(LEN(telefony[[#This Row],[nr]])=8,"Komórkowy","Zagraniczny"))</f>
        <v>Komórkowy</v>
      </c>
      <c r="G683" s="11">
        <f>telefony[[#This Row],[zakonczenie]]-telefony[[#This Row],[rozpoczecie]]</f>
        <v>4.3981481481482065E-3</v>
      </c>
      <c r="H683">
        <f>MINUTE(telefony[[#This Row],[Czas trwania połączenia]])</f>
        <v>6</v>
      </c>
      <c r="I683" s="10" t="str">
        <f>LEFT(telefony[[#This Row],[nr]],2)</f>
        <v>13</v>
      </c>
      <c r="J683" s="9">
        <f>IF(AND(telefony[[#This Row],[Rodzaj telefonu]]="Stacjonarny",telefony[[#This Row],[Początek numeru]]="12"),1,0)</f>
        <v>0</v>
      </c>
      <c r="K683" s="7">
        <f>IF(telefony[[#This Row],[Czy 12]]=1,telefony[[#This Row],[zakonczenie]]-telefony[[#This Row],[rozpoczecie]],0)</f>
        <v>0</v>
      </c>
    </row>
    <row r="684" spans="1:11" x14ac:dyDescent="0.25">
      <c r="A684">
        <v>6269166</v>
      </c>
      <c r="B684" s="1">
        <v>42927</v>
      </c>
      <c r="C684" s="2">
        <v>0.54408564814814819</v>
      </c>
      <c r="D684" s="2">
        <v>0.55355324074074075</v>
      </c>
      <c r="E684">
        <f>COUNTIF($A$2:$A$2148,telefony[[#This Row],[nr]])</f>
        <v>1</v>
      </c>
      <c r="F684" t="str">
        <f>IF(LEN(telefony[[#This Row],[nr]])=7,"Stacjonarny",IF(LEN(telefony[[#This Row],[nr]])=8,"Komórkowy","Zagraniczny"))</f>
        <v>Stacjonarny</v>
      </c>
      <c r="G684" s="11">
        <f>telefony[[#This Row],[zakonczenie]]-telefony[[#This Row],[rozpoczecie]]</f>
        <v>9.4675925925925553E-3</v>
      </c>
      <c r="H684">
        <f>MINUTE(telefony[[#This Row],[Czas trwania połączenia]])</f>
        <v>13</v>
      </c>
      <c r="I684" s="10" t="str">
        <f>LEFT(telefony[[#This Row],[nr]],2)</f>
        <v>62</v>
      </c>
      <c r="J684" s="9">
        <f>IF(AND(telefony[[#This Row],[Rodzaj telefonu]]="Stacjonarny",telefony[[#This Row],[Początek numeru]]="12"),1,0)</f>
        <v>0</v>
      </c>
      <c r="K684" s="7">
        <f>IF(telefony[[#This Row],[Czy 12]]=1,telefony[[#This Row],[zakonczenie]]-telefony[[#This Row],[rozpoczecie]],0)</f>
        <v>0</v>
      </c>
    </row>
    <row r="685" spans="1:11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  <c r="E685">
        <f>COUNTIF($A$2:$A$2148,telefony[[#This Row],[nr]])</f>
        <v>1</v>
      </c>
      <c r="F685" t="str">
        <f>IF(LEN(telefony[[#This Row],[nr]])=7,"Stacjonarny",IF(LEN(telefony[[#This Row],[nr]])=8,"Komórkowy","Zagraniczny"))</f>
        <v>Stacjonarny</v>
      </c>
      <c r="G685" s="11">
        <f>telefony[[#This Row],[zakonczenie]]-telefony[[#This Row],[rozpoczecie]]</f>
        <v>4.8958333333333215E-3</v>
      </c>
      <c r="H685">
        <f>MINUTE(telefony[[#This Row],[Czas trwania połączenia]])</f>
        <v>7</v>
      </c>
      <c r="I685" s="10" t="str">
        <f>LEFT(telefony[[#This Row],[nr]],2)</f>
        <v>50</v>
      </c>
      <c r="J685" s="9">
        <f>IF(AND(telefony[[#This Row],[Rodzaj telefonu]]="Stacjonarny",telefony[[#This Row],[Początek numeru]]="12"),1,0)</f>
        <v>0</v>
      </c>
      <c r="K685" s="7">
        <f>IF(telefony[[#This Row],[Czy 12]]=1,telefony[[#This Row],[zakonczenie]]-telefony[[#This Row],[rozpoczecie]],0)</f>
        <v>0</v>
      </c>
    </row>
    <row r="686" spans="1:11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  <c r="E686">
        <f>COUNTIF($A$2:$A$2148,telefony[[#This Row],[nr]])</f>
        <v>1</v>
      </c>
      <c r="F686" t="str">
        <f>IF(LEN(telefony[[#This Row],[nr]])=7,"Stacjonarny",IF(LEN(telefony[[#This Row],[nr]])=8,"Komórkowy","Zagraniczny"))</f>
        <v>Stacjonarny</v>
      </c>
      <c r="G686" s="11">
        <f>telefony[[#This Row],[zakonczenie]]-telefony[[#This Row],[rozpoczecie]]</f>
        <v>7.5347222222222898E-3</v>
      </c>
      <c r="H686">
        <f>MINUTE(telefony[[#This Row],[Czas trwania połączenia]])</f>
        <v>10</v>
      </c>
      <c r="I686" s="10" t="str">
        <f>LEFT(telefony[[#This Row],[nr]],2)</f>
        <v>69</v>
      </c>
      <c r="J686" s="9">
        <f>IF(AND(telefony[[#This Row],[Rodzaj telefonu]]="Stacjonarny",telefony[[#This Row],[Początek numeru]]="12"),1,0)</f>
        <v>0</v>
      </c>
      <c r="K686" s="7">
        <f>IF(telefony[[#This Row],[Czy 12]]=1,telefony[[#This Row],[zakonczenie]]-telefony[[#This Row],[rozpoczecie]],0)</f>
        <v>0</v>
      </c>
    </row>
    <row r="687" spans="1:11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  <c r="E687">
        <f>COUNTIF($A$2:$A$2148,telefony[[#This Row],[nr]])</f>
        <v>1</v>
      </c>
      <c r="F687" t="str">
        <f>IF(LEN(telefony[[#This Row],[nr]])=7,"Stacjonarny",IF(LEN(telefony[[#This Row],[nr]])=8,"Komórkowy","Zagraniczny"))</f>
        <v>Komórkowy</v>
      </c>
      <c r="G687" s="11">
        <f>telefony[[#This Row],[zakonczenie]]-telefony[[#This Row],[rozpoczecie]]</f>
        <v>5.9143518518518512E-3</v>
      </c>
      <c r="H687">
        <f>MINUTE(telefony[[#This Row],[Czas trwania połączenia]])</f>
        <v>8</v>
      </c>
      <c r="I687" s="10" t="str">
        <f>LEFT(telefony[[#This Row],[nr]],2)</f>
        <v>16</v>
      </c>
      <c r="J687" s="9">
        <f>IF(AND(telefony[[#This Row],[Rodzaj telefonu]]="Stacjonarny",telefony[[#This Row],[Początek numeru]]="12"),1,0)</f>
        <v>0</v>
      </c>
      <c r="K687" s="7">
        <f>IF(telefony[[#This Row],[Czy 12]]=1,telefony[[#This Row],[zakonczenie]]-telefony[[#This Row],[rozpoczecie]],0)</f>
        <v>0</v>
      </c>
    </row>
    <row r="688" spans="1:11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  <c r="E688">
        <f>COUNTIF($A$2:$A$2148,telefony[[#This Row],[nr]])</f>
        <v>2</v>
      </c>
      <c r="F688" t="str">
        <f>IF(LEN(telefony[[#This Row],[nr]])=7,"Stacjonarny",IF(LEN(telefony[[#This Row],[nr]])=8,"Komórkowy","Zagraniczny"))</f>
        <v>Stacjonarny</v>
      </c>
      <c r="G688" s="11">
        <f>telefony[[#This Row],[zakonczenie]]-telefony[[#This Row],[rozpoczecie]]</f>
        <v>9.3750000000000222E-3</v>
      </c>
      <c r="H688">
        <f>MINUTE(telefony[[#This Row],[Czas trwania połączenia]])</f>
        <v>13</v>
      </c>
      <c r="I688" s="10" t="str">
        <f>LEFT(telefony[[#This Row],[nr]],2)</f>
        <v>27</v>
      </c>
      <c r="J688" s="9">
        <f>IF(AND(telefony[[#This Row],[Rodzaj telefonu]]="Stacjonarny",telefony[[#This Row],[Początek numeru]]="12"),1,0)</f>
        <v>0</v>
      </c>
      <c r="K688" s="7">
        <f>IF(telefony[[#This Row],[Czy 12]]=1,telefony[[#This Row],[zakonczenie]]-telefony[[#This Row],[rozpoczecie]],0)</f>
        <v>0</v>
      </c>
    </row>
    <row r="689" spans="1:11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  <c r="E689">
        <f>COUNTIF($A$2:$A$2148,telefony[[#This Row],[nr]])</f>
        <v>1</v>
      </c>
      <c r="F689" t="str">
        <f>IF(LEN(telefony[[#This Row],[nr]])=7,"Stacjonarny",IF(LEN(telefony[[#This Row],[nr]])=8,"Komórkowy","Zagraniczny"))</f>
        <v>Stacjonarny</v>
      </c>
      <c r="G689" s="11">
        <f>telefony[[#This Row],[zakonczenie]]-telefony[[#This Row],[rozpoczecie]]</f>
        <v>7.9861111111111382E-3</v>
      </c>
      <c r="H689">
        <f>MINUTE(telefony[[#This Row],[Czas trwania połączenia]])</f>
        <v>11</v>
      </c>
      <c r="I689" s="10" t="str">
        <f>LEFT(telefony[[#This Row],[nr]],2)</f>
        <v>42</v>
      </c>
      <c r="J689" s="9">
        <f>IF(AND(telefony[[#This Row],[Rodzaj telefonu]]="Stacjonarny",telefony[[#This Row],[Początek numeru]]="12"),1,0)</f>
        <v>0</v>
      </c>
      <c r="K689" s="7">
        <f>IF(telefony[[#This Row],[Czy 12]]=1,telefony[[#This Row],[zakonczenie]]-telefony[[#This Row],[rozpoczecie]],0)</f>
        <v>0</v>
      </c>
    </row>
    <row r="690" spans="1:11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  <c r="E690">
        <f>COUNTIF($A$2:$A$2148,telefony[[#This Row],[nr]])</f>
        <v>1</v>
      </c>
      <c r="F690" t="str">
        <f>IF(LEN(telefony[[#This Row],[nr]])=7,"Stacjonarny",IF(LEN(telefony[[#This Row],[nr]])=8,"Komórkowy","Zagraniczny"))</f>
        <v>Stacjonarny</v>
      </c>
      <c r="G690" s="11">
        <f>telefony[[#This Row],[zakonczenie]]-telefony[[#This Row],[rozpoczecie]]</f>
        <v>8.1944444444443931E-3</v>
      </c>
      <c r="H690">
        <f>MINUTE(telefony[[#This Row],[Czas trwania połączenia]])</f>
        <v>11</v>
      </c>
      <c r="I690" s="10" t="str">
        <f>LEFT(telefony[[#This Row],[nr]],2)</f>
        <v>37</v>
      </c>
      <c r="J690" s="9">
        <f>IF(AND(telefony[[#This Row],[Rodzaj telefonu]]="Stacjonarny",telefony[[#This Row],[Początek numeru]]="12"),1,0)</f>
        <v>0</v>
      </c>
      <c r="K690" s="7">
        <f>IF(telefony[[#This Row],[Czy 12]]=1,telefony[[#This Row],[zakonczenie]]-telefony[[#This Row],[rozpoczecie]],0)</f>
        <v>0</v>
      </c>
    </row>
    <row r="691" spans="1:11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  <c r="E691">
        <f>COUNTIF($A$2:$A$2148,telefony[[#This Row],[nr]])</f>
        <v>2</v>
      </c>
      <c r="F691" t="str">
        <f>IF(LEN(telefony[[#This Row],[nr]])=7,"Stacjonarny",IF(LEN(telefony[[#This Row],[nr]])=8,"Komórkowy","Zagraniczny"))</f>
        <v>Stacjonarny</v>
      </c>
      <c r="G691" s="11">
        <f>telefony[[#This Row],[zakonczenie]]-telefony[[#This Row],[rozpoczecie]]</f>
        <v>1.1689814814814792E-3</v>
      </c>
      <c r="H691">
        <f>MINUTE(telefony[[#This Row],[Czas trwania połączenia]])</f>
        <v>1</v>
      </c>
      <c r="I691" s="10" t="str">
        <f>LEFT(telefony[[#This Row],[nr]],2)</f>
        <v>34</v>
      </c>
      <c r="J691" s="9">
        <f>IF(AND(telefony[[#This Row],[Rodzaj telefonu]]="Stacjonarny",telefony[[#This Row],[Początek numeru]]="12"),1,0)</f>
        <v>0</v>
      </c>
      <c r="K691" s="7">
        <f>IF(telefony[[#This Row],[Czy 12]]=1,telefony[[#This Row],[zakonczenie]]-telefony[[#This Row],[rozpoczecie]],0)</f>
        <v>0</v>
      </c>
    </row>
    <row r="692" spans="1:11" x14ac:dyDescent="0.25">
      <c r="A692">
        <v>5251861</v>
      </c>
      <c r="B692" s="1">
        <v>42927</v>
      </c>
      <c r="C692" s="2">
        <v>0.56940972222222219</v>
      </c>
      <c r="D692" s="2">
        <v>0.57149305555555552</v>
      </c>
      <c r="E692">
        <f>COUNTIF($A$2:$A$2148,telefony[[#This Row],[nr]])</f>
        <v>1</v>
      </c>
      <c r="F692" t="str">
        <f>IF(LEN(telefony[[#This Row],[nr]])=7,"Stacjonarny",IF(LEN(telefony[[#This Row],[nr]])=8,"Komórkowy","Zagraniczny"))</f>
        <v>Stacjonarny</v>
      </c>
      <c r="G692" s="11">
        <f>telefony[[#This Row],[zakonczenie]]-telefony[[#This Row],[rozpoczecie]]</f>
        <v>2.0833333333333259E-3</v>
      </c>
      <c r="H692">
        <f>MINUTE(telefony[[#This Row],[Czas trwania połączenia]])</f>
        <v>3</v>
      </c>
      <c r="I692" s="10" t="str">
        <f>LEFT(telefony[[#This Row],[nr]],2)</f>
        <v>52</v>
      </c>
      <c r="J692" s="9">
        <f>IF(AND(telefony[[#This Row],[Rodzaj telefonu]]="Stacjonarny",telefony[[#This Row],[Początek numeru]]="12"),1,0)</f>
        <v>0</v>
      </c>
      <c r="K692" s="7">
        <f>IF(telefony[[#This Row],[Czy 12]]=1,telefony[[#This Row],[zakonczenie]]-telefony[[#This Row],[rozpoczecie]],0)</f>
        <v>0</v>
      </c>
    </row>
    <row r="693" spans="1:11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  <c r="E693">
        <f>COUNTIF($A$2:$A$2148,telefony[[#This Row],[nr]])</f>
        <v>1</v>
      </c>
      <c r="F693" t="str">
        <f>IF(LEN(telefony[[#This Row],[nr]])=7,"Stacjonarny",IF(LEN(telefony[[#This Row],[nr]])=8,"Komórkowy","Zagraniczny"))</f>
        <v>Stacjonarny</v>
      </c>
      <c r="G693" s="11">
        <f>telefony[[#This Row],[zakonczenie]]-telefony[[#This Row],[rozpoczecie]]</f>
        <v>1.1192129629629677E-2</v>
      </c>
      <c r="H693">
        <f>MINUTE(telefony[[#This Row],[Czas trwania połączenia]])</f>
        <v>16</v>
      </c>
      <c r="I693" s="10" t="str">
        <f>LEFT(telefony[[#This Row],[nr]],2)</f>
        <v>74</v>
      </c>
      <c r="J693" s="9">
        <f>IF(AND(telefony[[#This Row],[Rodzaj telefonu]]="Stacjonarny",telefony[[#This Row],[Początek numeru]]="12"),1,0)</f>
        <v>0</v>
      </c>
      <c r="K693" s="7">
        <f>IF(telefony[[#This Row],[Czy 12]]=1,telefony[[#This Row],[zakonczenie]]-telefony[[#This Row],[rozpoczecie]],0)</f>
        <v>0</v>
      </c>
    </row>
    <row r="694" spans="1:11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  <c r="E694">
        <f>COUNTIF($A$2:$A$2148,telefony[[#This Row],[nr]])</f>
        <v>1</v>
      </c>
      <c r="F694" t="str">
        <f>IF(LEN(telefony[[#This Row],[nr]])=7,"Stacjonarny",IF(LEN(telefony[[#This Row],[nr]])=8,"Komórkowy","Zagraniczny"))</f>
        <v>Stacjonarny</v>
      </c>
      <c r="G694" s="11">
        <f>telefony[[#This Row],[zakonczenie]]-telefony[[#This Row],[rozpoczecie]]</f>
        <v>7.0949074074073692E-3</v>
      </c>
      <c r="H694">
        <f>MINUTE(telefony[[#This Row],[Czas trwania połączenia]])</f>
        <v>10</v>
      </c>
      <c r="I694" s="10" t="str">
        <f>LEFT(telefony[[#This Row],[nr]],2)</f>
        <v>35</v>
      </c>
      <c r="J694" s="9">
        <f>IF(AND(telefony[[#This Row],[Rodzaj telefonu]]="Stacjonarny",telefony[[#This Row],[Początek numeru]]="12"),1,0)</f>
        <v>0</v>
      </c>
      <c r="K694" s="7">
        <f>IF(telefony[[#This Row],[Czy 12]]=1,telefony[[#This Row],[zakonczenie]]-telefony[[#This Row],[rozpoczecie]],0)</f>
        <v>0</v>
      </c>
    </row>
    <row r="695" spans="1:11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  <c r="E695">
        <f>COUNTIF($A$2:$A$2148,telefony[[#This Row],[nr]])</f>
        <v>1</v>
      </c>
      <c r="F695" t="str">
        <f>IF(LEN(telefony[[#This Row],[nr]])=7,"Stacjonarny",IF(LEN(telefony[[#This Row],[nr]])=8,"Komórkowy","Zagraniczny"))</f>
        <v>Stacjonarny</v>
      </c>
      <c r="G695" s="11">
        <f>telefony[[#This Row],[zakonczenie]]-telefony[[#This Row],[rozpoczecie]]</f>
        <v>7.1643518518518245E-3</v>
      </c>
      <c r="H695">
        <f>MINUTE(telefony[[#This Row],[Czas trwania połączenia]])</f>
        <v>10</v>
      </c>
      <c r="I695" s="10" t="str">
        <f>LEFT(telefony[[#This Row],[nr]],2)</f>
        <v>96</v>
      </c>
      <c r="J695" s="9">
        <f>IF(AND(telefony[[#This Row],[Rodzaj telefonu]]="Stacjonarny",telefony[[#This Row],[Początek numeru]]="12"),1,0)</f>
        <v>0</v>
      </c>
      <c r="K695" s="7">
        <f>IF(telefony[[#This Row],[Czy 12]]=1,telefony[[#This Row],[zakonczenie]]-telefony[[#This Row],[rozpoczecie]],0)</f>
        <v>0</v>
      </c>
    </row>
    <row r="696" spans="1:11" x14ac:dyDescent="0.25">
      <c r="A696">
        <v>93696449</v>
      </c>
      <c r="B696" s="1">
        <v>42927</v>
      </c>
      <c r="C696" s="2">
        <v>0.57939814814814816</v>
      </c>
      <c r="D696" s="2">
        <v>0.5795717592592593</v>
      </c>
      <c r="E696">
        <f>COUNTIF($A$2:$A$2148,telefony[[#This Row],[nr]])</f>
        <v>4</v>
      </c>
      <c r="F696" t="str">
        <f>IF(LEN(telefony[[#This Row],[nr]])=7,"Stacjonarny",IF(LEN(telefony[[#This Row],[nr]])=8,"Komórkowy","Zagraniczny"))</f>
        <v>Komórkowy</v>
      </c>
      <c r="G696" s="11">
        <f>telefony[[#This Row],[zakonczenie]]-telefony[[#This Row],[rozpoczecie]]</f>
        <v>1.7361111111113825E-4</v>
      </c>
      <c r="H696">
        <f>MINUTE(telefony[[#This Row],[Czas trwania połączenia]])</f>
        <v>0</v>
      </c>
      <c r="I696" s="10" t="str">
        <f>LEFT(telefony[[#This Row],[nr]],2)</f>
        <v>93</v>
      </c>
      <c r="J696" s="9">
        <f>IF(AND(telefony[[#This Row],[Rodzaj telefonu]]="Stacjonarny",telefony[[#This Row],[Początek numeru]]="12"),1,0)</f>
        <v>0</v>
      </c>
      <c r="K696" s="7">
        <f>IF(telefony[[#This Row],[Czy 12]]=1,telefony[[#This Row],[zakonczenie]]-telefony[[#This Row],[rozpoczecie]],0)</f>
        <v>0</v>
      </c>
    </row>
    <row r="697" spans="1:11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  <c r="E697">
        <f>COUNTIF($A$2:$A$2148,telefony[[#This Row],[nr]])</f>
        <v>1</v>
      </c>
      <c r="F697" t="str">
        <f>IF(LEN(telefony[[#This Row],[nr]])=7,"Stacjonarny",IF(LEN(telefony[[#This Row],[nr]])=8,"Komórkowy","Zagraniczny"))</f>
        <v>Stacjonarny</v>
      </c>
      <c r="G697" s="11">
        <f>telefony[[#This Row],[zakonczenie]]-telefony[[#This Row],[rozpoczecie]]</f>
        <v>2.4074074074074137E-3</v>
      </c>
      <c r="H697">
        <f>MINUTE(telefony[[#This Row],[Czas trwania połączenia]])</f>
        <v>3</v>
      </c>
      <c r="I697" s="10" t="str">
        <f>LEFT(telefony[[#This Row],[nr]],2)</f>
        <v>68</v>
      </c>
      <c r="J697" s="9">
        <f>IF(AND(telefony[[#This Row],[Rodzaj telefonu]]="Stacjonarny",telefony[[#This Row],[Początek numeru]]="12"),1,0)</f>
        <v>0</v>
      </c>
      <c r="K697" s="7">
        <f>IF(telefony[[#This Row],[Czy 12]]=1,telefony[[#This Row],[zakonczenie]]-telefony[[#This Row],[rozpoczecie]],0)</f>
        <v>0</v>
      </c>
    </row>
    <row r="698" spans="1:11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  <c r="E698">
        <f>COUNTIF($A$2:$A$2148,telefony[[#This Row],[nr]])</f>
        <v>1</v>
      </c>
      <c r="F698" t="str">
        <f>IF(LEN(telefony[[#This Row],[nr]])=7,"Stacjonarny",IF(LEN(telefony[[#This Row],[nr]])=8,"Komórkowy","Zagraniczny"))</f>
        <v>Komórkowy</v>
      </c>
      <c r="G698" s="11">
        <f>telefony[[#This Row],[zakonczenie]]-telefony[[#This Row],[rozpoczecie]]</f>
        <v>3.5185185185184764E-3</v>
      </c>
      <c r="H698">
        <f>MINUTE(telefony[[#This Row],[Czas trwania połączenia]])</f>
        <v>5</v>
      </c>
      <c r="I698" s="10" t="str">
        <f>LEFT(telefony[[#This Row],[nr]],2)</f>
        <v>85</v>
      </c>
      <c r="J698" s="9">
        <f>IF(AND(telefony[[#This Row],[Rodzaj telefonu]]="Stacjonarny",telefony[[#This Row],[Początek numeru]]="12"),1,0)</f>
        <v>0</v>
      </c>
      <c r="K698" s="7">
        <f>IF(telefony[[#This Row],[Czy 12]]=1,telefony[[#This Row],[zakonczenie]]-telefony[[#This Row],[rozpoczecie]],0)</f>
        <v>0</v>
      </c>
    </row>
    <row r="699" spans="1:11" x14ac:dyDescent="0.25">
      <c r="A699">
        <v>6191682</v>
      </c>
      <c r="B699" s="1">
        <v>42927</v>
      </c>
      <c r="C699" s="2">
        <v>0.58711805555555552</v>
      </c>
      <c r="D699" s="2">
        <v>0.59739583333333335</v>
      </c>
      <c r="E699">
        <f>COUNTIF($A$2:$A$2148,telefony[[#This Row],[nr]])</f>
        <v>1</v>
      </c>
      <c r="F699" t="str">
        <f>IF(LEN(telefony[[#This Row],[nr]])=7,"Stacjonarny",IF(LEN(telefony[[#This Row],[nr]])=8,"Komórkowy","Zagraniczny"))</f>
        <v>Stacjonarny</v>
      </c>
      <c r="G699" s="11">
        <f>telefony[[#This Row],[zakonczenie]]-telefony[[#This Row],[rozpoczecie]]</f>
        <v>1.027777777777783E-2</v>
      </c>
      <c r="H699">
        <f>MINUTE(telefony[[#This Row],[Czas trwania połączenia]])</f>
        <v>14</v>
      </c>
      <c r="I699" s="10" t="str">
        <f>LEFT(telefony[[#This Row],[nr]],2)</f>
        <v>61</v>
      </c>
      <c r="J699" s="9">
        <f>IF(AND(telefony[[#This Row],[Rodzaj telefonu]]="Stacjonarny",telefony[[#This Row],[Początek numeru]]="12"),1,0)</f>
        <v>0</v>
      </c>
      <c r="K699" s="7">
        <f>IF(telefony[[#This Row],[Czy 12]]=1,telefony[[#This Row],[zakonczenie]]-telefony[[#This Row],[rozpoczecie]],0)</f>
        <v>0</v>
      </c>
    </row>
    <row r="700" spans="1:11" x14ac:dyDescent="0.25">
      <c r="A700">
        <v>6461167</v>
      </c>
      <c r="B700" s="1">
        <v>42927</v>
      </c>
      <c r="C700" s="2">
        <v>0.5889699074074074</v>
      </c>
      <c r="D700" s="2">
        <v>0.59409722222222228</v>
      </c>
      <c r="E700">
        <f>COUNTIF($A$2:$A$2148,telefony[[#This Row],[nr]])</f>
        <v>1</v>
      </c>
      <c r="F700" t="str">
        <f>IF(LEN(telefony[[#This Row],[nr]])=7,"Stacjonarny",IF(LEN(telefony[[#This Row],[nr]])=8,"Komórkowy","Zagraniczny"))</f>
        <v>Stacjonarny</v>
      </c>
      <c r="G700" s="11">
        <f>telefony[[#This Row],[zakonczenie]]-telefony[[#This Row],[rozpoczecie]]</f>
        <v>5.1273148148148762E-3</v>
      </c>
      <c r="H700">
        <f>MINUTE(telefony[[#This Row],[Czas trwania połączenia]])</f>
        <v>7</v>
      </c>
      <c r="I700" s="10" t="str">
        <f>LEFT(telefony[[#This Row],[nr]],2)</f>
        <v>64</v>
      </c>
      <c r="J700" s="9">
        <f>IF(AND(telefony[[#This Row],[Rodzaj telefonu]]="Stacjonarny",telefony[[#This Row],[Początek numeru]]="12"),1,0)</f>
        <v>0</v>
      </c>
      <c r="K700" s="7">
        <f>IF(telefony[[#This Row],[Czy 12]]=1,telefony[[#This Row],[zakonczenie]]-telefony[[#This Row],[rozpoczecie]],0)</f>
        <v>0</v>
      </c>
    </row>
    <row r="701" spans="1:11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  <c r="E701">
        <f>COUNTIF($A$2:$A$2148,telefony[[#This Row],[nr]])</f>
        <v>2</v>
      </c>
      <c r="F701" t="str">
        <f>IF(LEN(telefony[[#This Row],[nr]])=7,"Stacjonarny",IF(LEN(telefony[[#This Row],[nr]])=8,"Komórkowy","Zagraniczny"))</f>
        <v>Stacjonarny</v>
      </c>
      <c r="G701" s="11">
        <f>telefony[[#This Row],[zakonczenie]]-telefony[[#This Row],[rozpoczecie]]</f>
        <v>2.1412037037037424E-3</v>
      </c>
      <c r="H701">
        <f>MINUTE(telefony[[#This Row],[Czas trwania połączenia]])</f>
        <v>3</v>
      </c>
      <c r="I701" s="10" t="str">
        <f>LEFT(telefony[[#This Row],[nr]],2)</f>
        <v>82</v>
      </c>
      <c r="J701" s="9">
        <f>IF(AND(telefony[[#This Row],[Rodzaj telefonu]]="Stacjonarny",telefony[[#This Row],[Początek numeru]]="12"),1,0)</f>
        <v>0</v>
      </c>
      <c r="K701" s="7">
        <f>IF(telefony[[#This Row],[Czy 12]]=1,telefony[[#This Row],[zakonczenie]]-telefony[[#This Row],[rozpoczecie]],0)</f>
        <v>0</v>
      </c>
    </row>
    <row r="702" spans="1:11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  <c r="E702">
        <f>COUNTIF($A$2:$A$2148,telefony[[#This Row],[nr]])</f>
        <v>1</v>
      </c>
      <c r="F702" t="str">
        <f>IF(LEN(telefony[[#This Row],[nr]])=7,"Stacjonarny",IF(LEN(telefony[[#This Row],[nr]])=8,"Komórkowy","Zagraniczny"))</f>
        <v>Stacjonarny</v>
      </c>
      <c r="G702" s="11">
        <f>telefony[[#This Row],[zakonczenie]]-telefony[[#This Row],[rozpoczecie]]</f>
        <v>8.5416666666666696E-3</v>
      </c>
      <c r="H702">
        <f>MINUTE(telefony[[#This Row],[Czas trwania połączenia]])</f>
        <v>12</v>
      </c>
      <c r="I702" s="10" t="str">
        <f>LEFT(telefony[[#This Row],[nr]],2)</f>
        <v>89</v>
      </c>
      <c r="J702" s="9">
        <f>IF(AND(telefony[[#This Row],[Rodzaj telefonu]]="Stacjonarny",telefony[[#This Row],[Początek numeru]]="12"),1,0)</f>
        <v>0</v>
      </c>
      <c r="K702" s="7">
        <f>IF(telefony[[#This Row],[Czy 12]]=1,telefony[[#This Row],[zakonczenie]]-telefony[[#This Row],[rozpoczecie]],0)</f>
        <v>0</v>
      </c>
    </row>
    <row r="703" spans="1:11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  <c r="E703">
        <f>COUNTIF($A$2:$A$2148,telefony[[#This Row],[nr]])</f>
        <v>1</v>
      </c>
      <c r="F703" t="str">
        <f>IF(LEN(telefony[[#This Row],[nr]])=7,"Stacjonarny",IF(LEN(telefony[[#This Row],[nr]])=8,"Komórkowy","Zagraniczny"))</f>
        <v>Komórkowy</v>
      </c>
      <c r="G703" s="11">
        <f>telefony[[#This Row],[zakonczenie]]-telefony[[#This Row],[rozpoczecie]]</f>
        <v>1.026620370370368E-2</v>
      </c>
      <c r="H703">
        <f>MINUTE(telefony[[#This Row],[Czas trwania połączenia]])</f>
        <v>14</v>
      </c>
      <c r="I703" s="10" t="str">
        <f>LEFT(telefony[[#This Row],[nr]],2)</f>
        <v>47</v>
      </c>
      <c r="J703" s="9">
        <f>IF(AND(telefony[[#This Row],[Rodzaj telefonu]]="Stacjonarny",telefony[[#This Row],[Początek numeru]]="12"),1,0)</f>
        <v>0</v>
      </c>
      <c r="K703" s="7">
        <f>IF(telefony[[#This Row],[Czy 12]]=1,telefony[[#This Row],[zakonczenie]]-telefony[[#This Row],[rozpoczecie]],0)</f>
        <v>0</v>
      </c>
    </row>
    <row r="704" spans="1:11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  <c r="E704">
        <f>COUNTIF($A$2:$A$2148,telefony[[#This Row],[nr]])</f>
        <v>1</v>
      </c>
      <c r="F704" t="str">
        <f>IF(LEN(telefony[[#This Row],[nr]])=7,"Stacjonarny",IF(LEN(telefony[[#This Row],[nr]])=8,"Komórkowy","Zagraniczny"))</f>
        <v>Komórkowy</v>
      </c>
      <c r="G704" s="11">
        <f>telefony[[#This Row],[zakonczenie]]-telefony[[#This Row],[rozpoczecie]]</f>
        <v>4.5601851851851949E-3</v>
      </c>
      <c r="H704">
        <f>MINUTE(telefony[[#This Row],[Czas trwania połączenia]])</f>
        <v>6</v>
      </c>
      <c r="I704" s="10" t="str">
        <f>LEFT(telefony[[#This Row],[nr]],2)</f>
        <v>76</v>
      </c>
      <c r="J704" s="9">
        <f>IF(AND(telefony[[#This Row],[Rodzaj telefonu]]="Stacjonarny",telefony[[#This Row],[Początek numeru]]="12"),1,0)</f>
        <v>0</v>
      </c>
      <c r="K704" s="7">
        <f>IF(telefony[[#This Row],[Czy 12]]=1,telefony[[#This Row],[zakonczenie]]-telefony[[#This Row],[rozpoczecie]],0)</f>
        <v>0</v>
      </c>
    </row>
    <row r="705" spans="1:11" x14ac:dyDescent="0.25">
      <c r="A705">
        <v>62016185</v>
      </c>
      <c r="B705" s="1">
        <v>42927</v>
      </c>
      <c r="C705" s="2">
        <v>0.60037037037037033</v>
      </c>
      <c r="D705" s="2">
        <v>0.60719907407407403</v>
      </c>
      <c r="E705">
        <f>COUNTIF($A$2:$A$2148,telefony[[#This Row],[nr]])</f>
        <v>2</v>
      </c>
      <c r="F705" t="str">
        <f>IF(LEN(telefony[[#This Row],[nr]])=7,"Stacjonarny",IF(LEN(telefony[[#This Row],[nr]])=8,"Komórkowy","Zagraniczny"))</f>
        <v>Komórkowy</v>
      </c>
      <c r="G705" s="11">
        <f>telefony[[#This Row],[zakonczenie]]-telefony[[#This Row],[rozpoczecie]]</f>
        <v>6.8287037037036979E-3</v>
      </c>
      <c r="H705">
        <f>MINUTE(telefony[[#This Row],[Czas trwania połączenia]])</f>
        <v>9</v>
      </c>
      <c r="I705" s="10" t="str">
        <f>LEFT(telefony[[#This Row],[nr]],2)</f>
        <v>62</v>
      </c>
      <c r="J705" s="9">
        <f>IF(AND(telefony[[#This Row],[Rodzaj telefonu]]="Stacjonarny",telefony[[#This Row],[Początek numeru]]="12"),1,0)</f>
        <v>0</v>
      </c>
      <c r="K705" s="7">
        <f>IF(telefony[[#This Row],[Czy 12]]=1,telefony[[#This Row],[zakonczenie]]-telefony[[#This Row],[rozpoczecie]],0)</f>
        <v>0</v>
      </c>
    </row>
    <row r="706" spans="1:11" x14ac:dyDescent="0.25">
      <c r="A706">
        <v>93696449</v>
      </c>
      <c r="B706" s="1">
        <v>42927</v>
      </c>
      <c r="C706" s="2">
        <v>0.60077546296296291</v>
      </c>
      <c r="D706" s="2">
        <v>0.60853009259259261</v>
      </c>
      <c r="E706">
        <f>COUNTIF($A$2:$A$2148,telefony[[#This Row],[nr]])</f>
        <v>4</v>
      </c>
      <c r="F706" t="str">
        <f>IF(LEN(telefony[[#This Row],[nr]])=7,"Stacjonarny",IF(LEN(telefony[[#This Row],[nr]])=8,"Komórkowy","Zagraniczny"))</f>
        <v>Komórkowy</v>
      </c>
      <c r="G706" s="11">
        <f>telefony[[#This Row],[zakonczenie]]-telefony[[#This Row],[rozpoczecie]]</f>
        <v>7.7546296296296946E-3</v>
      </c>
      <c r="H706">
        <f>MINUTE(telefony[[#This Row],[Czas trwania połączenia]])</f>
        <v>11</v>
      </c>
      <c r="I706" s="10" t="str">
        <f>LEFT(telefony[[#This Row],[nr]],2)</f>
        <v>93</v>
      </c>
      <c r="J706" s="9">
        <f>IF(AND(telefony[[#This Row],[Rodzaj telefonu]]="Stacjonarny",telefony[[#This Row],[Początek numeru]]="12"),1,0)</f>
        <v>0</v>
      </c>
      <c r="K706" s="7">
        <f>IF(telefony[[#This Row],[Czy 12]]=1,telefony[[#This Row],[zakonczenie]]-telefony[[#This Row],[rozpoczecie]],0)</f>
        <v>0</v>
      </c>
    </row>
    <row r="707" spans="1:11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  <c r="E707">
        <f>COUNTIF($A$2:$A$2148,telefony[[#This Row],[nr]])</f>
        <v>2</v>
      </c>
      <c r="F707" t="str">
        <f>IF(LEN(telefony[[#This Row],[nr]])=7,"Stacjonarny",IF(LEN(telefony[[#This Row],[nr]])=8,"Komórkowy","Zagraniczny"))</f>
        <v>Stacjonarny</v>
      </c>
      <c r="G707" s="11">
        <f>telefony[[#This Row],[zakonczenie]]-telefony[[#This Row],[rozpoczecie]]</f>
        <v>1.1388888888888893E-2</v>
      </c>
      <c r="H707">
        <f>MINUTE(telefony[[#This Row],[Czas trwania połączenia]])</f>
        <v>16</v>
      </c>
      <c r="I707" s="10" t="str">
        <f>LEFT(telefony[[#This Row],[nr]],2)</f>
        <v>79</v>
      </c>
      <c r="J707" s="9">
        <f>IF(AND(telefony[[#This Row],[Rodzaj telefonu]]="Stacjonarny",telefony[[#This Row],[Początek numeru]]="12"),1,0)</f>
        <v>0</v>
      </c>
      <c r="K707" s="7">
        <f>IF(telefony[[#This Row],[Czy 12]]=1,telefony[[#This Row],[zakonczenie]]-telefony[[#This Row],[rozpoczecie]],0)</f>
        <v>0</v>
      </c>
    </row>
    <row r="708" spans="1:11" x14ac:dyDescent="0.25">
      <c r="A708">
        <v>38047574</v>
      </c>
      <c r="B708" s="1">
        <v>42927</v>
      </c>
      <c r="C708" s="2">
        <v>0.60721064814814818</v>
      </c>
      <c r="D708" s="2">
        <v>0.61490740740740746</v>
      </c>
      <c r="E708">
        <f>COUNTIF($A$2:$A$2148,telefony[[#This Row],[nr]])</f>
        <v>1</v>
      </c>
      <c r="F708" t="str">
        <f>IF(LEN(telefony[[#This Row],[nr]])=7,"Stacjonarny",IF(LEN(telefony[[#This Row],[nr]])=8,"Komórkowy","Zagraniczny"))</f>
        <v>Komórkowy</v>
      </c>
      <c r="G708" s="11">
        <f>telefony[[#This Row],[zakonczenie]]-telefony[[#This Row],[rozpoczecie]]</f>
        <v>7.6967592592592782E-3</v>
      </c>
      <c r="H708">
        <f>MINUTE(telefony[[#This Row],[Czas trwania połączenia]])</f>
        <v>11</v>
      </c>
      <c r="I708" s="10" t="str">
        <f>LEFT(telefony[[#This Row],[nr]],2)</f>
        <v>38</v>
      </c>
      <c r="J708" s="9">
        <f>IF(AND(telefony[[#This Row],[Rodzaj telefonu]]="Stacjonarny",telefony[[#This Row],[Początek numeru]]="12"),1,0)</f>
        <v>0</v>
      </c>
      <c r="K708" s="7">
        <f>IF(telefony[[#This Row],[Czy 12]]=1,telefony[[#This Row],[zakonczenie]]-telefony[[#This Row],[rozpoczecie]],0)</f>
        <v>0</v>
      </c>
    </row>
    <row r="709" spans="1:11" x14ac:dyDescent="0.25">
      <c r="A709">
        <v>3184339</v>
      </c>
      <c r="B709" s="1">
        <v>42927</v>
      </c>
      <c r="C709" s="2">
        <v>0.61179398148148145</v>
      </c>
      <c r="D709" s="2">
        <v>0.61260416666666662</v>
      </c>
      <c r="E709">
        <f>COUNTIF($A$2:$A$2148,telefony[[#This Row],[nr]])</f>
        <v>1</v>
      </c>
      <c r="F709" t="str">
        <f>IF(LEN(telefony[[#This Row],[nr]])=7,"Stacjonarny",IF(LEN(telefony[[#This Row],[nr]])=8,"Komórkowy","Zagraniczny"))</f>
        <v>Stacjonarny</v>
      </c>
      <c r="G709" s="11">
        <f>telefony[[#This Row],[zakonczenie]]-telefony[[#This Row],[rozpoczecie]]</f>
        <v>8.101851851851638E-4</v>
      </c>
      <c r="H709">
        <f>MINUTE(telefony[[#This Row],[Czas trwania połączenia]])</f>
        <v>1</v>
      </c>
      <c r="I709" s="10" t="str">
        <f>LEFT(telefony[[#This Row],[nr]],2)</f>
        <v>31</v>
      </c>
      <c r="J709" s="9">
        <f>IF(AND(telefony[[#This Row],[Rodzaj telefonu]]="Stacjonarny",telefony[[#This Row],[Początek numeru]]="12"),1,0)</f>
        <v>0</v>
      </c>
      <c r="K709" s="7">
        <f>IF(telefony[[#This Row],[Czy 12]]=1,telefony[[#This Row],[zakonczenie]]-telefony[[#This Row],[rozpoczecie]],0)</f>
        <v>0</v>
      </c>
    </row>
    <row r="710" spans="1:11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  <c r="E710">
        <f>COUNTIF($A$2:$A$2148,telefony[[#This Row],[nr]])</f>
        <v>1</v>
      </c>
      <c r="F710" t="str">
        <f>IF(LEN(telefony[[#This Row],[nr]])=7,"Stacjonarny",IF(LEN(telefony[[#This Row],[nr]])=8,"Komórkowy","Zagraniczny"))</f>
        <v>Zagraniczny</v>
      </c>
      <c r="G710" s="11">
        <f>telefony[[#This Row],[zakonczenie]]-telefony[[#This Row],[rozpoczecie]]</f>
        <v>1.9212962962963376E-3</v>
      </c>
      <c r="H710">
        <f>MINUTE(telefony[[#This Row],[Czas trwania połączenia]])</f>
        <v>2</v>
      </c>
      <c r="I710" s="10" t="str">
        <f>LEFT(telefony[[#This Row],[nr]],2)</f>
        <v>81</v>
      </c>
      <c r="J710" s="9">
        <f>IF(AND(telefony[[#This Row],[Rodzaj telefonu]]="Stacjonarny",telefony[[#This Row],[Początek numeru]]="12"),1,0)</f>
        <v>0</v>
      </c>
      <c r="K710" s="7">
        <f>IF(telefony[[#This Row],[Czy 12]]=1,telefony[[#This Row],[zakonczenie]]-telefony[[#This Row],[rozpoczecie]],0)</f>
        <v>0</v>
      </c>
    </row>
    <row r="711" spans="1:11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  <c r="E711">
        <f>COUNTIF($A$2:$A$2148,telefony[[#This Row],[nr]])</f>
        <v>1</v>
      </c>
      <c r="F711" t="str">
        <f>IF(LEN(telefony[[#This Row],[nr]])=7,"Stacjonarny",IF(LEN(telefony[[#This Row],[nr]])=8,"Komórkowy","Zagraniczny"))</f>
        <v>Komórkowy</v>
      </c>
      <c r="G711" s="11">
        <f>telefony[[#This Row],[zakonczenie]]-telefony[[#This Row],[rozpoczecie]]</f>
        <v>4.0856481481481577E-3</v>
      </c>
      <c r="H711">
        <f>MINUTE(telefony[[#This Row],[Czas trwania połączenia]])</f>
        <v>5</v>
      </c>
      <c r="I711" s="10" t="str">
        <f>LEFT(telefony[[#This Row],[nr]],2)</f>
        <v>52</v>
      </c>
      <c r="J711" s="9">
        <f>IF(AND(telefony[[#This Row],[Rodzaj telefonu]]="Stacjonarny",telefony[[#This Row],[Początek numeru]]="12"),1,0)</f>
        <v>0</v>
      </c>
      <c r="K711" s="7">
        <f>IF(telefony[[#This Row],[Czy 12]]=1,telefony[[#This Row],[zakonczenie]]-telefony[[#This Row],[rozpoczecie]],0)</f>
        <v>0</v>
      </c>
    </row>
    <row r="712" spans="1:11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  <c r="E712">
        <f>COUNTIF($A$2:$A$2148,telefony[[#This Row],[nr]])</f>
        <v>3</v>
      </c>
      <c r="F712" t="str">
        <f>IF(LEN(telefony[[#This Row],[nr]])=7,"Stacjonarny",IF(LEN(telefony[[#This Row],[nr]])=8,"Komórkowy","Zagraniczny"))</f>
        <v>Stacjonarny</v>
      </c>
      <c r="G712" s="11">
        <f>telefony[[#This Row],[zakonczenie]]-telefony[[#This Row],[rozpoczecie]]</f>
        <v>7.0486111111111027E-3</v>
      </c>
      <c r="H712">
        <f>MINUTE(telefony[[#This Row],[Czas trwania połączenia]])</f>
        <v>10</v>
      </c>
      <c r="I712" s="10" t="str">
        <f>LEFT(telefony[[#This Row],[nr]],2)</f>
        <v>12</v>
      </c>
      <c r="J712" s="9">
        <f>IF(AND(telefony[[#This Row],[Rodzaj telefonu]]="Stacjonarny",telefony[[#This Row],[Początek numeru]]="12"),1,0)</f>
        <v>1</v>
      </c>
      <c r="K712" s="7">
        <f>IF(telefony[[#This Row],[Czy 12]]=1,telefony[[#This Row],[zakonczenie]]-telefony[[#This Row],[rozpoczecie]],0)</f>
        <v>7.0486111111111027E-3</v>
      </c>
    </row>
    <row r="713" spans="1:11" x14ac:dyDescent="0.25">
      <c r="A713">
        <v>14201334</v>
      </c>
      <c r="B713" s="1">
        <v>42928</v>
      </c>
      <c r="C713" s="2">
        <v>0.33568287037037037</v>
      </c>
      <c r="D713" s="2">
        <v>0.34125</v>
      </c>
      <c r="E713">
        <f>COUNTIF($A$2:$A$2148,telefony[[#This Row],[nr]])</f>
        <v>1</v>
      </c>
      <c r="F713" t="str">
        <f>IF(LEN(telefony[[#This Row],[nr]])=7,"Stacjonarny",IF(LEN(telefony[[#This Row],[nr]])=8,"Komórkowy","Zagraniczny"))</f>
        <v>Komórkowy</v>
      </c>
      <c r="G713" s="11">
        <f>telefony[[#This Row],[zakonczenie]]-telefony[[#This Row],[rozpoczecie]]</f>
        <v>5.5671296296296302E-3</v>
      </c>
      <c r="H713">
        <f>MINUTE(telefony[[#This Row],[Czas trwania połączenia]])</f>
        <v>8</v>
      </c>
      <c r="I713" s="10" t="str">
        <f>LEFT(telefony[[#This Row],[nr]],2)</f>
        <v>14</v>
      </c>
      <c r="J713" s="9">
        <f>IF(AND(telefony[[#This Row],[Rodzaj telefonu]]="Stacjonarny",telefony[[#This Row],[Początek numeru]]="12"),1,0)</f>
        <v>0</v>
      </c>
      <c r="K713" s="7">
        <f>IF(telefony[[#This Row],[Czy 12]]=1,telefony[[#This Row],[zakonczenie]]-telefony[[#This Row],[rozpoczecie]],0)</f>
        <v>0</v>
      </c>
    </row>
    <row r="714" spans="1:11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  <c r="E714">
        <f>COUNTIF($A$2:$A$2148,telefony[[#This Row],[nr]])</f>
        <v>1</v>
      </c>
      <c r="F714" t="str">
        <f>IF(LEN(telefony[[#This Row],[nr]])=7,"Stacjonarny",IF(LEN(telefony[[#This Row],[nr]])=8,"Komórkowy","Zagraniczny"))</f>
        <v>Zagraniczny</v>
      </c>
      <c r="G714" s="11">
        <f>telefony[[#This Row],[zakonczenie]]-telefony[[#This Row],[rozpoczecie]]</f>
        <v>6.2499999999998668E-4</v>
      </c>
      <c r="H714">
        <f>MINUTE(telefony[[#This Row],[Czas trwania połączenia]])</f>
        <v>0</v>
      </c>
      <c r="I714" s="10" t="str">
        <f>LEFT(telefony[[#This Row],[nr]],2)</f>
        <v>19</v>
      </c>
      <c r="J714" s="9">
        <f>IF(AND(telefony[[#This Row],[Rodzaj telefonu]]="Stacjonarny",telefony[[#This Row],[Początek numeru]]="12"),1,0)</f>
        <v>0</v>
      </c>
      <c r="K714" s="7">
        <f>IF(telefony[[#This Row],[Czy 12]]=1,telefony[[#This Row],[zakonczenie]]-telefony[[#This Row],[rozpoczecie]],0)</f>
        <v>0</v>
      </c>
    </row>
    <row r="715" spans="1:11" x14ac:dyDescent="0.25">
      <c r="A715">
        <v>3028093</v>
      </c>
      <c r="B715" s="1">
        <v>42928</v>
      </c>
      <c r="C715" s="2">
        <v>0.34185185185185185</v>
      </c>
      <c r="D715" s="2">
        <v>0.34375</v>
      </c>
      <c r="E715">
        <f>COUNTIF($A$2:$A$2148,telefony[[#This Row],[nr]])</f>
        <v>1</v>
      </c>
      <c r="F715" t="str">
        <f>IF(LEN(telefony[[#This Row],[nr]])=7,"Stacjonarny",IF(LEN(telefony[[#This Row],[nr]])=8,"Komórkowy","Zagraniczny"))</f>
        <v>Stacjonarny</v>
      </c>
      <c r="G715" s="11">
        <f>telefony[[#This Row],[zakonczenie]]-telefony[[#This Row],[rozpoczecie]]</f>
        <v>1.8981481481481488E-3</v>
      </c>
      <c r="H715">
        <f>MINUTE(telefony[[#This Row],[Czas trwania połączenia]])</f>
        <v>2</v>
      </c>
      <c r="I715" s="10" t="str">
        <f>LEFT(telefony[[#This Row],[nr]],2)</f>
        <v>30</v>
      </c>
      <c r="J715" s="9">
        <f>IF(AND(telefony[[#This Row],[Rodzaj telefonu]]="Stacjonarny",telefony[[#This Row],[Początek numeru]]="12"),1,0)</f>
        <v>0</v>
      </c>
      <c r="K715" s="7">
        <f>IF(telefony[[#This Row],[Czy 12]]=1,telefony[[#This Row],[zakonczenie]]-telefony[[#This Row],[rozpoczecie]],0)</f>
        <v>0</v>
      </c>
    </row>
    <row r="716" spans="1:11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  <c r="E716">
        <f>COUNTIF($A$2:$A$2148,telefony[[#This Row],[nr]])</f>
        <v>1</v>
      </c>
      <c r="F716" t="str">
        <f>IF(LEN(telefony[[#This Row],[nr]])=7,"Stacjonarny",IF(LEN(telefony[[#This Row],[nr]])=8,"Komórkowy","Zagraniczny"))</f>
        <v>Komórkowy</v>
      </c>
      <c r="G716" s="11">
        <f>telefony[[#This Row],[zakonczenie]]-telefony[[#This Row],[rozpoczecie]]</f>
        <v>8.5763888888888973E-3</v>
      </c>
      <c r="H716">
        <f>MINUTE(telefony[[#This Row],[Czas trwania połączenia]])</f>
        <v>12</v>
      </c>
      <c r="I716" s="10" t="str">
        <f>LEFT(telefony[[#This Row],[nr]],2)</f>
        <v>27</v>
      </c>
      <c r="J716" s="9">
        <f>IF(AND(telefony[[#This Row],[Rodzaj telefonu]]="Stacjonarny",telefony[[#This Row],[Początek numeru]]="12"),1,0)</f>
        <v>0</v>
      </c>
      <c r="K716" s="7">
        <f>IF(telefony[[#This Row],[Czy 12]]=1,telefony[[#This Row],[zakonczenie]]-telefony[[#This Row],[rozpoczecie]],0)</f>
        <v>0</v>
      </c>
    </row>
    <row r="717" spans="1:11" x14ac:dyDescent="0.25">
      <c r="A717">
        <v>7377702</v>
      </c>
      <c r="B717" s="1">
        <v>42928</v>
      </c>
      <c r="C717" s="2">
        <v>0.34722222222222221</v>
      </c>
      <c r="D717" s="2">
        <v>0.3532986111111111</v>
      </c>
      <c r="E717">
        <f>COUNTIF($A$2:$A$2148,telefony[[#This Row],[nr]])</f>
        <v>2</v>
      </c>
      <c r="F717" t="str">
        <f>IF(LEN(telefony[[#This Row],[nr]])=7,"Stacjonarny",IF(LEN(telefony[[#This Row],[nr]])=8,"Komórkowy","Zagraniczny"))</f>
        <v>Stacjonarny</v>
      </c>
      <c r="G717" s="11">
        <f>telefony[[#This Row],[zakonczenie]]-telefony[[#This Row],[rozpoczecie]]</f>
        <v>6.0763888888888951E-3</v>
      </c>
      <c r="H717">
        <f>MINUTE(telefony[[#This Row],[Czas trwania połączenia]])</f>
        <v>8</v>
      </c>
      <c r="I717" s="10" t="str">
        <f>LEFT(telefony[[#This Row],[nr]],2)</f>
        <v>73</v>
      </c>
      <c r="J717" s="9">
        <f>IF(AND(telefony[[#This Row],[Rodzaj telefonu]]="Stacjonarny",telefony[[#This Row],[Początek numeru]]="12"),1,0)</f>
        <v>0</v>
      </c>
      <c r="K717" s="7">
        <f>IF(telefony[[#This Row],[Czy 12]]=1,telefony[[#This Row],[zakonczenie]]-telefony[[#This Row],[rozpoczecie]],0)</f>
        <v>0</v>
      </c>
    </row>
    <row r="718" spans="1:11" x14ac:dyDescent="0.25">
      <c r="A718">
        <v>9294571</v>
      </c>
      <c r="B718" s="1">
        <v>42928</v>
      </c>
      <c r="C718" s="2">
        <v>0.35115740740740742</v>
      </c>
      <c r="D718" s="2">
        <v>0.35447916666666668</v>
      </c>
      <c r="E718">
        <f>COUNTIF($A$2:$A$2148,telefony[[#This Row],[nr]])</f>
        <v>1</v>
      </c>
      <c r="F718" t="str">
        <f>IF(LEN(telefony[[#This Row],[nr]])=7,"Stacjonarny",IF(LEN(telefony[[#This Row],[nr]])=8,"Komórkowy","Zagraniczny"))</f>
        <v>Stacjonarny</v>
      </c>
      <c r="G718" s="11">
        <f>telefony[[#This Row],[zakonczenie]]-telefony[[#This Row],[rozpoczecie]]</f>
        <v>3.3217592592592604E-3</v>
      </c>
      <c r="H718">
        <f>MINUTE(telefony[[#This Row],[Czas trwania połączenia]])</f>
        <v>4</v>
      </c>
      <c r="I718" s="10" t="str">
        <f>LEFT(telefony[[#This Row],[nr]],2)</f>
        <v>92</v>
      </c>
      <c r="J718" s="9">
        <f>IF(AND(telefony[[#This Row],[Rodzaj telefonu]]="Stacjonarny",telefony[[#This Row],[Początek numeru]]="12"),1,0)</f>
        <v>0</v>
      </c>
      <c r="K718" s="7">
        <f>IF(telefony[[#This Row],[Czy 12]]=1,telefony[[#This Row],[zakonczenie]]-telefony[[#This Row],[rozpoczecie]],0)</f>
        <v>0</v>
      </c>
    </row>
    <row r="719" spans="1:11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  <c r="E719">
        <f>COUNTIF($A$2:$A$2148,telefony[[#This Row],[nr]])</f>
        <v>2</v>
      </c>
      <c r="F719" t="str">
        <f>IF(LEN(telefony[[#This Row],[nr]])=7,"Stacjonarny",IF(LEN(telefony[[#This Row],[nr]])=8,"Komórkowy","Zagraniczny"))</f>
        <v>Stacjonarny</v>
      </c>
      <c r="G719" s="11">
        <f>telefony[[#This Row],[zakonczenie]]-telefony[[#This Row],[rozpoczecie]]</f>
        <v>8.7500000000000355E-3</v>
      </c>
      <c r="H719">
        <f>MINUTE(telefony[[#This Row],[Czas trwania połączenia]])</f>
        <v>12</v>
      </c>
      <c r="I719" s="10" t="str">
        <f>LEFT(telefony[[#This Row],[nr]],2)</f>
        <v>68</v>
      </c>
      <c r="J719" s="9">
        <f>IF(AND(telefony[[#This Row],[Rodzaj telefonu]]="Stacjonarny",telefony[[#This Row],[Początek numeru]]="12"),1,0)</f>
        <v>0</v>
      </c>
      <c r="K719" s="7">
        <f>IF(telefony[[#This Row],[Czy 12]]=1,telefony[[#This Row],[zakonczenie]]-telefony[[#This Row],[rozpoczecie]],0)</f>
        <v>0</v>
      </c>
    </row>
    <row r="720" spans="1:11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  <c r="E720">
        <f>COUNTIF($A$2:$A$2148,telefony[[#This Row],[nr]])</f>
        <v>2</v>
      </c>
      <c r="F720" t="str">
        <f>IF(LEN(telefony[[#This Row],[nr]])=7,"Stacjonarny",IF(LEN(telefony[[#This Row],[nr]])=8,"Komórkowy","Zagraniczny"))</f>
        <v>Komórkowy</v>
      </c>
      <c r="G720" s="11">
        <f>telefony[[#This Row],[zakonczenie]]-telefony[[#This Row],[rozpoczecie]]</f>
        <v>2.5231481481481355E-3</v>
      </c>
      <c r="H720">
        <f>MINUTE(telefony[[#This Row],[Czas trwania połączenia]])</f>
        <v>3</v>
      </c>
      <c r="I720" s="10" t="str">
        <f>LEFT(telefony[[#This Row],[nr]],2)</f>
        <v>62</v>
      </c>
      <c r="J720" s="9">
        <f>IF(AND(telefony[[#This Row],[Rodzaj telefonu]]="Stacjonarny",telefony[[#This Row],[Początek numeru]]="12"),1,0)</f>
        <v>0</v>
      </c>
      <c r="K720" s="7">
        <f>IF(telefony[[#This Row],[Czy 12]]=1,telefony[[#This Row],[zakonczenie]]-telefony[[#This Row],[rozpoczecie]],0)</f>
        <v>0</v>
      </c>
    </row>
    <row r="721" spans="1:11" x14ac:dyDescent="0.25">
      <c r="A721">
        <v>6367284</v>
      </c>
      <c r="B721" s="1">
        <v>42928</v>
      </c>
      <c r="C721" s="2">
        <v>0.36519675925925926</v>
      </c>
      <c r="D721" s="2">
        <v>0.36751157407407409</v>
      </c>
      <c r="E721">
        <f>COUNTIF($A$2:$A$2148,telefony[[#This Row],[nr]])</f>
        <v>1</v>
      </c>
      <c r="F721" t="str">
        <f>IF(LEN(telefony[[#This Row],[nr]])=7,"Stacjonarny",IF(LEN(telefony[[#This Row],[nr]])=8,"Komórkowy","Zagraniczny"))</f>
        <v>Stacjonarny</v>
      </c>
      <c r="G721" s="11">
        <f>telefony[[#This Row],[zakonczenie]]-telefony[[#This Row],[rozpoczecie]]</f>
        <v>2.3148148148148251E-3</v>
      </c>
      <c r="H721">
        <f>MINUTE(telefony[[#This Row],[Czas trwania połączenia]])</f>
        <v>3</v>
      </c>
      <c r="I721" s="10" t="str">
        <f>LEFT(telefony[[#This Row],[nr]],2)</f>
        <v>63</v>
      </c>
      <c r="J721" s="9">
        <f>IF(AND(telefony[[#This Row],[Rodzaj telefonu]]="Stacjonarny",telefony[[#This Row],[Początek numeru]]="12"),1,0)</f>
        <v>0</v>
      </c>
      <c r="K721" s="7">
        <f>IF(telefony[[#This Row],[Czy 12]]=1,telefony[[#This Row],[zakonczenie]]-telefony[[#This Row],[rozpoczecie]],0)</f>
        <v>0</v>
      </c>
    </row>
    <row r="722" spans="1:11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  <c r="E722">
        <f>COUNTIF($A$2:$A$2148,telefony[[#This Row],[nr]])</f>
        <v>1</v>
      </c>
      <c r="F722" t="str">
        <f>IF(LEN(telefony[[#This Row],[nr]])=7,"Stacjonarny",IF(LEN(telefony[[#This Row],[nr]])=8,"Komórkowy","Zagraniczny"))</f>
        <v>Stacjonarny</v>
      </c>
      <c r="G722" s="11">
        <f>telefony[[#This Row],[zakonczenie]]-telefony[[#This Row],[rozpoczecie]]</f>
        <v>6.828703703704031E-4</v>
      </c>
      <c r="H722">
        <f>MINUTE(telefony[[#This Row],[Czas trwania połączenia]])</f>
        <v>0</v>
      </c>
      <c r="I722" s="10" t="str">
        <f>LEFT(telefony[[#This Row],[nr]],2)</f>
        <v>18</v>
      </c>
      <c r="J722" s="9">
        <f>IF(AND(telefony[[#This Row],[Rodzaj telefonu]]="Stacjonarny",telefony[[#This Row],[Początek numeru]]="12"),1,0)</f>
        <v>0</v>
      </c>
      <c r="K722" s="7">
        <f>IF(telefony[[#This Row],[Czy 12]]=1,telefony[[#This Row],[zakonczenie]]-telefony[[#This Row],[rozpoczecie]],0)</f>
        <v>0</v>
      </c>
    </row>
    <row r="723" spans="1:11" x14ac:dyDescent="0.25">
      <c r="A723">
        <v>9346036178</v>
      </c>
      <c r="B723" s="1">
        <v>42928</v>
      </c>
      <c r="C723" s="2">
        <v>0.37017361111111113</v>
      </c>
      <c r="D723" s="2">
        <v>0.38035879629629632</v>
      </c>
      <c r="E723">
        <f>COUNTIF($A$2:$A$2148,telefony[[#This Row],[nr]])</f>
        <v>1</v>
      </c>
      <c r="F723" t="str">
        <f>IF(LEN(telefony[[#This Row],[nr]])=7,"Stacjonarny",IF(LEN(telefony[[#This Row],[nr]])=8,"Komórkowy","Zagraniczny"))</f>
        <v>Zagraniczny</v>
      </c>
      <c r="G723" s="11">
        <f>telefony[[#This Row],[zakonczenie]]-telefony[[#This Row],[rozpoczecie]]</f>
        <v>1.0185185185185186E-2</v>
      </c>
      <c r="H723">
        <f>MINUTE(telefony[[#This Row],[Czas trwania połączenia]])</f>
        <v>14</v>
      </c>
      <c r="I723" s="10" t="str">
        <f>LEFT(telefony[[#This Row],[nr]],2)</f>
        <v>93</v>
      </c>
      <c r="J723" s="9">
        <f>IF(AND(telefony[[#This Row],[Rodzaj telefonu]]="Stacjonarny",telefony[[#This Row],[Początek numeru]]="12"),1,0)</f>
        <v>0</v>
      </c>
      <c r="K723" s="7">
        <f>IF(telefony[[#This Row],[Czy 12]]=1,telefony[[#This Row],[zakonczenie]]-telefony[[#This Row],[rozpoczecie]],0)</f>
        <v>0</v>
      </c>
    </row>
    <row r="724" spans="1:11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  <c r="E724">
        <f>COUNTIF($A$2:$A$2148,telefony[[#This Row],[nr]])</f>
        <v>1</v>
      </c>
      <c r="F724" t="str">
        <f>IF(LEN(telefony[[#This Row],[nr]])=7,"Stacjonarny",IF(LEN(telefony[[#This Row],[nr]])=8,"Komórkowy","Zagraniczny"))</f>
        <v>Stacjonarny</v>
      </c>
      <c r="G724" s="11">
        <f>telefony[[#This Row],[zakonczenie]]-telefony[[#This Row],[rozpoczecie]]</f>
        <v>2.2685185185185031E-3</v>
      </c>
      <c r="H724">
        <f>MINUTE(telefony[[#This Row],[Czas trwania połączenia]])</f>
        <v>3</v>
      </c>
      <c r="I724" s="10" t="str">
        <f>LEFT(telefony[[#This Row],[nr]],2)</f>
        <v>11</v>
      </c>
      <c r="J724" s="9">
        <f>IF(AND(telefony[[#This Row],[Rodzaj telefonu]]="Stacjonarny",telefony[[#This Row],[Początek numeru]]="12"),1,0)</f>
        <v>0</v>
      </c>
      <c r="K724" s="7">
        <f>IF(telefony[[#This Row],[Czy 12]]=1,telefony[[#This Row],[zakonczenie]]-telefony[[#This Row],[rozpoczecie]],0)</f>
        <v>0</v>
      </c>
    </row>
    <row r="725" spans="1:11" x14ac:dyDescent="0.25">
      <c r="A725">
        <v>2114812</v>
      </c>
      <c r="B725" s="1">
        <v>42928</v>
      </c>
      <c r="C725" s="2">
        <v>0.37615740740740738</v>
      </c>
      <c r="D725" s="2">
        <v>0.38158564814814816</v>
      </c>
      <c r="E725">
        <f>COUNTIF($A$2:$A$2148,telefony[[#This Row],[nr]])</f>
        <v>1</v>
      </c>
      <c r="F725" t="str">
        <f>IF(LEN(telefony[[#This Row],[nr]])=7,"Stacjonarny",IF(LEN(telefony[[#This Row],[nr]])=8,"Komórkowy","Zagraniczny"))</f>
        <v>Stacjonarny</v>
      </c>
      <c r="G725" s="11">
        <f>telefony[[#This Row],[zakonczenie]]-telefony[[#This Row],[rozpoczecie]]</f>
        <v>5.4282407407407751E-3</v>
      </c>
      <c r="H725">
        <f>MINUTE(telefony[[#This Row],[Czas trwania połączenia]])</f>
        <v>7</v>
      </c>
      <c r="I725" s="10" t="str">
        <f>LEFT(telefony[[#This Row],[nr]],2)</f>
        <v>21</v>
      </c>
      <c r="J725" s="9">
        <f>IF(AND(telefony[[#This Row],[Rodzaj telefonu]]="Stacjonarny",telefony[[#This Row],[Początek numeru]]="12"),1,0)</f>
        <v>0</v>
      </c>
      <c r="K725" s="7">
        <f>IF(telefony[[#This Row],[Czy 12]]=1,telefony[[#This Row],[zakonczenie]]-telefony[[#This Row],[rozpoczecie]],0)</f>
        <v>0</v>
      </c>
    </row>
    <row r="726" spans="1:11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  <c r="E726">
        <f>COUNTIF($A$2:$A$2148,telefony[[#This Row],[nr]])</f>
        <v>1</v>
      </c>
      <c r="F726" t="str">
        <f>IF(LEN(telefony[[#This Row],[nr]])=7,"Stacjonarny",IF(LEN(telefony[[#This Row],[nr]])=8,"Komórkowy","Zagraniczny"))</f>
        <v>Stacjonarny</v>
      </c>
      <c r="G726" s="11">
        <f>telefony[[#This Row],[zakonczenie]]-telefony[[#This Row],[rozpoczecie]]</f>
        <v>5.4745370370370416E-3</v>
      </c>
      <c r="H726">
        <f>MINUTE(telefony[[#This Row],[Czas trwania połączenia]])</f>
        <v>7</v>
      </c>
      <c r="I726" s="10" t="str">
        <f>LEFT(telefony[[#This Row],[nr]],2)</f>
        <v>41</v>
      </c>
      <c r="J726" s="9">
        <f>IF(AND(telefony[[#This Row],[Rodzaj telefonu]]="Stacjonarny",telefony[[#This Row],[Początek numeru]]="12"),1,0)</f>
        <v>0</v>
      </c>
      <c r="K726" s="7">
        <f>IF(telefony[[#This Row],[Czy 12]]=1,telefony[[#This Row],[zakonczenie]]-telefony[[#This Row],[rozpoczecie]],0)</f>
        <v>0</v>
      </c>
    </row>
    <row r="727" spans="1:11" x14ac:dyDescent="0.25">
      <c r="A727">
        <v>3493348</v>
      </c>
      <c r="B727" s="1">
        <v>42928</v>
      </c>
      <c r="C727" s="2">
        <v>0.37934027777777779</v>
      </c>
      <c r="D727" s="2">
        <v>0.38925925925925925</v>
      </c>
      <c r="E727">
        <f>COUNTIF($A$2:$A$2148,telefony[[#This Row],[nr]])</f>
        <v>1</v>
      </c>
      <c r="F727" t="str">
        <f>IF(LEN(telefony[[#This Row],[nr]])=7,"Stacjonarny",IF(LEN(telefony[[#This Row],[nr]])=8,"Komórkowy","Zagraniczny"))</f>
        <v>Stacjonarny</v>
      </c>
      <c r="G727" s="11">
        <f>telefony[[#This Row],[zakonczenie]]-telefony[[#This Row],[rozpoczecie]]</f>
        <v>9.9189814814814592E-3</v>
      </c>
      <c r="H727">
        <f>MINUTE(telefony[[#This Row],[Czas trwania połączenia]])</f>
        <v>14</v>
      </c>
      <c r="I727" s="10" t="str">
        <f>LEFT(telefony[[#This Row],[nr]],2)</f>
        <v>34</v>
      </c>
      <c r="J727" s="9">
        <f>IF(AND(telefony[[#This Row],[Rodzaj telefonu]]="Stacjonarny",telefony[[#This Row],[Początek numeru]]="12"),1,0)</f>
        <v>0</v>
      </c>
      <c r="K727" s="7">
        <f>IF(telefony[[#This Row],[Czy 12]]=1,telefony[[#This Row],[zakonczenie]]-telefony[[#This Row],[rozpoczecie]],0)</f>
        <v>0</v>
      </c>
    </row>
    <row r="728" spans="1:11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  <c r="E728">
        <f>COUNTIF($A$2:$A$2148,telefony[[#This Row],[nr]])</f>
        <v>1</v>
      </c>
      <c r="F728" t="str">
        <f>IF(LEN(telefony[[#This Row],[nr]])=7,"Stacjonarny",IF(LEN(telefony[[#This Row],[nr]])=8,"Komórkowy","Zagraniczny"))</f>
        <v>Stacjonarny</v>
      </c>
      <c r="G728" s="11">
        <f>telefony[[#This Row],[zakonczenie]]-telefony[[#This Row],[rozpoczecie]]</f>
        <v>6.9328703703703809E-3</v>
      </c>
      <c r="H728">
        <f>MINUTE(telefony[[#This Row],[Czas trwania połączenia]])</f>
        <v>9</v>
      </c>
      <c r="I728" s="10" t="str">
        <f>LEFT(telefony[[#This Row],[nr]],2)</f>
        <v>60</v>
      </c>
      <c r="J728" s="9">
        <f>IF(AND(telefony[[#This Row],[Rodzaj telefonu]]="Stacjonarny",telefony[[#This Row],[Początek numeru]]="12"),1,0)</f>
        <v>0</v>
      </c>
      <c r="K728" s="7">
        <f>IF(telefony[[#This Row],[Czy 12]]=1,telefony[[#This Row],[zakonczenie]]-telefony[[#This Row],[rozpoczecie]],0)</f>
        <v>0</v>
      </c>
    </row>
    <row r="729" spans="1:11" x14ac:dyDescent="0.25">
      <c r="A729">
        <v>7421868</v>
      </c>
      <c r="B729" s="1">
        <v>42928</v>
      </c>
      <c r="C729" s="2">
        <v>0.38292824074074072</v>
      </c>
      <c r="D729" s="2">
        <v>0.38613425925925926</v>
      </c>
      <c r="E729">
        <f>COUNTIF($A$2:$A$2148,telefony[[#This Row],[nr]])</f>
        <v>2</v>
      </c>
      <c r="F729" t="str">
        <f>IF(LEN(telefony[[#This Row],[nr]])=7,"Stacjonarny",IF(LEN(telefony[[#This Row],[nr]])=8,"Komórkowy","Zagraniczny"))</f>
        <v>Stacjonarny</v>
      </c>
      <c r="G729" s="11">
        <f>telefony[[#This Row],[zakonczenie]]-telefony[[#This Row],[rozpoczecie]]</f>
        <v>3.2060185185185386E-3</v>
      </c>
      <c r="H729">
        <f>MINUTE(telefony[[#This Row],[Czas trwania połączenia]])</f>
        <v>4</v>
      </c>
      <c r="I729" s="10" t="str">
        <f>LEFT(telefony[[#This Row],[nr]],2)</f>
        <v>74</v>
      </c>
      <c r="J729" s="9">
        <f>IF(AND(telefony[[#This Row],[Rodzaj telefonu]]="Stacjonarny",telefony[[#This Row],[Początek numeru]]="12"),1,0)</f>
        <v>0</v>
      </c>
      <c r="K729" s="7">
        <f>IF(telefony[[#This Row],[Czy 12]]=1,telefony[[#This Row],[zakonczenie]]-telefony[[#This Row],[rozpoczecie]],0)</f>
        <v>0</v>
      </c>
    </row>
    <row r="730" spans="1:11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  <c r="E730">
        <f>COUNTIF($A$2:$A$2148,telefony[[#This Row],[nr]])</f>
        <v>1</v>
      </c>
      <c r="F730" t="str">
        <f>IF(LEN(telefony[[#This Row],[nr]])=7,"Stacjonarny",IF(LEN(telefony[[#This Row],[nr]])=8,"Komórkowy","Zagraniczny"))</f>
        <v>Stacjonarny</v>
      </c>
      <c r="G730" s="11">
        <f>telefony[[#This Row],[zakonczenie]]-telefony[[#This Row],[rozpoczecie]]</f>
        <v>8.402777777777759E-3</v>
      </c>
      <c r="H730">
        <f>MINUTE(telefony[[#This Row],[Czas trwania połączenia]])</f>
        <v>12</v>
      </c>
      <c r="I730" s="10" t="str">
        <f>LEFT(telefony[[#This Row],[nr]],2)</f>
        <v>22</v>
      </c>
      <c r="J730" s="9">
        <f>IF(AND(telefony[[#This Row],[Rodzaj telefonu]]="Stacjonarny",telefony[[#This Row],[Początek numeru]]="12"),1,0)</f>
        <v>0</v>
      </c>
      <c r="K730" s="7">
        <f>IF(telefony[[#This Row],[Czy 12]]=1,telefony[[#This Row],[zakonczenie]]-telefony[[#This Row],[rozpoczecie]],0)</f>
        <v>0</v>
      </c>
    </row>
    <row r="731" spans="1:11" x14ac:dyDescent="0.25">
      <c r="A731">
        <v>4007464</v>
      </c>
      <c r="B731" s="1">
        <v>42928</v>
      </c>
      <c r="C731" s="2">
        <v>0.38767361111111109</v>
      </c>
      <c r="D731" s="2">
        <v>0.38848379629629631</v>
      </c>
      <c r="E731">
        <f>COUNTIF($A$2:$A$2148,telefony[[#This Row],[nr]])</f>
        <v>1</v>
      </c>
      <c r="F731" t="str">
        <f>IF(LEN(telefony[[#This Row],[nr]])=7,"Stacjonarny",IF(LEN(telefony[[#This Row],[nr]])=8,"Komórkowy","Zagraniczny"))</f>
        <v>Stacjonarny</v>
      </c>
      <c r="G731" s="11">
        <f>telefony[[#This Row],[zakonczenie]]-telefony[[#This Row],[rozpoczecie]]</f>
        <v>8.1018518518521931E-4</v>
      </c>
      <c r="H731">
        <f>MINUTE(telefony[[#This Row],[Czas trwania połączenia]])</f>
        <v>1</v>
      </c>
      <c r="I731" s="10" t="str">
        <f>LEFT(telefony[[#This Row],[nr]],2)</f>
        <v>40</v>
      </c>
      <c r="J731" s="9">
        <f>IF(AND(telefony[[#This Row],[Rodzaj telefonu]]="Stacjonarny",telefony[[#This Row],[Początek numeru]]="12"),1,0)</f>
        <v>0</v>
      </c>
      <c r="K731" s="7">
        <f>IF(telefony[[#This Row],[Czy 12]]=1,telefony[[#This Row],[zakonczenie]]-telefony[[#This Row],[rozpoczecie]],0)</f>
        <v>0</v>
      </c>
    </row>
    <row r="732" spans="1:11" x14ac:dyDescent="0.25">
      <c r="A732">
        <v>54713807</v>
      </c>
      <c r="B732" s="1">
        <v>42928</v>
      </c>
      <c r="C732" s="2">
        <v>0.38968750000000002</v>
      </c>
      <c r="D732" s="2">
        <v>0.39152777777777775</v>
      </c>
      <c r="E732">
        <f>COUNTIF($A$2:$A$2148,telefony[[#This Row],[nr]])</f>
        <v>1</v>
      </c>
      <c r="F732" t="str">
        <f>IF(LEN(telefony[[#This Row],[nr]])=7,"Stacjonarny",IF(LEN(telefony[[#This Row],[nr]])=8,"Komórkowy","Zagraniczny"))</f>
        <v>Komórkowy</v>
      </c>
      <c r="G732" s="11">
        <f>telefony[[#This Row],[zakonczenie]]-telefony[[#This Row],[rozpoczecie]]</f>
        <v>1.8402777777777324E-3</v>
      </c>
      <c r="H732">
        <f>MINUTE(telefony[[#This Row],[Czas trwania połączenia]])</f>
        <v>2</v>
      </c>
      <c r="I732" s="10" t="str">
        <f>LEFT(telefony[[#This Row],[nr]],2)</f>
        <v>54</v>
      </c>
      <c r="J732" s="9">
        <f>IF(AND(telefony[[#This Row],[Rodzaj telefonu]]="Stacjonarny",telefony[[#This Row],[Początek numeru]]="12"),1,0)</f>
        <v>0</v>
      </c>
      <c r="K732" s="7">
        <f>IF(telefony[[#This Row],[Czy 12]]=1,telefony[[#This Row],[zakonczenie]]-telefony[[#This Row],[rozpoczecie]],0)</f>
        <v>0</v>
      </c>
    </row>
    <row r="733" spans="1:11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  <c r="E733">
        <f>COUNTIF($A$2:$A$2148,telefony[[#This Row],[nr]])</f>
        <v>1</v>
      </c>
      <c r="F733" t="str">
        <f>IF(LEN(telefony[[#This Row],[nr]])=7,"Stacjonarny",IF(LEN(telefony[[#This Row],[nr]])=8,"Komórkowy","Zagraniczny"))</f>
        <v>Stacjonarny</v>
      </c>
      <c r="G733" s="11">
        <f>telefony[[#This Row],[zakonczenie]]-telefony[[#This Row],[rozpoczecie]]</f>
        <v>2.3032407407407307E-3</v>
      </c>
      <c r="H733">
        <f>MINUTE(telefony[[#This Row],[Czas trwania połączenia]])</f>
        <v>3</v>
      </c>
      <c r="I733" s="10" t="str">
        <f>LEFT(telefony[[#This Row],[nr]],2)</f>
        <v>70</v>
      </c>
      <c r="J733" s="9">
        <f>IF(AND(telefony[[#This Row],[Rodzaj telefonu]]="Stacjonarny",telefony[[#This Row],[Początek numeru]]="12"),1,0)</f>
        <v>0</v>
      </c>
      <c r="K733" s="7">
        <f>IF(telefony[[#This Row],[Czy 12]]=1,telefony[[#This Row],[zakonczenie]]-telefony[[#This Row],[rozpoczecie]],0)</f>
        <v>0</v>
      </c>
    </row>
    <row r="734" spans="1:11" x14ac:dyDescent="0.25">
      <c r="A734">
        <v>48630026</v>
      </c>
      <c r="B734" s="1">
        <v>42928</v>
      </c>
      <c r="C734" s="2">
        <v>0.39709490740740738</v>
      </c>
      <c r="D734" s="2">
        <v>0.40651620370370373</v>
      </c>
      <c r="E734">
        <f>COUNTIF($A$2:$A$2148,telefony[[#This Row],[nr]])</f>
        <v>1</v>
      </c>
      <c r="F734" t="str">
        <f>IF(LEN(telefony[[#This Row],[nr]])=7,"Stacjonarny",IF(LEN(telefony[[#This Row],[nr]])=8,"Komórkowy","Zagraniczny"))</f>
        <v>Komórkowy</v>
      </c>
      <c r="G734" s="11">
        <f>telefony[[#This Row],[zakonczenie]]-telefony[[#This Row],[rozpoczecie]]</f>
        <v>9.4212962962963442E-3</v>
      </c>
      <c r="H734">
        <f>MINUTE(telefony[[#This Row],[Czas trwania połączenia]])</f>
        <v>13</v>
      </c>
      <c r="I734" s="10" t="str">
        <f>LEFT(telefony[[#This Row],[nr]],2)</f>
        <v>48</v>
      </c>
      <c r="J734" s="9">
        <f>IF(AND(telefony[[#This Row],[Rodzaj telefonu]]="Stacjonarny",telefony[[#This Row],[Początek numeru]]="12"),1,0)</f>
        <v>0</v>
      </c>
      <c r="K734" s="7">
        <f>IF(telefony[[#This Row],[Czy 12]]=1,telefony[[#This Row],[zakonczenie]]-telefony[[#This Row],[rozpoczecie]],0)</f>
        <v>0</v>
      </c>
    </row>
    <row r="735" spans="1:11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  <c r="E735">
        <f>COUNTIF($A$2:$A$2148,telefony[[#This Row],[nr]])</f>
        <v>1</v>
      </c>
      <c r="F735" t="str">
        <f>IF(LEN(telefony[[#This Row],[nr]])=7,"Stacjonarny",IF(LEN(telefony[[#This Row],[nr]])=8,"Komórkowy","Zagraniczny"))</f>
        <v>Stacjonarny</v>
      </c>
      <c r="G735" s="11">
        <f>telefony[[#This Row],[zakonczenie]]-telefony[[#This Row],[rozpoczecie]]</f>
        <v>5.833333333333357E-3</v>
      </c>
      <c r="H735">
        <f>MINUTE(telefony[[#This Row],[Czas trwania połączenia]])</f>
        <v>8</v>
      </c>
      <c r="I735" s="10" t="str">
        <f>LEFT(telefony[[#This Row],[nr]],2)</f>
        <v>12</v>
      </c>
      <c r="J735" s="9">
        <f>IF(AND(telefony[[#This Row],[Rodzaj telefonu]]="Stacjonarny",telefony[[#This Row],[Początek numeru]]="12"),1,0)</f>
        <v>1</v>
      </c>
      <c r="K735" s="7">
        <f>IF(telefony[[#This Row],[Czy 12]]=1,telefony[[#This Row],[zakonczenie]]-telefony[[#This Row],[rozpoczecie]],0)</f>
        <v>5.833333333333357E-3</v>
      </c>
    </row>
    <row r="736" spans="1:11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  <c r="E736">
        <f>COUNTIF($A$2:$A$2148,telefony[[#This Row],[nr]])</f>
        <v>1</v>
      </c>
      <c r="F736" t="str">
        <f>IF(LEN(telefony[[#This Row],[nr]])=7,"Stacjonarny",IF(LEN(telefony[[#This Row],[nr]])=8,"Komórkowy","Zagraniczny"))</f>
        <v>Stacjonarny</v>
      </c>
      <c r="G736" s="11">
        <f>telefony[[#This Row],[zakonczenie]]-telefony[[#This Row],[rozpoczecie]]</f>
        <v>7.6388888888889173E-3</v>
      </c>
      <c r="H736">
        <f>MINUTE(telefony[[#This Row],[Czas trwania połączenia]])</f>
        <v>11</v>
      </c>
      <c r="I736" s="10" t="str">
        <f>LEFT(telefony[[#This Row],[nr]],2)</f>
        <v>25</v>
      </c>
      <c r="J736" s="9">
        <f>IF(AND(telefony[[#This Row],[Rodzaj telefonu]]="Stacjonarny",telefony[[#This Row],[Początek numeru]]="12"),1,0)</f>
        <v>0</v>
      </c>
      <c r="K736" s="7">
        <f>IF(telefony[[#This Row],[Czy 12]]=1,telefony[[#This Row],[zakonczenie]]-telefony[[#This Row],[rozpoczecie]],0)</f>
        <v>0</v>
      </c>
    </row>
    <row r="737" spans="1:11" x14ac:dyDescent="0.25">
      <c r="A737">
        <v>9566647</v>
      </c>
      <c r="B737" s="1">
        <v>42928</v>
      </c>
      <c r="C737" s="2">
        <v>0.40881944444444446</v>
      </c>
      <c r="D737" s="2">
        <v>0.40950231481481481</v>
      </c>
      <c r="E737">
        <f>COUNTIF($A$2:$A$2148,telefony[[#This Row],[nr]])</f>
        <v>2</v>
      </c>
      <c r="F737" t="str">
        <f>IF(LEN(telefony[[#This Row],[nr]])=7,"Stacjonarny",IF(LEN(telefony[[#This Row],[nr]])=8,"Komórkowy","Zagraniczny"))</f>
        <v>Stacjonarny</v>
      </c>
      <c r="G737" s="11">
        <f>telefony[[#This Row],[zakonczenie]]-telefony[[#This Row],[rozpoczecie]]</f>
        <v>6.8287037037034759E-4</v>
      </c>
      <c r="H737">
        <f>MINUTE(telefony[[#This Row],[Czas trwania połączenia]])</f>
        <v>0</v>
      </c>
      <c r="I737" s="10" t="str">
        <f>LEFT(telefony[[#This Row],[nr]],2)</f>
        <v>95</v>
      </c>
      <c r="J737" s="9">
        <f>IF(AND(telefony[[#This Row],[Rodzaj telefonu]]="Stacjonarny",telefony[[#This Row],[Początek numeru]]="12"),1,0)</f>
        <v>0</v>
      </c>
      <c r="K737" s="7">
        <f>IF(telefony[[#This Row],[Czy 12]]=1,telefony[[#This Row],[zakonczenie]]-telefony[[#This Row],[rozpoczecie]],0)</f>
        <v>0</v>
      </c>
    </row>
    <row r="738" spans="1:11" x14ac:dyDescent="0.25">
      <c r="A738">
        <v>1454555</v>
      </c>
      <c r="B738" s="1">
        <v>42928</v>
      </c>
      <c r="C738" s="2">
        <v>0.41078703703703706</v>
      </c>
      <c r="D738" s="2">
        <v>0.41078703703703706</v>
      </c>
      <c r="E738">
        <f>COUNTIF($A$2:$A$2148,telefony[[#This Row],[nr]])</f>
        <v>1</v>
      </c>
      <c r="F738" t="str">
        <f>IF(LEN(telefony[[#This Row],[nr]])=7,"Stacjonarny",IF(LEN(telefony[[#This Row],[nr]])=8,"Komórkowy","Zagraniczny"))</f>
        <v>Stacjonarny</v>
      </c>
      <c r="G738" s="11">
        <f>telefony[[#This Row],[zakonczenie]]-telefony[[#This Row],[rozpoczecie]]</f>
        <v>0</v>
      </c>
      <c r="H738">
        <f>MINUTE(telefony[[#This Row],[Czas trwania połączenia]])</f>
        <v>0</v>
      </c>
      <c r="I738" s="10" t="str">
        <f>LEFT(telefony[[#This Row],[nr]],2)</f>
        <v>14</v>
      </c>
      <c r="J738" s="9">
        <f>IF(AND(telefony[[#This Row],[Rodzaj telefonu]]="Stacjonarny",telefony[[#This Row],[Początek numeru]]="12"),1,0)</f>
        <v>0</v>
      </c>
      <c r="K738" s="7">
        <f>IF(telefony[[#This Row],[Czy 12]]=1,telefony[[#This Row],[zakonczenie]]-telefony[[#This Row],[rozpoczecie]],0)</f>
        <v>0</v>
      </c>
    </row>
    <row r="739" spans="1:11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  <c r="E739">
        <f>COUNTIF($A$2:$A$2148,telefony[[#This Row],[nr]])</f>
        <v>1</v>
      </c>
      <c r="F739" t="str">
        <f>IF(LEN(telefony[[#This Row],[nr]])=7,"Stacjonarny",IF(LEN(telefony[[#This Row],[nr]])=8,"Komórkowy","Zagraniczny"))</f>
        <v>Komórkowy</v>
      </c>
      <c r="G739" s="11">
        <f>telefony[[#This Row],[zakonczenie]]-telefony[[#This Row],[rozpoczecie]]</f>
        <v>6.134259259259478E-4</v>
      </c>
      <c r="H739">
        <f>MINUTE(telefony[[#This Row],[Czas trwania połączenia]])</f>
        <v>0</v>
      </c>
      <c r="I739" s="10" t="str">
        <f>LEFT(telefony[[#This Row],[nr]],2)</f>
        <v>21</v>
      </c>
      <c r="J739" s="9">
        <f>IF(AND(telefony[[#This Row],[Rodzaj telefonu]]="Stacjonarny",telefony[[#This Row],[Początek numeru]]="12"),1,0)</f>
        <v>0</v>
      </c>
      <c r="K739" s="7">
        <f>IF(telefony[[#This Row],[Czy 12]]=1,telefony[[#This Row],[zakonczenie]]-telefony[[#This Row],[rozpoczecie]],0)</f>
        <v>0</v>
      </c>
    </row>
    <row r="740" spans="1:11" x14ac:dyDescent="0.25">
      <c r="A740">
        <v>8429072</v>
      </c>
      <c r="B740" s="1">
        <v>42928</v>
      </c>
      <c r="C740" s="2">
        <v>0.41414351851851849</v>
      </c>
      <c r="D740" s="2">
        <v>0.42015046296296299</v>
      </c>
      <c r="E740">
        <f>COUNTIF($A$2:$A$2148,telefony[[#This Row],[nr]])</f>
        <v>1</v>
      </c>
      <c r="F740" t="str">
        <f>IF(LEN(telefony[[#This Row],[nr]])=7,"Stacjonarny",IF(LEN(telefony[[#This Row],[nr]])=8,"Komórkowy","Zagraniczny"))</f>
        <v>Stacjonarny</v>
      </c>
      <c r="G740" s="11">
        <f>telefony[[#This Row],[zakonczenie]]-telefony[[#This Row],[rozpoczecie]]</f>
        <v>6.0069444444444953E-3</v>
      </c>
      <c r="H740">
        <f>MINUTE(telefony[[#This Row],[Czas trwania połączenia]])</f>
        <v>8</v>
      </c>
      <c r="I740" s="10" t="str">
        <f>LEFT(telefony[[#This Row],[nr]],2)</f>
        <v>84</v>
      </c>
      <c r="J740" s="9">
        <f>IF(AND(telefony[[#This Row],[Rodzaj telefonu]]="Stacjonarny",telefony[[#This Row],[Początek numeru]]="12"),1,0)</f>
        <v>0</v>
      </c>
      <c r="K740" s="7">
        <f>IF(telefony[[#This Row],[Czy 12]]=1,telefony[[#This Row],[zakonczenie]]-telefony[[#This Row],[rozpoczecie]],0)</f>
        <v>0</v>
      </c>
    </row>
    <row r="741" spans="1:11" x14ac:dyDescent="0.25">
      <c r="A741">
        <v>9815754</v>
      </c>
      <c r="B741" s="1">
        <v>42928</v>
      </c>
      <c r="C741" s="2">
        <v>0.41853009259259261</v>
      </c>
      <c r="D741" s="2">
        <v>0.42037037037037039</v>
      </c>
      <c r="E741">
        <f>COUNTIF($A$2:$A$2148,telefony[[#This Row],[nr]])</f>
        <v>2</v>
      </c>
      <c r="F741" t="str">
        <f>IF(LEN(telefony[[#This Row],[nr]])=7,"Stacjonarny",IF(LEN(telefony[[#This Row],[nr]])=8,"Komórkowy","Zagraniczny"))</f>
        <v>Stacjonarny</v>
      </c>
      <c r="G741" s="11">
        <f>telefony[[#This Row],[zakonczenie]]-telefony[[#This Row],[rozpoczecie]]</f>
        <v>1.8402777777777879E-3</v>
      </c>
      <c r="H741">
        <f>MINUTE(telefony[[#This Row],[Czas trwania połączenia]])</f>
        <v>2</v>
      </c>
      <c r="I741" s="10" t="str">
        <f>LEFT(telefony[[#This Row],[nr]],2)</f>
        <v>98</v>
      </c>
      <c r="J741" s="9">
        <f>IF(AND(telefony[[#This Row],[Rodzaj telefonu]]="Stacjonarny",telefony[[#This Row],[Początek numeru]]="12"),1,0)</f>
        <v>0</v>
      </c>
      <c r="K741" s="7">
        <f>IF(telefony[[#This Row],[Czy 12]]=1,telefony[[#This Row],[zakonczenie]]-telefony[[#This Row],[rozpoczecie]],0)</f>
        <v>0</v>
      </c>
    </row>
    <row r="742" spans="1:11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  <c r="E742">
        <f>COUNTIF($A$2:$A$2148,telefony[[#This Row],[nr]])</f>
        <v>1</v>
      </c>
      <c r="F742" t="str">
        <f>IF(LEN(telefony[[#This Row],[nr]])=7,"Stacjonarny",IF(LEN(telefony[[#This Row],[nr]])=8,"Komórkowy","Zagraniczny"))</f>
        <v>Stacjonarny</v>
      </c>
      <c r="G742" s="11">
        <f>telefony[[#This Row],[zakonczenie]]-telefony[[#This Row],[rozpoczecie]]</f>
        <v>1.0416666666666685E-2</v>
      </c>
      <c r="H742">
        <f>MINUTE(telefony[[#This Row],[Czas trwania połączenia]])</f>
        <v>15</v>
      </c>
      <c r="I742" s="10" t="str">
        <f>LEFT(telefony[[#This Row],[nr]],2)</f>
        <v>24</v>
      </c>
      <c r="J742" s="9">
        <f>IF(AND(telefony[[#This Row],[Rodzaj telefonu]]="Stacjonarny",telefony[[#This Row],[Początek numeru]]="12"),1,0)</f>
        <v>0</v>
      </c>
      <c r="K742" s="7">
        <f>IF(telefony[[#This Row],[Czy 12]]=1,telefony[[#This Row],[zakonczenie]]-telefony[[#This Row],[rozpoczecie]],0)</f>
        <v>0</v>
      </c>
    </row>
    <row r="743" spans="1:11" x14ac:dyDescent="0.25">
      <c r="A743">
        <v>4939683</v>
      </c>
      <c r="B743" s="1">
        <v>42928</v>
      </c>
      <c r="C743" s="2">
        <v>0.42650462962962965</v>
      </c>
      <c r="D743" s="2">
        <v>0.43417824074074074</v>
      </c>
      <c r="E743">
        <f>COUNTIF($A$2:$A$2148,telefony[[#This Row],[nr]])</f>
        <v>1</v>
      </c>
      <c r="F743" t="str">
        <f>IF(LEN(telefony[[#This Row],[nr]])=7,"Stacjonarny",IF(LEN(telefony[[#This Row],[nr]])=8,"Komórkowy","Zagraniczny"))</f>
        <v>Stacjonarny</v>
      </c>
      <c r="G743" s="11">
        <f>telefony[[#This Row],[zakonczenie]]-telefony[[#This Row],[rozpoczecie]]</f>
        <v>7.6736111111110894E-3</v>
      </c>
      <c r="H743">
        <f>MINUTE(telefony[[#This Row],[Czas trwania połączenia]])</f>
        <v>11</v>
      </c>
      <c r="I743" s="10" t="str">
        <f>LEFT(telefony[[#This Row],[nr]],2)</f>
        <v>49</v>
      </c>
      <c r="J743" s="9">
        <f>IF(AND(telefony[[#This Row],[Rodzaj telefonu]]="Stacjonarny",telefony[[#This Row],[Początek numeru]]="12"),1,0)</f>
        <v>0</v>
      </c>
      <c r="K743" s="7">
        <f>IF(telefony[[#This Row],[Czy 12]]=1,telefony[[#This Row],[zakonczenie]]-telefony[[#This Row],[rozpoczecie]],0)</f>
        <v>0</v>
      </c>
    </row>
    <row r="744" spans="1:11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  <c r="E744">
        <f>COUNTIF($A$2:$A$2148,telefony[[#This Row],[nr]])</f>
        <v>1</v>
      </c>
      <c r="F744" t="str">
        <f>IF(LEN(telefony[[#This Row],[nr]])=7,"Stacjonarny",IF(LEN(telefony[[#This Row],[nr]])=8,"Komórkowy","Zagraniczny"))</f>
        <v>Stacjonarny</v>
      </c>
      <c r="G744" s="11">
        <f>telefony[[#This Row],[zakonczenie]]-telefony[[#This Row],[rozpoczecie]]</f>
        <v>7.6736111111110894E-3</v>
      </c>
      <c r="H744">
        <f>MINUTE(telefony[[#This Row],[Czas trwania połączenia]])</f>
        <v>11</v>
      </c>
      <c r="I744" s="10" t="str">
        <f>LEFT(telefony[[#This Row],[nr]],2)</f>
        <v>68</v>
      </c>
      <c r="J744" s="9">
        <f>IF(AND(telefony[[#This Row],[Rodzaj telefonu]]="Stacjonarny",telefony[[#This Row],[Początek numeru]]="12"),1,0)</f>
        <v>0</v>
      </c>
      <c r="K744" s="7">
        <f>IF(telefony[[#This Row],[Czy 12]]=1,telefony[[#This Row],[zakonczenie]]-telefony[[#This Row],[rozpoczecie]],0)</f>
        <v>0</v>
      </c>
    </row>
    <row r="745" spans="1:11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  <c r="E745">
        <f>COUNTIF($A$2:$A$2148,telefony[[#This Row],[nr]])</f>
        <v>1</v>
      </c>
      <c r="F745" t="str">
        <f>IF(LEN(telefony[[#This Row],[nr]])=7,"Stacjonarny",IF(LEN(telefony[[#This Row],[nr]])=8,"Komórkowy","Zagraniczny"))</f>
        <v>Stacjonarny</v>
      </c>
      <c r="G745" s="11">
        <f>telefony[[#This Row],[zakonczenie]]-telefony[[#This Row],[rozpoczecie]]</f>
        <v>1.2268518518518401E-3</v>
      </c>
      <c r="H745">
        <f>MINUTE(telefony[[#This Row],[Czas trwania połączenia]])</f>
        <v>1</v>
      </c>
      <c r="I745" s="10" t="str">
        <f>LEFT(telefony[[#This Row],[nr]],2)</f>
        <v>32</v>
      </c>
      <c r="J745" s="9">
        <f>IF(AND(telefony[[#This Row],[Rodzaj telefonu]]="Stacjonarny",telefony[[#This Row],[Początek numeru]]="12"),1,0)</f>
        <v>0</v>
      </c>
      <c r="K745" s="7">
        <f>IF(telefony[[#This Row],[Czy 12]]=1,telefony[[#This Row],[zakonczenie]]-telefony[[#This Row],[rozpoczecie]],0)</f>
        <v>0</v>
      </c>
    </row>
    <row r="746" spans="1:11" x14ac:dyDescent="0.25">
      <c r="A746">
        <v>3505978</v>
      </c>
      <c r="B746" s="1">
        <v>42928</v>
      </c>
      <c r="C746" s="2">
        <v>0.43381944444444442</v>
      </c>
      <c r="D746" s="2">
        <v>0.44515046296296296</v>
      </c>
      <c r="E746">
        <f>COUNTIF($A$2:$A$2148,telefony[[#This Row],[nr]])</f>
        <v>7</v>
      </c>
      <c r="F746" t="str">
        <f>IF(LEN(telefony[[#This Row],[nr]])=7,"Stacjonarny",IF(LEN(telefony[[#This Row],[nr]])=8,"Komórkowy","Zagraniczny"))</f>
        <v>Stacjonarny</v>
      </c>
      <c r="G746" s="11">
        <f>telefony[[#This Row],[zakonczenie]]-telefony[[#This Row],[rozpoczecie]]</f>
        <v>1.1331018518518532E-2</v>
      </c>
      <c r="H746">
        <f>MINUTE(telefony[[#This Row],[Czas trwania połączenia]])</f>
        <v>16</v>
      </c>
      <c r="I746" s="10" t="str">
        <f>LEFT(telefony[[#This Row],[nr]],2)</f>
        <v>35</v>
      </c>
      <c r="J746" s="9">
        <f>IF(AND(telefony[[#This Row],[Rodzaj telefonu]]="Stacjonarny",telefony[[#This Row],[Początek numeru]]="12"),1,0)</f>
        <v>0</v>
      </c>
      <c r="K746" s="7">
        <f>IF(telefony[[#This Row],[Czy 12]]=1,telefony[[#This Row],[zakonczenie]]-telefony[[#This Row],[rozpoczecie]],0)</f>
        <v>0</v>
      </c>
    </row>
    <row r="747" spans="1:11" x14ac:dyDescent="0.25">
      <c r="A747">
        <v>91743317</v>
      </c>
      <c r="B747" s="1">
        <v>42928</v>
      </c>
      <c r="C747" s="2">
        <v>0.43717592592592591</v>
      </c>
      <c r="D747" s="2">
        <v>0.44695601851851852</v>
      </c>
      <c r="E747">
        <f>COUNTIF($A$2:$A$2148,telefony[[#This Row],[nr]])</f>
        <v>1</v>
      </c>
      <c r="F747" t="str">
        <f>IF(LEN(telefony[[#This Row],[nr]])=7,"Stacjonarny",IF(LEN(telefony[[#This Row],[nr]])=8,"Komórkowy","Zagraniczny"))</f>
        <v>Komórkowy</v>
      </c>
      <c r="G747" s="11">
        <f>telefony[[#This Row],[zakonczenie]]-telefony[[#This Row],[rozpoczecie]]</f>
        <v>9.7800925925926041E-3</v>
      </c>
      <c r="H747">
        <f>MINUTE(telefony[[#This Row],[Czas trwania połączenia]])</f>
        <v>14</v>
      </c>
      <c r="I747" s="10" t="str">
        <f>LEFT(telefony[[#This Row],[nr]],2)</f>
        <v>91</v>
      </c>
      <c r="J747" s="9">
        <f>IF(AND(telefony[[#This Row],[Rodzaj telefonu]]="Stacjonarny",telefony[[#This Row],[Początek numeru]]="12"),1,0)</f>
        <v>0</v>
      </c>
      <c r="K747" s="7">
        <f>IF(telefony[[#This Row],[Czy 12]]=1,telefony[[#This Row],[zakonczenie]]-telefony[[#This Row],[rozpoczecie]],0)</f>
        <v>0</v>
      </c>
    </row>
    <row r="748" spans="1:11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  <c r="E748">
        <f>COUNTIF($A$2:$A$2148,telefony[[#This Row],[nr]])</f>
        <v>1</v>
      </c>
      <c r="F748" t="str">
        <f>IF(LEN(telefony[[#This Row],[nr]])=7,"Stacjonarny",IF(LEN(telefony[[#This Row],[nr]])=8,"Komórkowy","Zagraniczny"))</f>
        <v>Stacjonarny</v>
      </c>
      <c r="G748" s="11">
        <f>telefony[[#This Row],[zakonczenie]]-telefony[[#This Row],[rozpoczecie]]</f>
        <v>2.6504629629630072E-3</v>
      </c>
      <c r="H748">
        <f>MINUTE(telefony[[#This Row],[Czas trwania połączenia]])</f>
        <v>3</v>
      </c>
      <c r="I748" s="10" t="str">
        <f>LEFT(telefony[[#This Row],[nr]],2)</f>
        <v>51</v>
      </c>
      <c r="J748" s="9">
        <f>IF(AND(telefony[[#This Row],[Rodzaj telefonu]]="Stacjonarny",telefony[[#This Row],[Początek numeru]]="12"),1,0)</f>
        <v>0</v>
      </c>
      <c r="K748" s="7">
        <f>IF(telefony[[#This Row],[Czy 12]]=1,telefony[[#This Row],[zakonczenie]]-telefony[[#This Row],[rozpoczecie]],0)</f>
        <v>0</v>
      </c>
    </row>
    <row r="749" spans="1:11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  <c r="E749">
        <f>COUNTIF($A$2:$A$2148,telefony[[#This Row],[nr]])</f>
        <v>2</v>
      </c>
      <c r="F749" t="str">
        <f>IF(LEN(telefony[[#This Row],[nr]])=7,"Stacjonarny",IF(LEN(telefony[[#This Row],[nr]])=8,"Komórkowy","Zagraniczny"))</f>
        <v>Stacjonarny</v>
      </c>
      <c r="G749" s="11">
        <f>telefony[[#This Row],[zakonczenie]]-telefony[[#This Row],[rozpoczecie]]</f>
        <v>7.1527777777777857E-3</v>
      </c>
      <c r="H749">
        <f>MINUTE(telefony[[#This Row],[Czas trwania połączenia]])</f>
        <v>10</v>
      </c>
      <c r="I749" s="10" t="str">
        <f>LEFT(telefony[[#This Row],[nr]],2)</f>
        <v>73</v>
      </c>
      <c r="J749" s="9">
        <f>IF(AND(telefony[[#This Row],[Rodzaj telefonu]]="Stacjonarny",telefony[[#This Row],[Początek numeru]]="12"),1,0)</f>
        <v>0</v>
      </c>
      <c r="K749" s="7">
        <f>IF(telefony[[#This Row],[Czy 12]]=1,telefony[[#This Row],[zakonczenie]]-telefony[[#This Row],[rozpoczecie]],0)</f>
        <v>0</v>
      </c>
    </row>
    <row r="750" spans="1:11" x14ac:dyDescent="0.25">
      <c r="A750">
        <v>4412771</v>
      </c>
      <c r="B750" s="1">
        <v>42928</v>
      </c>
      <c r="C750" s="2">
        <v>0.44809027777777777</v>
      </c>
      <c r="D750" s="2">
        <v>0.45256944444444447</v>
      </c>
      <c r="E750">
        <f>COUNTIF($A$2:$A$2148,telefony[[#This Row],[nr]])</f>
        <v>1</v>
      </c>
      <c r="F750" t="str">
        <f>IF(LEN(telefony[[#This Row],[nr]])=7,"Stacjonarny",IF(LEN(telefony[[#This Row],[nr]])=8,"Komórkowy","Zagraniczny"))</f>
        <v>Stacjonarny</v>
      </c>
      <c r="G750" s="11">
        <f>telefony[[#This Row],[zakonczenie]]-telefony[[#This Row],[rozpoczecie]]</f>
        <v>4.4791666666667007E-3</v>
      </c>
      <c r="H750">
        <f>MINUTE(telefony[[#This Row],[Czas trwania połączenia]])</f>
        <v>6</v>
      </c>
      <c r="I750" s="10" t="str">
        <f>LEFT(telefony[[#This Row],[nr]],2)</f>
        <v>44</v>
      </c>
      <c r="J750" s="9">
        <f>IF(AND(telefony[[#This Row],[Rodzaj telefonu]]="Stacjonarny",telefony[[#This Row],[Początek numeru]]="12"),1,0)</f>
        <v>0</v>
      </c>
      <c r="K750" s="7">
        <f>IF(telefony[[#This Row],[Czy 12]]=1,telefony[[#This Row],[zakonczenie]]-telefony[[#This Row],[rozpoczecie]],0)</f>
        <v>0</v>
      </c>
    </row>
    <row r="751" spans="1:11" x14ac:dyDescent="0.25">
      <c r="A751">
        <v>6709939</v>
      </c>
      <c r="B751" s="1">
        <v>42928</v>
      </c>
      <c r="C751" s="2">
        <v>0.44817129629629632</v>
      </c>
      <c r="D751" s="2">
        <v>0.4506134259259259</v>
      </c>
      <c r="E751">
        <f>COUNTIF($A$2:$A$2148,telefony[[#This Row],[nr]])</f>
        <v>2</v>
      </c>
      <c r="F751" t="str">
        <f>IF(LEN(telefony[[#This Row],[nr]])=7,"Stacjonarny",IF(LEN(telefony[[#This Row],[nr]])=8,"Komórkowy","Zagraniczny"))</f>
        <v>Stacjonarny</v>
      </c>
      <c r="G751" s="11">
        <f>telefony[[#This Row],[zakonczenie]]-telefony[[#This Row],[rozpoczecie]]</f>
        <v>2.4421296296295858E-3</v>
      </c>
      <c r="H751">
        <f>MINUTE(telefony[[#This Row],[Czas trwania połączenia]])</f>
        <v>3</v>
      </c>
      <c r="I751" s="10" t="str">
        <f>LEFT(telefony[[#This Row],[nr]],2)</f>
        <v>67</v>
      </c>
      <c r="J751" s="9">
        <f>IF(AND(telefony[[#This Row],[Rodzaj telefonu]]="Stacjonarny",telefony[[#This Row],[Początek numeru]]="12"),1,0)</f>
        <v>0</v>
      </c>
      <c r="K751" s="7">
        <f>IF(telefony[[#This Row],[Czy 12]]=1,telefony[[#This Row],[zakonczenie]]-telefony[[#This Row],[rozpoczecie]],0)</f>
        <v>0</v>
      </c>
    </row>
    <row r="752" spans="1:11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  <c r="E752">
        <f>COUNTIF($A$2:$A$2148,telefony[[#This Row],[nr]])</f>
        <v>1</v>
      </c>
      <c r="F752" t="str">
        <f>IF(LEN(telefony[[#This Row],[nr]])=7,"Stacjonarny",IF(LEN(telefony[[#This Row],[nr]])=8,"Komórkowy","Zagraniczny"))</f>
        <v>Stacjonarny</v>
      </c>
      <c r="G752" s="11">
        <f>telefony[[#This Row],[zakonczenie]]-telefony[[#This Row],[rozpoczecie]]</f>
        <v>1.1435185185185159E-2</v>
      </c>
      <c r="H752">
        <f>MINUTE(telefony[[#This Row],[Czas trwania połączenia]])</f>
        <v>16</v>
      </c>
      <c r="I752" s="10" t="str">
        <f>LEFT(telefony[[#This Row],[nr]],2)</f>
        <v>78</v>
      </c>
      <c r="J752" s="9">
        <f>IF(AND(telefony[[#This Row],[Rodzaj telefonu]]="Stacjonarny",telefony[[#This Row],[Początek numeru]]="12"),1,0)</f>
        <v>0</v>
      </c>
      <c r="K752" s="7">
        <f>IF(telefony[[#This Row],[Czy 12]]=1,telefony[[#This Row],[zakonczenie]]-telefony[[#This Row],[rozpoczecie]],0)</f>
        <v>0</v>
      </c>
    </row>
    <row r="753" spans="1:11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  <c r="E753">
        <f>COUNTIF($A$2:$A$2148,telefony[[#This Row],[nr]])</f>
        <v>1</v>
      </c>
      <c r="F753" t="str">
        <f>IF(LEN(telefony[[#This Row],[nr]])=7,"Stacjonarny",IF(LEN(telefony[[#This Row],[nr]])=8,"Komórkowy","Zagraniczny"))</f>
        <v>Komórkowy</v>
      </c>
      <c r="G753" s="11">
        <f>telefony[[#This Row],[zakonczenie]]-telefony[[#This Row],[rozpoczecie]]</f>
        <v>5.6712962962963132E-3</v>
      </c>
      <c r="H753">
        <f>MINUTE(telefony[[#This Row],[Czas trwania połączenia]])</f>
        <v>8</v>
      </c>
      <c r="I753" s="10" t="str">
        <f>LEFT(telefony[[#This Row],[nr]],2)</f>
        <v>90</v>
      </c>
      <c r="J753" s="9">
        <f>IF(AND(telefony[[#This Row],[Rodzaj telefonu]]="Stacjonarny",telefony[[#This Row],[Początek numeru]]="12"),1,0)</f>
        <v>0</v>
      </c>
      <c r="K753" s="7">
        <f>IF(telefony[[#This Row],[Czy 12]]=1,telefony[[#This Row],[zakonczenie]]-telefony[[#This Row],[rozpoczecie]],0)</f>
        <v>0</v>
      </c>
    </row>
    <row r="754" spans="1:11" x14ac:dyDescent="0.25">
      <c r="A754">
        <v>4929499</v>
      </c>
      <c r="B754" s="1">
        <v>42928</v>
      </c>
      <c r="C754" s="2">
        <v>0.45673611111111112</v>
      </c>
      <c r="D754" s="2">
        <v>0.4586574074074074</v>
      </c>
      <c r="E754">
        <f>COUNTIF($A$2:$A$2148,telefony[[#This Row],[nr]])</f>
        <v>1</v>
      </c>
      <c r="F754" t="str">
        <f>IF(LEN(telefony[[#This Row],[nr]])=7,"Stacjonarny",IF(LEN(telefony[[#This Row],[nr]])=8,"Komórkowy","Zagraniczny"))</f>
        <v>Stacjonarny</v>
      </c>
      <c r="G754" s="11">
        <f>telefony[[#This Row],[zakonczenie]]-telefony[[#This Row],[rozpoczecie]]</f>
        <v>1.9212962962962821E-3</v>
      </c>
      <c r="H754">
        <f>MINUTE(telefony[[#This Row],[Czas trwania połączenia]])</f>
        <v>2</v>
      </c>
      <c r="I754" s="10" t="str">
        <f>LEFT(telefony[[#This Row],[nr]],2)</f>
        <v>49</v>
      </c>
      <c r="J754" s="9">
        <f>IF(AND(telefony[[#This Row],[Rodzaj telefonu]]="Stacjonarny",telefony[[#This Row],[Początek numeru]]="12"),1,0)</f>
        <v>0</v>
      </c>
      <c r="K754" s="7">
        <f>IF(telefony[[#This Row],[Czy 12]]=1,telefony[[#This Row],[zakonczenie]]-telefony[[#This Row],[rozpoczecie]],0)</f>
        <v>0</v>
      </c>
    </row>
    <row r="755" spans="1:11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  <c r="E755">
        <f>COUNTIF($A$2:$A$2148,telefony[[#This Row],[nr]])</f>
        <v>2</v>
      </c>
      <c r="F755" t="str">
        <f>IF(LEN(telefony[[#This Row],[nr]])=7,"Stacjonarny",IF(LEN(telefony[[#This Row],[nr]])=8,"Komórkowy","Zagraniczny"))</f>
        <v>Stacjonarny</v>
      </c>
      <c r="G755" s="11">
        <f>telefony[[#This Row],[zakonczenie]]-telefony[[#This Row],[rozpoczecie]]</f>
        <v>9.3287037037037002E-3</v>
      </c>
      <c r="H755">
        <f>MINUTE(telefony[[#This Row],[Czas trwania połączenia]])</f>
        <v>13</v>
      </c>
      <c r="I755" s="10" t="str">
        <f>LEFT(telefony[[#This Row],[nr]],2)</f>
        <v>38</v>
      </c>
      <c r="J755" s="9">
        <f>IF(AND(telefony[[#This Row],[Rodzaj telefonu]]="Stacjonarny",telefony[[#This Row],[Początek numeru]]="12"),1,0)</f>
        <v>0</v>
      </c>
      <c r="K755" s="7">
        <f>IF(telefony[[#This Row],[Czy 12]]=1,telefony[[#This Row],[zakonczenie]]-telefony[[#This Row],[rozpoczecie]],0)</f>
        <v>0</v>
      </c>
    </row>
    <row r="756" spans="1:11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  <c r="E756">
        <f>COUNTIF($A$2:$A$2148,telefony[[#This Row],[nr]])</f>
        <v>3</v>
      </c>
      <c r="F756" t="str">
        <f>IF(LEN(telefony[[#This Row],[nr]])=7,"Stacjonarny",IF(LEN(telefony[[#This Row],[nr]])=8,"Komórkowy","Zagraniczny"))</f>
        <v>Stacjonarny</v>
      </c>
      <c r="G756" s="11">
        <f>telefony[[#This Row],[zakonczenie]]-telefony[[#This Row],[rozpoczecie]]</f>
        <v>8.6921296296296191E-3</v>
      </c>
      <c r="H756">
        <f>MINUTE(telefony[[#This Row],[Czas trwania połączenia]])</f>
        <v>12</v>
      </c>
      <c r="I756" s="10" t="str">
        <f>LEFT(telefony[[#This Row],[nr]],2)</f>
        <v>11</v>
      </c>
      <c r="J756" s="9">
        <f>IF(AND(telefony[[#This Row],[Rodzaj telefonu]]="Stacjonarny",telefony[[#This Row],[Początek numeru]]="12"),1,0)</f>
        <v>0</v>
      </c>
      <c r="K756" s="7">
        <f>IF(telefony[[#This Row],[Czy 12]]=1,telefony[[#This Row],[zakonczenie]]-telefony[[#This Row],[rozpoczecie]],0)</f>
        <v>0</v>
      </c>
    </row>
    <row r="757" spans="1:11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  <c r="E757">
        <f>COUNTIF($A$2:$A$2148,telefony[[#This Row],[nr]])</f>
        <v>1</v>
      </c>
      <c r="F757" t="str">
        <f>IF(LEN(telefony[[#This Row],[nr]])=7,"Stacjonarny",IF(LEN(telefony[[#This Row],[nr]])=8,"Komórkowy","Zagraniczny"))</f>
        <v>Stacjonarny</v>
      </c>
      <c r="G757" s="11">
        <f>telefony[[#This Row],[zakonczenie]]-telefony[[#This Row],[rozpoczecie]]</f>
        <v>4.502314814814834E-3</v>
      </c>
      <c r="H757">
        <f>MINUTE(telefony[[#This Row],[Czas trwania połączenia]])</f>
        <v>6</v>
      </c>
      <c r="I757" s="10" t="str">
        <f>LEFT(telefony[[#This Row],[nr]],2)</f>
        <v>12</v>
      </c>
      <c r="J757" s="9">
        <f>IF(AND(telefony[[#This Row],[Rodzaj telefonu]]="Stacjonarny",telefony[[#This Row],[Początek numeru]]="12"),1,0)</f>
        <v>1</v>
      </c>
      <c r="K757" s="7">
        <f>IF(telefony[[#This Row],[Czy 12]]=1,telefony[[#This Row],[zakonczenie]]-telefony[[#This Row],[rozpoczecie]],0)</f>
        <v>4.502314814814834E-3</v>
      </c>
    </row>
    <row r="758" spans="1:11" x14ac:dyDescent="0.25">
      <c r="A758">
        <v>87702896</v>
      </c>
      <c r="B758" s="1">
        <v>42928</v>
      </c>
      <c r="C758" s="2">
        <v>0.47358796296296296</v>
      </c>
      <c r="D758" s="2">
        <v>0.47878472222222224</v>
      </c>
      <c r="E758">
        <f>COUNTIF($A$2:$A$2148,telefony[[#This Row],[nr]])</f>
        <v>2</v>
      </c>
      <c r="F758" t="str">
        <f>IF(LEN(telefony[[#This Row],[nr]])=7,"Stacjonarny",IF(LEN(telefony[[#This Row],[nr]])=8,"Komórkowy","Zagraniczny"))</f>
        <v>Komórkowy</v>
      </c>
      <c r="G758" s="11">
        <f>telefony[[#This Row],[zakonczenie]]-telefony[[#This Row],[rozpoczecie]]</f>
        <v>5.196759259259276E-3</v>
      </c>
      <c r="H758">
        <f>MINUTE(telefony[[#This Row],[Czas trwania połączenia]])</f>
        <v>7</v>
      </c>
      <c r="I758" s="10" t="str">
        <f>LEFT(telefony[[#This Row],[nr]],2)</f>
        <v>87</v>
      </c>
      <c r="J758" s="9">
        <f>IF(AND(telefony[[#This Row],[Rodzaj telefonu]]="Stacjonarny",telefony[[#This Row],[Początek numeru]]="12"),1,0)</f>
        <v>0</v>
      </c>
      <c r="K758" s="7">
        <f>IF(telefony[[#This Row],[Czy 12]]=1,telefony[[#This Row],[zakonczenie]]-telefony[[#This Row],[rozpoczecie]],0)</f>
        <v>0</v>
      </c>
    </row>
    <row r="759" spans="1:11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  <c r="E759">
        <f>COUNTIF($A$2:$A$2148,telefony[[#This Row],[nr]])</f>
        <v>1</v>
      </c>
      <c r="F759" t="str">
        <f>IF(LEN(telefony[[#This Row],[nr]])=7,"Stacjonarny",IF(LEN(telefony[[#This Row],[nr]])=8,"Komórkowy","Zagraniczny"))</f>
        <v>Komórkowy</v>
      </c>
      <c r="G759" s="11">
        <f>telefony[[#This Row],[zakonczenie]]-telefony[[#This Row],[rozpoczecie]]</f>
        <v>6.2268518518519E-3</v>
      </c>
      <c r="H759">
        <f>MINUTE(telefony[[#This Row],[Czas trwania połączenia]])</f>
        <v>8</v>
      </c>
      <c r="I759" s="10" t="str">
        <f>LEFT(telefony[[#This Row],[nr]],2)</f>
        <v>94</v>
      </c>
      <c r="J759" s="9">
        <f>IF(AND(telefony[[#This Row],[Rodzaj telefonu]]="Stacjonarny",telefony[[#This Row],[Początek numeru]]="12"),1,0)</f>
        <v>0</v>
      </c>
      <c r="K759" s="7">
        <f>IF(telefony[[#This Row],[Czy 12]]=1,telefony[[#This Row],[zakonczenie]]-telefony[[#This Row],[rozpoczecie]],0)</f>
        <v>0</v>
      </c>
    </row>
    <row r="760" spans="1:11" x14ac:dyDescent="0.25">
      <c r="A760">
        <v>8655825</v>
      </c>
      <c r="B760" s="1">
        <v>42928</v>
      </c>
      <c r="C760" s="2">
        <v>0.48251157407407408</v>
      </c>
      <c r="D760" s="2">
        <v>0.48732638888888891</v>
      </c>
      <c r="E760">
        <f>COUNTIF($A$2:$A$2148,telefony[[#This Row],[nr]])</f>
        <v>1</v>
      </c>
      <c r="F760" t="str">
        <f>IF(LEN(telefony[[#This Row],[nr]])=7,"Stacjonarny",IF(LEN(telefony[[#This Row],[nr]])=8,"Komórkowy","Zagraniczny"))</f>
        <v>Stacjonarny</v>
      </c>
      <c r="G760" s="11">
        <f>telefony[[#This Row],[zakonczenie]]-telefony[[#This Row],[rozpoczecie]]</f>
        <v>4.8148148148148273E-3</v>
      </c>
      <c r="H760">
        <f>MINUTE(telefony[[#This Row],[Czas trwania połączenia]])</f>
        <v>6</v>
      </c>
      <c r="I760" s="10" t="str">
        <f>LEFT(telefony[[#This Row],[nr]],2)</f>
        <v>86</v>
      </c>
      <c r="J760" s="9">
        <f>IF(AND(telefony[[#This Row],[Rodzaj telefonu]]="Stacjonarny",telefony[[#This Row],[Początek numeru]]="12"),1,0)</f>
        <v>0</v>
      </c>
      <c r="K760" s="7">
        <f>IF(telefony[[#This Row],[Czy 12]]=1,telefony[[#This Row],[zakonczenie]]-telefony[[#This Row],[rozpoczecie]],0)</f>
        <v>0</v>
      </c>
    </row>
    <row r="761" spans="1:11" x14ac:dyDescent="0.25">
      <c r="A761">
        <v>47707639</v>
      </c>
      <c r="B761" s="1">
        <v>42928</v>
      </c>
      <c r="C761" s="2">
        <v>0.48827546296296298</v>
      </c>
      <c r="D761" s="2">
        <v>0.49432870370370369</v>
      </c>
      <c r="E761">
        <f>COUNTIF($A$2:$A$2148,telefony[[#This Row],[nr]])</f>
        <v>1</v>
      </c>
      <c r="F761" t="str">
        <f>IF(LEN(telefony[[#This Row],[nr]])=7,"Stacjonarny",IF(LEN(telefony[[#This Row],[nr]])=8,"Komórkowy","Zagraniczny"))</f>
        <v>Komórkowy</v>
      </c>
      <c r="G761" s="11">
        <f>telefony[[#This Row],[zakonczenie]]-telefony[[#This Row],[rozpoczecie]]</f>
        <v>6.0532407407407063E-3</v>
      </c>
      <c r="H761">
        <f>MINUTE(telefony[[#This Row],[Czas trwania połączenia]])</f>
        <v>8</v>
      </c>
      <c r="I761" s="10" t="str">
        <f>LEFT(telefony[[#This Row],[nr]],2)</f>
        <v>47</v>
      </c>
      <c r="J761" s="9">
        <f>IF(AND(telefony[[#This Row],[Rodzaj telefonu]]="Stacjonarny",telefony[[#This Row],[Początek numeru]]="12"),1,0)</f>
        <v>0</v>
      </c>
      <c r="K761" s="7">
        <f>IF(telefony[[#This Row],[Czy 12]]=1,telefony[[#This Row],[zakonczenie]]-telefony[[#This Row],[rozpoczecie]],0)</f>
        <v>0</v>
      </c>
    </row>
    <row r="762" spans="1:11" x14ac:dyDescent="0.25">
      <c r="A762">
        <v>5029329</v>
      </c>
      <c r="B762" s="1">
        <v>42928</v>
      </c>
      <c r="C762" s="2">
        <v>0.49062499999999998</v>
      </c>
      <c r="D762" s="2">
        <v>0.49535879629629631</v>
      </c>
      <c r="E762">
        <f>COUNTIF($A$2:$A$2148,telefony[[#This Row],[nr]])</f>
        <v>1</v>
      </c>
      <c r="F762" t="str">
        <f>IF(LEN(telefony[[#This Row],[nr]])=7,"Stacjonarny",IF(LEN(telefony[[#This Row],[nr]])=8,"Komórkowy","Zagraniczny"))</f>
        <v>Stacjonarny</v>
      </c>
      <c r="G762" s="11">
        <f>telefony[[#This Row],[zakonczenie]]-telefony[[#This Row],[rozpoczecie]]</f>
        <v>4.7337962962963331E-3</v>
      </c>
      <c r="H762">
        <f>MINUTE(telefony[[#This Row],[Czas trwania połączenia]])</f>
        <v>6</v>
      </c>
      <c r="I762" s="10" t="str">
        <f>LEFT(telefony[[#This Row],[nr]],2)</f>
        <v>50</v>
      </c>
      <c r="J762" s="9">
        <f>IF(AND(telefony[[#This Row],[Rodzaj telefonu]]="Stacjonarny",telefony[[#This Row],[Początek numeru]]="12"),1,0)</f>
        <v>0</v>
      </c>
      <c r="K762" s="7">
        <f>IF(telefony[[#This Row],[Czy 12]]=1,telefony[[#This Row],[zakonczenie]]-telefony[[#This Row],[rozpoczecie]],0)</f>
        <v>0</v>
      </c>
    </row>
    <row r="763" spans="1:11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  <c r="E763">
        <f>COUNTIF($A$2:$A$2148,telefony[[#This Row],[nr]])</f>
        <v>1</v>
      </c>
      <c r="F763" t="str">
        <f>IF(LEN(telefony[[#This Row],[nr]])=7,"Stacjonarny",IF(LEN(telefony[[#This Row],[nr]])=8,"Komórkowy","Zagraniczny"))</f>
        <v>Stacjonarny</v>
      </c>
      <c r="G763" s="11">
        <f>telefony[[#This Row],[zakonczenie]]-telefony[[#This Row],[rozpoczecie]]</f>
        <v>7.1180555555555025E-3</v>
      </c>
      <c r="H763">
        <f>MINUTE(telefony[[#This Row],[Czas trwania połączenia]])</f>
        <v>10</v>
      </c>
      <c r="I763" s="10" t="str">
        <f>LEFT(telefony[[#This Row],[nr]],2)</f>
        <v>88</v>
      </c>
      <c r="J763" s="9">
        <f>IF(AND(telefony[[#This Row],[Rodzaj telefonu]]="Stacjonarny",telefony[[#This Row],[Początek numeru]]="12"),1,0)</f>
        <v>0</v>
      </c>
      <c r="K763" s="7">
        <f>IF(telefony[[#This Row],[Czy 12]]=1,telefony[[#This Row],[zakonczenie]]-telefony[[#This Row],[rozpoczecie]],0)</f>
        <v>0</v>
      </c>
    </row>
    <row r="764" spans="1:11" x14ac:dyDescent="0.25">
      <c r="A764">
        <v>8461631</v>
      </c>
      <c r="B764" s="1">
        <v>42928</v>
      </c>
      <c r="C764" s="2">
        <v>0.50025462962962963</v>
      </c>
      <c r="D764" s="2">
        <v>0.50344907407407402</v>
      </c>
      <c r="E764">
        <f>COUNTIF($A$2:$A$2148,telefony[[#This Row],[nr]])</f>
        <v>2</v>
      </c>
      <c r="F764" t="str">
        <f>IF(LEN(telefony[[#This Row],[nr]])=7,"Stacjonarny",IF(LEN(telefony[[#This Row],[nr]])=8,"Komórkowy","Zagraniczny"))</f>
        <v>Stacjonarny</v>
      </c>
      <c r="G764" s="11">
        <f>telefony[[#This Row],[zakonczenie]]-telefony[[#This Row],[rozpoczecie]]</f>
        <v>3.1944444444443887E-3</v>
      </c>
      <c r="H764">
        <f>MINUTE(telefony[[#This Row],[Czas trwania połączenia]])</f>
        <v>4</v>
      </c>
      <c r="I764" s="10" t="str">
        <f>LEFT(telefony[[#This Row],[nr]],2)</f>
        <v>84</v>
      </c>
      <c r="J764" s="9">
        <f>IF(AND(telefony[[#This Row],[Rodzaj telefonu]]="Stacjonarny",telefony[[#This Row],[Początek numeru]]="12"),1,0)</f>
        <v>0</v>
      </c>
      <c r="K764" s="7">
        <f>IF(telefony[[#This Row],[Czy 12]]=1,telefony[[#This Row],[zakonczenie]]-telefony[[#This Row],[rozpoczecie]],0)</f>
        <v>0</v>
      </c>
    </row>
    <row r="765" spans="1:11" x14ac:dyDescent="0.25">
      <c r="A765">
        <v>76777492</v>
      </c>
      <c r="B765" s="1">
        <v>42928</v>
      </c>
      <c r="C765" s="2">
        <v>0.50071759259259263</v>
      </c>
      <c r="D765" s="2">
        <v>0.5085763888888889</v>
      </c>
      <c r="E765">
        <f>COUNTIF($A$2:$A$2148,telefony[[#This Row],[nr]])</f>
        <v>1</v>
      </c>
      <c r="F765" t="str">
        <f>IF(LEN(telefony[[#This Row],[nr]])=7,"Stacjonarny",IF(LEN(telefony[[#This Row],[nr]])=8,"Komórkowy","Zagraniczny"))</f>
        <v>Komórkowy</v>
      </c>
      <c r="G765" s="11">
        <f>telefony[[#This Row],[zakonczenie]]-telefony[[#This Row],[rozpoczecie]]</f>
        <v>7.8587962962962665E-3</v>
      </c>
      <c r="H765">
        <f>MINUTE(telefony[[#This Row],[Czas trwania połączenia]])</f>
        <v>11</v>
      </c>
      <c r="I765" s="10" t="str">
        <f>LEFT(telefony[[#This Row],[nr]],2)</f>
        <v>76</v>
      </c>
      <c r="J765" s="9">
        <f>IF(AND(telefony[[#This Row],[Rodzaj telefonu]]="Stacjonarny",telefony[[#This Row],[Początek numeru]]="12"),1,0)</f>
        <v>0</v>
      </c>
      <c r="K765" s="7">
        <f>IF(telefony[[#This Row],[Czy 12]]=1,telefony[[#This Row],[zakonczenie]]-telefony[[#This Row],[rozpoczecie]],0)</f>
        <v>0</v>
      </c>
    </row>
    <row r="766" spans="1:11" x14ac:dyDescent="0.25">
      <c r="A766">
        <v>71036125</v>
      </c>
      <c r="B766" s="1">
        <v>42928</v>
      </c>
      <c r="C766" s="2">
        <v>0.50597222222222227</v>
      </c>
      <c r="D766" s="2">
        <v>0.51633101851851848</v>
      </c>
      <c r="E766">
        <f>COUNTIF($A$2:$A$2148,telefony[[#This Row],[nr]])</f>
        <v>1</v>
      </c>
      <c r="F766" t="str">
        <f>IF(LEN(telefony[[#This Row],[nr]])=7,"Stacjonarny",IF(LEN(telefony[[#This Row],[nr]])=8,"Komórkowy","Zagraniczny"))</f>
        <v>Komórkowy</v>
      </c>
      <c r="G766" s="11">
        <f>telefony[[#This Row],[zakonczenie]]-telefony[[#This Row],[rozpoczecie]]</f>
        <v>1.0358796296296213E-2</v>
      </c>
      <c r="H766">
        <f>MINUTE(telefony[[#This Row],[Czas trwania połączenia]])</f>
        <v>14</v>
      </c>
      <c r="I766" s="10" t="str">
        <f>LEFT(telefony[[#This Row],[nr]],2)</f>
        <v>71</v>
      </c>
      <c r="J766" s="9">
        <f>IF(AND(telefony[[#This Row],[Rodzaj telefonu]]="Stacjonarny",telefony[[#This Row],[Początek numeru]]="12"),1,0)</f>
        <v>0</v>
      </c>
      <c r="K766" s="7">
        <f>IF(telefony[[#This Row],[Czy 12]]=1,telefony[[#This Row],[zakonczenie]]-telefony[[#This Row],[rozpoczecie]],0)</f>
        <v>0</v>
      </c>
    </row>
    <row r="767" spans="1:11" x14ac:dyDescent="0.25">
      <c r="A767">
        <v>2989192</v>
      </c>
      <c r="B767" s="1">
        <v>42928</v>
      </c>
      <c r="C767" s="2">
        <v>0.5087962962962963</v>
      </c>
      <c r="D767" s="2">
        <v>0.51349537037037041</v>
      </c>
      <c r="E767">
        <f>COUNTIF($A$2:$A$2148,telefony[[#This Row],[nr]])</f>
        <v>1</v>
      </c>
      <c r="F767" t="str">
        <f>IF(LEN(telefony[[#This Row],[nr]])=7,"Stacjonarny",IF(LEN(telefony[[#This Row],[nr]])=8,"Komórkowy","Zagraniczny"))</f>
        <v>Stacjonarny</v>
      </c>
      <c r="G767" s="11">
        <f>telefony[[#This Row],[zakonczenie]]-telefony[[#This Row],[rozpoczecie]]</f>
        <v>4.6990740740741055E-3</v>
      </c>
      <c r="H767">
        <f>MINUTE(telefony[[#This Row],[Czas trwania połączenia]])</f>
        <v>6</v>
      </c>
      <c r="I767" s="10" t="str">
        <f>LEFT(telefony[[#This Row],[nr]],2)</f>
        <v>29</v>
      </c>
      <c r="J767" s="9">
        <f>IF(AND(telefony[[#This Row],[Rodzaj telefonu]]="Stacjonarny",telefony[[#This Row],[Początek numeru]]="12"),1,0)</f>
        <v>0</v>
      </c>
      <c r="K767" s="7">
        <f>IF(telefony[[#This Row],[Czy 12]]=1,telefony[[#This Row],[zakonczenie]]-telefony[[#This Row],[rozpoczecie]],0)</f>
        <v>0</v>
      </c>
    </row>
    <row r="768" spans="1:11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  <c r="E768">
        <f>COUNTIF($A$2:$A$2148,telefony[[#This Row],[nr]])</f>
        <v>2</v>
      </c>
      <c r="F768" t="str">
        <f>IF(LEN(telefony[[#This Row],[nr]])=7,"Stacjonarny",IF(LEN(telefony[[#This Row],[nr]])=8,"Komórkowy","Zagraniczny"))</f>
        <v>Stacjonarny</v>
      </c>
      <c r="G768" s="11">
        <f>telefony[[#This Row],[zakonczenie]]-telefony[[#This Row],[rozpoczecie]]</f>
        <v>9.8379629629630205E-4</v>
      </c>
      <c r="H768">
        <f>MINUTE(telefony[[#This Row],[Czas trwania połączenia]])</f>
        <v>1</v>
      </c>
      <c r="I768" s="10" t="str">
        <f>LEFT(telefony[[#This Row],[nr]],2)</f>
        <v>51</v>
      </c>
      <c r="J768" s="9">
        <f>IF(AND(telefony[[#This Row],[Rodzaj telefonu]]="Stacjonarny",telefony[[#This Row],[Początek numeru]]="12"),1,0)</f>
        <v>0</v>
      </c>
      <c r="K768" s="7">
        <f>IF(telefony[[#This Row],[Czy 12]]=1,telefony[[#This Row],[zakonczenie]]-telefony[[#This Row],[rozpoczecie]],0)</f>
        <v>0</v>
      </c>
    </row>
    <row r="769" spans="1:11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  <c r="E769">
        <f>COUNTIF($A$2:$A$2148,telefony[[#This Row],[nr]])</f>
        <v>3</v>
      </c>
      <c r="F769" t="str">
        <f>IF(LEN(telefony[[#This Row],[nr]])=7,"Stacjonarny",IF(LEN(telefony[[#This Row],[nr]])=8,"Komórkowy","Zagraniczny"))</f>
        <v>Stacjonarny</v>
      </c>
      <c r="G769" s="11">
        <f>telefony[[#This Row],[zakonczenie]]-telefony[[#This Row],[rozpoczecie]]</f>
        <v>1.1574074074038876E-5</v>
      </c>
      <c r="H769">
        <f>MINUTE(telefony[[#This Row],[Czas trwania połączenia]])</f>
        <v>0</v>
      </c>
      <c r="I769" s="10" t="str">
        <f>LEFT(telefony[[#This Row],[nr]],2)</f>
        <v>28</v>
      </c>
      <c r="J769" s="9">
        <f>IF(AND(telefony[[#This Row],[Rodzaj telefonu]]="Stacjonarny",telefony[[#This Row],[Początek numeru]]="12"),1,0)</f>
        <v>0</v>
      </c>
      <c r="K769" s="7">
        <f>IF(telefony[[#This Row],[Czy 12]]=1,telefony[[#This Row],[zakonczenie]]-telefony[[#This Row],[rozpoczecie]],0)</f>
        <v>0</v>
      </c>
    </row>
    <row r="770" spans="1:11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  <c r="E770">
        <f>COUNTIF($A$2:$A$2148,telefony[[#This Row],[nr]])</f>
        <v>2</v>
      </c>
      <c r="F770" t="str">
        <f>IF(LEN(telefony[[#This Row],[nr]])=7,"Stacjonarny",IF(LEN(telefony[[#This Row],[nr]])=8,"Komórkowy","Zagraniczny"))</f>
        <v>Stacjonarny</v>
      </c>
      <c r="G770" s="11">
        <f>telefony[[#This Row],[zakonczenie]]-telefony[[#This Row],[rozpoczecie]]</f>
        <v>6.0995370370370283E-3</v>
      </c>
      <c r="H770">
        <f>MINUTE(telefony[[#This Row],[Czas trwania połączenia]])</f>
        <v>8</v>
      </c>
      <c r="I770" s="10" t="str">
        <f>LEFT(telefony[[#This Row],[nr]],2)</f>
        <v>98</v>
      </c>
      <c r="J770" s="9">
        <f>IF(AND(telefony[[#This Row],[Rodzaj telefonu]]="Stacjonarny",telefony[[#This Row],[Początek numeru]]="12"),1,0)</f>
        <v>0</v>
      </c>
      <c r="K770" s="7">
        <f>IF(telefony[[#This Row],[Czy 12]]=1,telefony[[#This Row],[zakonczenie]]-telefony[[#This Row],[rozpoczecie]],0)</f>
        <v>0</v>
      </c>
    </row>
    <row r="771" spans="1:11" x14ac:dyDescent="0.25">
      <c r="A771">
        <v>47025160</v>
      </c>
      <c r="B771" s="1">
        <v>42928</v>
      </c>
      <c r="C771" s="2">
        <v>0.52009259259259255</v>
      </c>
      <c r="D771" s="2">
        <v>0.52987268518518515</v>
      </c>
      <c r="E771">
        <f>COUNTIF($A$2:$A$2148,telefony[[#This Row],[nr]])</f>
        <v>1</v>
      </c>
      <c r="F771" t="str">
        <f>IF(LEN(telefony[[#This Row],[nr]])=7,"Stacjonarny",IF(LEN(telefony[[#This Row],[nr]])=8,"Komórkowy","Zagraniczny"))</f>
        <v>Komórkowy</v>
      </c>
      <c r="G771" s="11">
        <f>telefony[[#This Row],[zakonczenie]]-telefony[[#This Row],[rozpoczecie]]</f>
        <v>9.7800925925926041E-3</v>
      </c>
      <c r="H771">
        <f>MINUTE(telefony[[#This Row],[Czas trwania połączenia]])</f>
        <v>14</v>
      </c>
      <c r="I771" s="10" t="str">
        <f>LEFT(telefony[[#This Row],[nr]],2)</f>
        <v>47</v>
      </c>
      <c r="J771" s="9">
        <f>IF(AND(telefony[[#This Row],[Rodzaj telefonu]]="Stacjonarny",telefony[[#This Row],[Początek numeru]]="12"),1,0)</f>
        <v>0</v>
      </c>
      <c r="K771" s="7">
        <f>IF(telefony[[#This Row],[Czy 12]]=1,telefony[[#This Row],[zakonczenie]]-telefony[[#This Row],[rozpoczecie]],0)</f>
        <v>0</v>
      </c>
    </row>
    <row r="772" spans="1:11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  <c r="E772">
        <f>COUNTIF($A$2:$A$2148,telefony[[#This Row],[nr]])</f>
        <v>3</v>
      </c>
      <c r="F772" t="str">
        <f>IF(LEN(telefony[[#This Row],[nr]])=7,"Stacjonarny",IF(LEN(telefony[[#This Row],[nr]])=8,"Komórkowy","Zagraniczny"))</f>
        <v>Komórkowy</v>
      </c>
      <c r="G772" s="11">
        <f>telefony[[#This Row],[zakonczenie]]-telefony[[#This Row],[rozpoczecie]]</f>
        <v>4.3402777777777901E-3</v>
      </c>
      <c r="H772">
        <f>MINUTE(telefony[[#This Row],[Czas trwania połączenia]])</f>
        <v>6</v>
      </c>
      <c r="I772" s="10" t="str">
        <f>LEFT(telefony[[#This Row],[nr]],2)</f>
        <v>97</v>
      </c>
      <c r="J772" s="9">
        <f>IF(AND(telefony[[#This Row],[Rodzaj telefonu]]="Stacjonarny",telefony[[#This Row],[Początek numeru]]="12"),1,0)</f>
        <v>0</v>
      </c>
      <c r="K772" s="7">
        <f>IF(telefony[[#This Row],[Czy 12]]=1,telefony[[#This Row],[zakonczenie]]-telefony[[#This Row],[rozpoczecie]],0)</f>
        <v>0</v>
      </c>
    </row>
    <row r="773" spans="1:11" x14ac:dyDescent="0.25">
      <c r="A773">
        <v>2248131</v>
      </c>
      <c r="B773" s="1">
        <v>42928</v>
      </c>
      <c r="C773" s="2">
        <v>0.52298611111111115</v>
      </c>
      <c r="D773" s="2">
        <v>0.53249999999999997</v>
      </c>
      <c r="E773">
        <f>COUNTIF($A$2:$A$2148,telefony[[#This Row],[nr]])</f>
        <v>1</v>
      </c>
      <c r="F773" t="str">
        <f>IF(LEN(telefony[[#This Row],[nr]])=7,"Stacjonarny",IF(LEN(telefony[[#This Row],[nr]])=8,"Komórkowy","Zagraniczny"))</f>
        <v>Stacjonarny</v>
      </c>
      <c r="G773" s="11">
        <f>telefony[[#This Row],[zakonczenie]]-telefony[[#This Row],[rozpoczecie]]</f>
        <v>9.5138888888888218E-3</v>
      </c>
      <c r="H773">
        <f>MINUTE(telefony[[#This Row],[Czas trwania połączenia]])</f>
        <v>13</v>
      </c>
      <c r="I773" s="10" t="str">
        <f>LEFT(telefony[[#This Row],[nr]],2)</f>
        <v>22</v>
      </c>
      <c r="J773" s="9">
        <f>IF(AND(telefony[[#This Row],[Rodzaj telefonu]]="Stacjonarny",telefony[[#This Row],[Początek numeru]]="12"),1,0)</f>
        <v>0</v>
      </c>
      <c r="K773" s="7">
        <f>IF(telefony[[#This Row],[Czy 12]]=1,telefony[[#This Row],[zakonczenie]]-telefony[[#This Row],[rozpoczecie]],0)</f>
        <v>0</v>
      </c>
    </row>
    <row r="774" spans="1:11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  <c r="E774">
        <f>COUNTIF($A$2:$A$2148,telefony[[#This Row],[nr]])</f>
        <v>2</v>
      </c>
      <c r="F774" t="str">
        <f>IF(LEN(telefony[[#This Row],[nr]])=7,"Stacjonarny",IF(LEN(telefony[[#This Row],[nr]])=8,"Komórkowy","Zagraniczny"))</f>
        <v>Zagraniczny</v>
      </c>
      <c r="G774" s="11">
        <f>telefony[[#This Row],[zakonczenie]]-telefony[[#This Row],[rozpoczecie]]</f>
        <v>8.1018518518494176E-5</v>
      </c>
      <c r="H774">
        <f>MINUTE(telefony[[#This Row],[Czas trwania połączenia]])</f>
        <v>0</v>
      </c>
      <c r="I774" s="10" t="str">
        <f>LEFT(telefony[[#This Row],[nr]],2)</f>
        <v>19</v>
      </c>
      <c r="J774" s="9">
        <f>IF(AND(telefony[[#This Row],[Rodzaj telefonu]]="Stacjonarny",telefony[[#This Row],[Początek numeru]]="12"),1,0)</f>
        <v>0</v>
      </c>
      <c r="K774" s="7">
        <f>IF(telefony[[#This Row],[Czy 12]]=1,telefony[[#This Row],[zakonczenie]]-telefony[[#This Row],[rozpoczecie]],0)</f>
        <v>0</v>
      </c>
    </row>
    <row r="775" spans="1:11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  <c r="E775">
        <f>COUNTIF($A$2:$A$2148,telefony[[#This Row],[nr]])</f>
        <v>1</v>
      </c>
      <c r="F775" t="str">
        <f>IF(LEN(telefony[[#This Row],[nr]])=7,"Stacjonarny",IF(LEN(telefony[[#This Row],[nr]])=8,"Komórkowy","Zagraniczny"))</f>
        <v>Zagraniczny</v>
      </c>
      <c r="G775" s="11">
        <f>telefony[[#This Row],[zakonczenie]]-telefony[[#This Row],[rozpoczecie]]</f>
        <v>4.745370370370372E-3</v>
      </c>
      <c r="H775">
        <f>MINUTE(telefony[[#This Row],[Czas trwania połączenia]])</f>
        <v>6</v>
      </c>
      <c r="I775" s="10" t="str">
        <f>LEFT(telefony[[#This Row],[nr]],2)</f>
        <v>62</v>
      </c>
      <c r="J775" s="9">
        <f>IF(AND(telefony[[#This Row],[Rodzaj telefonu]]="Stacjonarny",telefony[[#This Row],[Początek numeru]]="12"),1,0)</f>
        <v>0</v>
      </c>
      <c r="K775" s="7">
        <f>IF(telefony[[#This Row],[Czy 12]]=1,telefony[[#This Row],[zakonczenie]]-telefony[[#This Row],[rozpoczecie]],0)</f>
        <v>0</v>
      </c>
    </row>
    <row r="776" spans="1:11" x14ac:dyDescent="0.25">
      <c r="A776">
        <v>5092577</v>
      </c>
      <c r="B776" s="1">
        <v>42928</v>
      </c>
      <c r="C776" s="2">
        <v>0.52834490740740736</v>
      </c>
      <c r="D776" s="2">
        <v>0.53267361111111111</v>
      </c>
      <c r="E776">
        <f>COUNTIF($A$2:$A$2148,telefony[[#This Row],[nr]])</f>
        <v>1</v>
      </c>
      <c r="F776" t="str">
        <f>IF(LEN(telefony[[#This Row],[nr]])=7,"Stacjonarny",IF(LEN(telefony[[#This Row],[nr]])=8,"Komórkowy","Zagraniczny"))</f>
        <v>Stacjonarny</v>
      </c>
      <c r="G776" s="11">
        <f>telefony[[#This Row],[zakonczenie]]-telefony[[#This Row],[rozpoczecie]]</f>
        <v>4.3287037037037512E-3</v>
      </c>
      <c r="H776">
        <f>MINUTE(telefony[[#This Row],[Czas trwania połączenia]])</f>
        <v>6</v>
      </c>
      <c r="I776" s="10" t="str">
        <f>LEFT(telefony[[#This Row],[nr]],2)</f>
        <v>50</v>
      </c>
      <c r="J776" s="9">
        <f>IF(AND(telefony[[#This Row],[Rodzaj telefonu]]="Stacjonarny",telefony[[#This Row],[Początek numeru]]="12"),1,0)</f>
        <v>0</v>
      </c>
      <c r="K776" s="7">
        <f>IF(telefony[[#This Row],[Czy 12]]=1,telefony[[#This Row],[zakonczenie]]-telefony[[#This Row],[rozpoczecie]],0)</f>
        <v>0</v>
      </c>
    </row>
    <row r="777" spans="1:11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  <c r="E777">
        <f>COUNTIF($A$2:$A$2148,telefony[[#This Row],[nr]])</f>
        <v>2</v>
      </c>
      <c r="F777" t="str">
        <f>IF(LEN(telefony[[#This Row],[nr]])=7,"Stacjonarny",IF(LEN(telefony[[#This Row],[nr]])=8,"Komórkowy","Zagraniczny"))</f>
        <v>Komórkowy</v>
      </c>
      <c r="G777" s="11">
        <f>telefony[[#This Row],[zakonczenie]]-telefony[[#This Row],[rozpoczecie]]</f>
        <v>1.3541666666666563E-3</v>
      </c>
      <c r="H777">
        <f>MINUTE(telefony[[#This Row],[Czas trwania połączenia]])</f>
        <v>1</v>
      </c>
      <c r="I777" s="10" t="str">
        <f>LEFT(telefony[[#This Row],[nr]],2)</f>
        <v>62</v>
      </c>
      <c r="J777" s="9">
        <f>IF(AND(telefony[[#This Row],[Rodzaj telefonu]]="Stacjonarny",telefony[[#This Row],[Początek numeru]]="12"),1,0)</f>
        <v>0</v>
      </c>
      <c r="K777" s="7">
        <f>IF(telefony[[#This Row],[Czy 12]]=1,telefony[[#This Row],[zakonczenie]]-telefony[[#This Row],[rozpoczecie]],0)</f>
        <v>0</v>
      </c>
    </row>
    <row r="778" spans="1:11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  <c r="E778">
        <f>COUNTIF($A$2:$A$2148,telefony[[#This Row],[nr]])</f>
        <v>6</v>
      </c>
      <c r="F778" t="str">
        <f>IF(LEN(telefony[[#This Row],[nr]])=7,"Stacjonarny",IF(LEN(telefony[[#This Row],[nr]])=8,"Komórkowy","Zagraniczny"))</f>
        <v>Stacjonarny</v>
      </c>
      <c r="G778" s="11">
        <f>telefony[[#This Row],[zakonczenie]]-telefony[[#This Row],[rozpoczecie]]</f>
        <v>2.3148148148144365E-4</v>
      </c>
      <c r="H778">
        <f>MINUTE(telefony[[#This Row],[Czas trwania połączenia]])</f>
        <v>0</v>
      </c>
      <c r="I778" s="10" t="str">
        <f>LEFT(telefony[[#This Row],[nr]],2)</f>
        <v>46</v>
      </c>
      <c r="J778" s="9">
        <f>IF(AND(telefony[[#This Row],[Rodzaj telefonu]]="Stacjonarny",telefony[[#This Row],[Początek numeru]]="12"),1,0)</f>
        <v>0</v>
      </c>
      <c r="K778" s="7">
        <f>IF(telefony[[#This Row],[Czy 12]]=1,telefony[[#This Row],[zakonczenie]]-telefony[[#This Row],[rozpoczecie]],0)</f>
        <v>0</v>
      </c>
    </row>
    <row r="779" spans="1:11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  <c r="E779">
        <f>COUNTIF($A$2:$A$2148,telefony[[#This Row],[nr]])</f>
        <v>2</v>
      </c>
      <c r="F779" t="str">
        <f>IF(LEN(telefony[[#This Row],[nr]])=7,"Stacjonarny",IF(LEN(telefony[[#This Row],[nr]])=8,"Komórkowy","Zagraniczny"))</f>
        <v>Stacjonarny</v>
      </c>
      <c r="G779" s="11">
        <f>telefony[[#This Row],[zakonczenie]]-telefony[[#This Row],[rozpoczecie]]</f>
        <v>2.1296296296295925E-3</v>
      </c>
      <c r="H779">
        <f>MINUTE(telefony[[#This Row],[Czas trwania połączenia]])</f>
        <v>3</v>
      </c>
      <c r="I779" s="10" t="str">
        <f>LEFT(telefony[[#This Row],[nr]],2)</f>
        <v>79</v>
      </c>
      <c r="J779" s="9">
        <f>IF(AND(telefony[[#This Row],[Rodzaj telefonu]]="Stacjonarny",telefony[[#This Row],[Początek numeru]]="12"),1,0)</f>
        <v>0</v>
      </c>
      <c r="K779" s="7">
        <f>IF(telefony[[#This Row],[Czy 12]]=1,telefony[[#This Row],[zakonczenie]]-telefony[[#This Row],[rozpoczecie]],0)</f>
        <v>0</v>
      </c>
    </row>
    <row r="780" spans="1:11" x14ac:dyDescent="0.25">
      <c r="A780">
        <v>7269536</v>
      </c>
      <c r="B780" s="1">
        <v>42928</v>
      </c>
      <c r="C780" s="2">
        <v>0.53827546296296291</v>
      </c>
      <c r="D780" s="2">
        <v>0.54309027777777774</v>
      </c>
      <c r="E780">
        <f>COUNTIF($A$2:$A$2148,telefony[[#This Row],[nr]])</f>
        <v>1</v>
      </c>
      <c r="F780" t="str">
        <f>IF(LEN(telefony[[#This Row],[nr]])=7,"Stacjonarny",IF(LEN(telefony[[#This Row],[nr]])=8,"Komórkowy","Zagraniczny"))</f>
        <v>Stacjonarny</v>
      </c>
      <c r="G780" s="11">
        <f>telefony[[#This Row],[zakonczenie]]-telefony[[#This Row],[rozpoczecie]]</f>
        <v>4.8148148148148273E-3</v>
      </c>
      <c r="H780">
        <f>MINUTE(telefony[[#This Row],[Czas trwania połączenia]])</f>
        <v>6</v>
      </c>
      <c r="I780" s="10" t="str">
        <f>LEFT(telefony[[#This Row],[nr]],2)</f>
        <v>72</v>
      </c>
      <c r="J780" s="9">
        <f>IF(AND(telefony[[#This Row],[Rodzaj telefonu]]="Stacjonarny",telefony[[#This Row],[Początek numeru]]="12"),1,0)</f>
        <v>0</v>
      </c>
      <c r="K780" s="7">
        <f>IF(telefony[[#This Row],[Czy 12]]=1,telefony[[#This Row],[zakonczenie]]-telefony[[#This Row],[rozpoczecie]],0)</f>
        <v>0</v>
      </c>
    </row>
    <row r="781" spans="1:11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  <c r="E781">
        <f>COUNTIF($A$2:$A$2148,telefony[[#This Row],[nr]])</f>
        <v>2</v>
      </c>
      <c r="F781" t="str">
        <f>IF(LEN(telefony[[#This Row],[nr]])=7,"Stacjonarny",IF(LEN(telefony[[#This Row],[nr]])=8,"Komórkowy","Zagraniczny"))</f>
        <v>Komórkowy</v>
      </c>
      <c r="G781" s="11">
        <f>telefony[[#This Row],[zakonczenie]]-telefony[[#This Row],[rozpoczecie]]</f>
        <v>2.1064814814815147E-3</v>
      </c>
      <c r="H781">
        <f>MINUTE(telefony[[#This Row],[Czas trwania połączenia]])</f>
        <v>3</v>
      </c>
      <c r="I781" s="10" t="str">
        <f>LEFT(telefony[[#This Row],[nr]],2)</f>
        <v>98</v>
      </c>
      <c r="J781" s="9">
        <f>IF(AND(telefony[[#This Row],[Rodzaj telefonu]]="Stacjonarny",telefony[[#This Row],[Początek numeru]]="12"),1,0)</f>
        <v>0</v>
      </c>
      <c r="K781" s="7">
        <f>IF(telefony[[#This Row],[Czy 12]]=1,telefony[[#This Row],[zakonczenie]]-telefony[[#This Row],[rozpoczecie]],0)</f>
        <v>0</v>
      </c>
    </row>
    <row r="782" spans="1:11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  <c r="E782">
        <f>COUNTIF($A$2:$A$2148,telefony[[#This Row],[nr]])</f>
        <v>1</v>
      </c>
      <c r="F782" t="str">
        <f>IF(LEN(telefony[[#This Row],[nr]])=7,"Stacjonarny",IF(LEN(telefony[[#This Row],[nr]])=8,"Komórkowy","Zagraniczny"))</f>
        <v>Stacjonarny</v>
      </c>
      <c r="G782" s="11">
        <f>telefony[[#This Row],[zakonczenie]]-telefony[[#This Row],[rozpoczecie]]</f>
        <v>1.4699074074073781E-3</v>
      </c>
      <c r="H782">
        <f>MINUTE(telefony[[#This Row],[Czas trwania połączenia]])</f>
        <v>2</v>
      </c>
      <c r="I782" s="10" t="str">
        <f>LEFT(telefony[[#This Row],[nr]],2)</f>
        <v>77</v>
      </c>
      <c r="J782" s="9">
        <f>IF(AND(telefony[[#This Row],[Rodzaj telefonu]]="Stacjonarny",telefony[[#This Row],[Początek numeru]]="12"),1,0)</f>
        <v>0</v>
      </c>
      <c r="K782" s="7">
        <f>IF(telefony[[#This Row],[Czy 12]]=1,telefony[[#This Row],[zakonczenie]]-telefony[[#This Row],[rozpoczecie]],0)</f>
        <v>0</v>
      </c>
    </row>
    <row r="783" spans="1:11" x14ac:dyDescent="0.25">
      <c r="A783">
        <v>7377702</v>
      </c>
      <c r="B783" s="1">
        <v>42928</v>
      </c>
      <c r="C783" s="2">
        <v>0.54689814814814819</v>
      </c>
      <c r="D783" s="2">
        <v>0.54949074074074078</v>
      </c>
      <c r="E783">
        <f>COUNTIF($A$2:$A$2148,telefony[[#This Row],[nr]])</f>
        <v>2</v>
      </c>
      <c r="F783" t="str">
        <f>IF(LEN(telefony[[#This Row],[nr]])=7,"Stacjonarny",IF(LEN(telefony[[#This Row],[nr]])=8,"Komórkowy","Zagraniczny"))</f>
        <v>Stacjonarny</v>
      </c>
      <c r="G783" s="11">
        <f>telefony[[#This Row],[zakonczenie]]-telefony[[#This Row],[rozpoczecie]]</f>
        <v>2.5925925925925908E-3</v>
      </c>
      <c r="H783">
        <f>MINUTE(telefony[[#This Row],[Czas trwania połączenia]])</f>
        <v>3</v>
      </c>
      <c r="I783" s="10" t="str">
        <f>LEFT(telefony[[#This Row],[nr]],2)</f>
        <v>73</v>
      </c>
      <c r="J783" s="9">
        <f>IF(AND(telefony[[#This Row],[Rodzaj telefonu]]="Stacjonarny",telefony[[#This Row],[Początek numeru]]="12"),1,0)</f>
        <v>0</v>
      </c>
      <c r="K783" s="7">
        <f>IF(telefony[[#This Row],[Czy 12]]=1,telefony[[#This Row],[zakonczenie]]-telefony[[#This Row],[rozpoczecie]],0)</f>
        <v>0</v>
      </c>
    </row>
    <row r="784" spans="1:11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  <c r="E784">
        <f>COUNTIF($A$2:$A$2148,telefony[[#This Row],[nr]])</f>
        <v>3</v>
      </c>
      <c r="F784" t="str">
        <f>IF(LEN(telefony[[#This Row],[nr]])=7,"Stacjonarny",IF(LEN(telefony[[#This Row],[nr]])=8,"Komórkowy","Zagraniczny"))</f>
        <v>Komórkowy</v>
      </c>
      <c r="G784" s="11">
        <f>telefony[[#This Row],[zakonczenie]]-telefony[[#This Row],[rozpoczecie]]</f>
        <v>9.3750000000003553E-4</v>
      </c>
      <c r="H784">
        <f>MINUTE(telefony[[#This Row],[Czas trwania połączenia]])</f>
        <v>1</v>
      </c>
      <c r="I784" s="10" t="str">
        <f>LEFT(telefony[[#This Row],[nr]],2)</f>
        <v>38</v>
      </c>
      <c r="J784" s="9">
        <f>IF(AND(telefony[[#This Row],[Rodzaj telefonu]]="Stacjonarny",telefony[[#This Row],[Początek numeru]]="12"),1,0)</f>
        <v>0</v>
      </c>
      <c r="K784" s="7">
        <f>IF(telefony[[#This Row],[Czy 12]]=1,telefony[[#This Row],[zakonczenie]]-telefony[[#This Row],[rozpoczecie]],0)</f>
        <v>0</v>
      </c>
    </row>
    <row r="785" spans="1:11" x14ac:dyDescent="0.25">
      <c r="A785">
        <v>5094248</v>
      </c>
      <c r="B785" s="1">
        <v>42928</v>
      </c>
      <c r="C785" s="2">
        <v>0.55118055555555556</v>
      </c>
      <c r="D785" s="2">
        <v>0.56003472222222217</v>
      </c>
      <c r="E785">
        <f>COUNTIF($A$2:$A$2148,telefony[[#This Row],[nr]])</f>
        <v>4</v>
      </c>
      <c r="F785" t="str">
        <f>IF(LEN(telefony[[#This Row],[nr]])=7,"Stacjonarny",IF(LEN(telefony[[#This Row],[nr]])=8,"Komórkowy","Zagraniczny"))</f>
        <v>Stacjonarny</v>
      </c>
      <c r="G785" s="11">
        <f>telefony[[#This Row],[zakonczenie]]-telefony[[#This Row],[rozpoczecie]]</f>
        <v>8.8541666666666075E-3</v>
      </c>
      <c r="H785">
        <f>MINUTE(telefony[[#This Row],[Czas trwania połączenia]])</f>
        <v>12</v>
      </c>
      <c r="I785" s="10" t="str">
        <f>LEFT(telefony[[#This Row],[nr]],2)</f>
        <v>50</v>
      </c>
      <c r="J785" s="9">
        <f>IF(AND(telefony[[#This Row],[Rodzaj telefonu]]="Stacjonarny",telefony[[#This Row],[Początek numeru]]="12"),1,0)</f>
        <v>0</v>
      </c>
      <c r="K785" s="7">
        <f>IF(telefony[[#This Row],[Czy 12]]=1,telefony[[#This Row],[zakonczenie]]-telefony[[#This Row],[rozpoczecie]],0)</f>
        <v>0</v>
      </c>
    </row>
    <row r="786" spans="1:11" x14ac:dyDescent="0.25">
      <c r="A786">
        <v>1233459</v>
      </c>
      <c r="B786" s="1">
        <v>42928</v>
      </c>
      <c r="C786" s="2">
        <v>0.55565972222222226</v>
      </c>
      <c r="D786" s="2">
        <v>0.55674768518518514</v>
      </c>
      <c r="E786">
        <f>COUNTIF($A$2:$A$2148,telefony[[#This Row],[nr]])</f>
        <v>1</v>
      </c>
      <c r="F786" t="str">
        <f>IF(LEN(telefony[[#This Row],[nr]])=7,"Stacjonarny",IF(LEN(telefony[[#This Row],[nr]])=8,"Komórkowy","Zagraniczny"))</f>
        <v>Stacjonarny</v>
      </c>
      <c r="G786" s="11">
        <f>telefony[[#This Row],[zakonczenie]]-telefony[[#This Row],[rozpoczecie]]</f>
        <v>1.087962962962874E-3</v>
      </c>
      <c r="H786">
        <f>MINUTE(telefony[[#This Row],[Czas trwania połączenia]])</f>
        <v>1</v>
      </c>
      <c r="I786" s="10" t="str">
        <f>LEFT(telefony[[#This Row],[nr]],2)</f>
        <v>12</v>
      </c>
      <c r="J786" s="9">
        <f>IF(AND(telefony[[#This Row],[Rodzaj telefonu]]="Stacjonarny",telefony[[#This Row],[Początek numeru]]="12"),1,0)</f>
        <v>1</v>
      </c>
      <c r="K786" s="7">
        <f>IF(telefony[[#This Row],[Czy 12]]=1,telefony[[#This Row],[zakonczenie]]-telefony[[#This Row],[rozpoczecie]],0)</f>
        <v>1.087962962962874E-3</v>
      </c>
    </row>
    <row r="787" spans="1:11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  <c r="E787">
        <f>COUNTIF($A$2:$A$2148,telefony[[#This Row],[nr]])</f>
        <v>1</v>
      </c>
      <c r="F787" t="str">
        <f>IF(LEN(telefony[[#This Row],[nr]])=7,"Stacjonarny",IF(LEN(telefony[[#This Row],[nr]])=8,"Komórkowy","Zagraniczny"))</f>
        <v>Stacjonarny</v>
      </c>
      <c r="G787" s="11">
        <f>telefony[[#This Row],[zakonczenie]]-telefony[[#This Row],[rozpoczecie]]</f>
        <v>1.0358796296296324E-2</v>
      </c>
      <c r="H787">
        <f>MINUTE(telefony[[#This Row],[Czas trwania połączenia]])</f>
        <v>14</v>
      </c>
      <c r="I787" s="10" t="str">
        <f>LEFT(telefony[[#This Row],[nr]],2)</f>
        <v>93</v>
      </c>
      <c r="J787" s="9">
        <f>IF(AND(telefony[[#This Row],[Rodzaj telefonu]]="Stacjonarny",telefony[[#This Row],[Początek numeru]]="12"),1,0)</f>
        <v>0</v>
      </c>
      <c r="K787" s="7">
        <f>IF(telefony[[#This Row],[Czy 12]]=1,telefony[[#This Row],[zakonczenie]]-telefony[[#This Row],[rozpoczecie]],0)</f>
        <v>0</v>
      </c>
    </row>
    <row r="788" spans="1:11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  <c r="E788">
        <f>COUNTIF($A$2:$A$2148,telefony[[#This Row],[nr]])</f>
        <v>1</v>
      </c>
      <c r="F788" t="str">
        <f>IF(LEN(telefony[[#This Row],[nr]])=7,"Stacjonarny",IF(LEN(telefony[[#This Row],[nr]])=8,"Komórkowy","Zagraniczny"))</f>
        <v>Stacjonarny</v>
      </c>
      <c r="G788" s="11">
        <f>telefony[[#This Row],[zakonczenie]]-telefony[[#This Row],[rozpoczecie]]</f>
        <v>5.324074074073426E-4</v>
      </c>
      <c r="H788">
        <f>MINUTE(telefony[[#This Row],[Czas trwania połączenia]])</f>
        <v>0</v>
      </c>
      <c r="I788" s="10" t="str">
        <f>LEFT(telefony[[#This Row],[nr]],2)</f>
        <v>33</v>
      </c>
      <c r="J788" s="9">
        <f>IF(AND(telefony[[#This Row],[Rodzaj telefonu]]="Stacjonarny",telefony[[#This Row],[Początek numeru]]="12"),1,0)</f>
        <v>0</v>
      </c>
      <c r="K788" s="7">
        <f>IF(telefony[[#This Row],[Czy 12]]=1,telefony[[#This Row],[zakonczenie]]-telefony[[#This Row],[rozpoczecie]],0)</f>
        <v>0</v>
      </c>
    </row>
    <row r="789" spans="1:11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  <c r="E789">
        <f>COUNTIF($A$2:$A$2148,telefony[[#This Row],[nr]])</f>
        <v>1</v>
      </c>
      <c r="F789" t="str">
        <f>IF(LEN(telefony[[#This Row],[nr]])=7,"Stacjonarny",IF(LEN(telefony[[#This Row],[nr]])=8,"Komórkowy","Zagraniczny"))</f>
        <v>Stacjonarny</v>
      </c>
      <c r="G789" s="11">
        <f>telefony[[#This Row],[zakonczenie]]-telefony[[#This Row],[rozpoczecie]]</f>
        <v>1.0300925925925908E-2</v>
      </c>
      <c r="H789">
        <f>MINUTE(telefony[[#This Row],[Czas trwania połączenia]])</f>
        <v>14</v>
      </c>
      <c r="I789" s="10" t="str">
        <f>LEFT(telefony[[#This Row],[nr]],2)</f>
        <v>52</v>
      </c>
      <c r="J789" s="9">
        <f>IF(AND(telefony[[#This Row],[Rodzaj telefonu]]="Stacjonarny",telefony[[#This Row],[Początek numeru]]="12"),1,0)</f>
        <v>0</v>
      </c>
      <c r="K789" s="7">
        <f>IF(telefony[[#This Row],[Czy 12]]=1,telefony[[#This Row],[zakonczenie]]-telefony[[#This Row],[rozpoczecie]],0)</f>
        <v>0</v>
      </c>
    </row>
    <row r="790" spans="1:11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  <c r="E790">
        <f>COUNTIF($A$2:$A$2148,telefony[[#This Row],[nr]])</f>
        <v>1</v>
      </c>
      <c r="F790" t="str">
        <f>IF(LEN(telefony[[#This Row],[nr]])=7,"Stacjonarny",IF(LEN(telefony[[#This Row],[nr]])=8,"Komórkowy","Zagraniczny"))</f>
        <v>Komórkowy</v>
      </c>
      <c r="G790" s="11">
        <f>telefony[[#This Row],[zakonczenie]]-telefony[[#This Row],[rozpoczecie]]</f>
        <v>2.0949074074073648E-3</v>
      </c>
      <c r="H790">
        <f>MINUTE(telefony[[#This Row],[Czas trwania połączenia]])</f>
        <v>3</v>
      </c>
      <c r="I790" s="10" t="str">
        <f>LEFT(telefony[[#This Row],[nr]],2)</f>
        <v>15</v>
      </c>
      <c r="J790" s="9">
        <f>IF(AND(telefony[[#This Row],[Rodzaj telefonu]]="Stacjonarny",telefony[[#This Row],[Początek numeru]]="12"),1,0)</f>
        <v>0</v>
      </c>
      <c r="K790" s="7">
        <f>IF(telefony[[#This Row],[Czy 12]]=1,telefony[[#This Row],[zakonczenie]]-telefony[[#This Row],[rozpoczecie]],0)</f>
        <v>0</v>
      </c>
    </row>
    <row r="791" spans="1:11" x14ac:dyDescent="0.25">
      <c r="A791">
        <v>39921944</v>
      </c>
      <c r="B791" s="1">
        <v>42928</v>
      </c>
      <c r="C791" s="2">
        <v>0.56398148148148153</v>
      </c>
      <c r="D791" s="2">
        <v>0.57387731481481485</v>
      </c>
      <c r="E791">
        <f>COUNTIF($A$2:$A$2148,telefony[[#This Row],[nr]])</f>
        <v>1</v>
      </c>
      <c r="F791" t="str">
        <f>IF(LEN(telefony[[#This Row],[nr]])=7,"Stacjonarny",IF(LEN(telefony[[#This Row],[nr]])=8,"Komórkowy","Zagraniczny"))</f>
        <v>Komórkowy</v>
      </c>
      <c r="G791" s="11">
        <f>telefony[[#This Row],[zakonczenie]]-telefony[[#This Row],[rozpoczecie]]</f>
        <v>9.8958333333333259E-3</v>
      </c>
      <c r="H791">
        <f>MINUTE(telefony[[#This Row],[Czas trwania połączenia]])</f>
        <v>14</v>
      </c>
      <c r="I791" s="10" t="str">
        <f>LEFT(telefony[[#This Row],[nr]],2)</f>
        <v>39</v>
      </c>
      <c r="J791" s="9">
        <f>IF(AND(telefony[[#This Row],[Rodzaj telefonu]]="Stacjonarny",telefony[[#This Row],[Początek numeru]]="12"),1,0)</f>
        <v>0</v>
      </c>
      <c r="K791" s="7">
        <f>IF(telefony[[#This Row],[Czy 12]]=1,telefony[[#This Row],[zakonczenie]]-telefony[[#This Row],[rozpoczecie]],0)</f>
        <v>0</v>
      </c>
    </row>
    <row r="792" spans="1:11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  <c r="E792">
        <f>COUNTIF($A$2:$A$2148,telefony[[#This Row],[nr]])</f>
        <v>3</v>
      </c>
      <c r="F792" t="str">
        <f>IF(LEN(telefony[[#This Row],[nr]])=7,"Stacjonarny",IF(LEN(telefony[[#This Row],[nr]])=8,"Komórkowy","Zagraniczny"))</f>
        <v>Komórkowy</v>
      </c>
      <c r="G792" s="11">
        <f>telefony[[#This Row],[zakonczenie]]-telefony[[#This Row],[rozpoczecie]]</f>
        <v>4.5138888888884843E-4</v>
      </c>
      <c r="H792">
        <f>MINUTE(telefony[[#This Row],[Czas trwania połączenia]])</f>
        <v>0</v>
      </c>
      <c r="I792" s="10" t="str">
        <f>LEFT(telefony[[#This Row],[nr]],2)</f>
        <v>66</v>
      </c>
      <c r="J792" s="9">
        <f>IF(AND(telefony[[#This Row],[Rodzaj telefonu]]="Stacjonarny",telefony[[#This Row],[Początek numeru]]="12"),1,0)</f>
        <v>0</v>
      </c>
      <c r="K792" s="7">
        <f>IF(telefony[[#This Row],[Czy 12]]=1,telefony[[#This Row],[zakonczenie]]-telefony[[#This Row],[rozpoczecie]],0)</f>
        <v>0</v>
      </c>
    </row>
    <row r="793" spans="1:11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  <c r="E793">
        <f>COUNTIF($A$2:$A$2148,telefony[[#This Row],[nr]])</f>
        <v>1</v>
      </c>
      <c r="F793" t="str">
        <f>IF(LEN(telefony[[#This Row],[nr]])=7,"Stacjonarny",IF(LEN(telefony[[#This Row],[nr]])=8,"Komórkowy","Zagraniczny"))</f>
        <v>Komórkowy</v>
      </c>
      <c r="G793" s="11">
        <f>telefony[[#This Row],[zakonczenie]]-telefony[[#This Row],[rozpoczecie]]</f>
        <v>2.870370370370412E-3</v>
      </c>
      <c r="H793">
        <f>MINUTE(telefony[[#This Row],[Czas trwania połączenia]])</f>
        <v>4</v>
      </c>
      <c r="I793" s="10" t="str">
        <f>LEFT(telefony[[#This Row],[nr]],2)</f>
        <v>88</v>
      </c>
      <c r="J793" s="9">
        <f>IF(AND(telefony[[#This Row],[Rodzaj telefonu]]="Stacjonarny",telefony[[#This Row],[Początek numeru]]="12"),1,0)</f>
        <v>0</v>
      </c>
      <c r="K793" s="7">
        <f>IF(telefony[[#This Row],[Czy 12]]=1,telefony[[#This Row],[zakonczenie]]-telefony[[#This Row],[rozpoczecie]],0)</f>
        <v>0</v>
      </c>
    </row>
    <row r="794" spans="1:11" x14ac:dyDescent="0.25">
      <c r="A794">
        <v>4111617</v>
      </c>
      <c r="B794" s="1">
        <v>42928</v>
      </c>
      <c r="C794" s="2">
        <v>0.56555555555555559</v>
      </c>
      <c r="D794" s="2">
        <v>0.5697106481481482</v>
      </c>
      <c r="E794">
        <f>COUNTIF($A$2:$A$2148,telefony[[#This Row],[nr]])</f>
        <v>2</v>
      </c>
      <c r="F794" t="str">
        <f>IF(LEN(telefony[[#This Row],[nr]])=7,"Stacjonarny",IF(LEN(telefony[[#This Row],[nr]])=8,"Komórkowy","Zagraniczny"))</f>
        <v>Stacjonarny</v>
      </c>
      <c r="G794" s="11">
        <f>telefony[[#This Row],[zakonczenie]]-telefony[[#This Row],[rozpoczecie]]</f>
        <v>4.155092592592613E-3</v>
      </c>
      <c r="H794">
        <f>MINUTE(telefony[[#This Row],[Czas trwania połączenia]])</f>
        <v>5</v>
      </c>
      <c r="I794" s="10" t="str">
        <f>LEFT(telefony[[#This Row],[nr]],2)</f>
        <v>41</v>
      </c>
      <c r="J794" s="9">
        <f>IF(AND(telefony[[#This Row],[Rodzaj telefonu]]="Stacjonarny",telefony[[#This Row],[Początek numeru]]="12"),1,0)</f>
        <v>0</v>
      </c>
      <c r="K794" s="7">
        <f>IF(telefony[[#This Row],[Czy 12]]=1,telefony[[#This Row],[zakonczenie]]-telefony[[#This Row],[rozpoczecie]],0)</f>
        <v>0</v>
      </c>
    </row>
    <row r="795" spans="1:11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  <c r="E795">
        <f>COUNTIF($A$2:$A$2148,telefony[[#This Row],[nr]])</f>
        <v>1</v>
      </c>
      <c r="F795" t="str">
        <f>IF(LEN(telefony[[#This Row],[nr]])=7,"Stacjonarny",IF(LEN(telefony[[#This Row],[nr]])=8,"Komórkowy","Zagraniczny"))</f>
        <v>Stacjonarny</v>
      </c>
      <c r="G795" s="11">
        <f>telefony[[#This Row],[zakonczenie]]-telefony[[#This Row],[rozpoczecie]]</f>
        <v>9.2361111111111116E-3</v>
      </c>
      <c r="H795">
        <f>MINUTE(telefony[[#This Row],[Czas trwania połączenia]])</f>
        <v>13</v>
      </c>
      <c r="I795" s="10" t="str">
        <f>LEFT(telefony[[#This Row],[nr]],2)</f>
        <v>98</v>
      </c>
      <c r="J795" s="9">
        <f>IF(AND(telefony[[#This Row],[Rodzaj telefonu]]="Stacjonarny",telefony[[#This Row],[Początek numeru]]="12"),1,0)</f>
        <v>0</v>
      </c>
      <c r="K795" s="7">
        <f>IF(telefony[[#This Row],[Czy 12]]=1,telefony[[#This Row],[zakonczenie]]-telefony[[#This Row],[rozpoczecie]],0)</f>
        <v>0</v>
      </c>
    </row>
    <row r="796" spans="1:11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  <c r="E796">
        <f>COUNTIF($A$2:$A$2148,telefony[[#This Row],[nr]])</f>
        <v>1</v>
      </c>
      <c r="F796" t="str">
        <f>IF(LEN(telefony[[#This Row],[nr]])=7,"Stacjonarny",IF(LEN(telefony[[#This Row],[nr]])=8,"Komórkowy","Zagraniczny"))</f>
        <v>Stacjonarny</v>
      </c>
      <c r="G796" s="11">
        <f>telefony[[#This Row],[zakonczenie]]-telefony[[#This Row],[rozpoczecie]]</f>
        <v>4.4791666666665897E-3</v>
      </c>
      <c r="H796">
        <f>MINUTE(telefony[[#This Row],[Czas trwania połączenia]])</f>
        <v>6</v>
      </c>
      <c r="I796" s="10" t="str">
        <f>LEFT(telefony[[#This Row],[nr]],2)</f>
        <v>33</v>
      </c>
      <c r="J796" s="9">
        <f>IF(AND(telefony[[#This Row],[Rodzaj telefonu]]="Stacjonarny",telefony[[#This Row],[Początek numeru]]="12"),1,0)</f>
        <v>0</v>
      </c>
      <c r="K796" s="7">
        <f>IF(telefony[[#This Row],[Czy 12]]=1,telefony[[#This Row],[zakonczenie]]-telefony[[#This Row],[rozpoczecie]],0)</f>
        <v>0</v>
      </c>
    </row>
    <row r="797" spans="1:11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  <c r="E797">
        <f>COUNTIF($A$2:$A$2148,telefony[[#This Row],[nr]])</f>
        <v>1</v>
      </c>
      <c r="F797" t="str">
        <f>IF(LEN(telefony[[#This Row],[nr]])=7,"Stacjonarny",IF(LEN(telefony[[#This Row],[nr]])=8,"Komórkowy","Zagraniczny"))</f>
        <v>Stacjonarny</v>
      </c>
      <c r="G797" s="11">
        <f>telefony[[#This Row],[zakonczenie]]-telefony[[#This Row],[rozpoczecie]]</f>
        <v>1.7245370370370106E-3</v>
      </c>
      <c r="H797">
        <f>MINUTE(telefony[[#This Row],[Czas trwania połączenia]])</f>
        <v>2</v>
      </c>
      <c r="I797" s="10" t="str">
        <f>LEFT(telefony[[#This Row],[nr]],2)</f>
        <v>90</v>
      </c>
      <c r="J797" s="9">
        <f>IF(AND(telefony[[#This Row],[Rodzaj telefonu]]="Stacjonarny",telefony[[#This Row],[Początek numeru]]="12"),1,0)</f>
        <v>0</v>
      </c>
      <c r="K797" s="7">
        <f>IF(telefony[[#This Row],[Czy 12]]=1,telefony[[#This Row],[zakonczenie]]-telefony[[#This Row],[rozpoczecie]],0)</f>
        <v>0</v>
      </c>
    </row>
    <row r="798" spans="1:11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  <c r="E798">
        <f>COUNTIF($A$2:$A$2148,telefony[[#This Row],[nr]])</f>
        <v>1</v>
      </c>
      <c r="F798" t="str">
        <f>IF(LEN(telefony[[#This Row],[nr]])=7,"Stacjonarny",IF(LEN(telefony[[#This Row],[nr]])=8,"Komórkowy","Zagraniczny"))</f>
        <v>Zagraniczny</v>
      </c>
      <c r="G798" s="11">
        <f>telefony[[#This Row],[zakonczenie]]-telefony[[#This Row],[rozpoczecie]]</f>
        <v>2.5810185185185519E-3</v>
      </c>
      <c r="H798">
        <f>MINUTE(telefony[[#This Row],[Czas trwania połączenia]])</f>
        <v>3</v>
      </c>
      <c r="I798" s="10" t="str">
        <f>LEFT(telefony[[#This Row],[nr]],2)</f>
        <v>39</v>
      </c>
      <c r="J798" s="9">
        <f>IF(AND(telefony[[#This Row],[Rodzaj telefonu]]="Stacjonarny",telefony[[#This Row],[Początek numeru]]="12"),1,0)</f>
        <v>0</v>
      </c>
      <c r="K798" s="7">
        <f>IF(telefony[[#This Row],[Czy 12]]=1,telefony[[#This Row],[zakonczenie]]-telefony[[#This Row],[rozpoczecie]],0)</f>
        <v>0</v>
      </c>
    </row>
    <row r="799" spans="1:11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  <c r="E799">
        <f>COUNTIF($A$2:$A$2148,telefony[[#This Row],[nr]])</f>
        <v>1</v>
      </c>
      <c r="F799" t="str">
        <f>IF(LEN(telefony[[#This Row],[nr]])=7,"Stacjonarny",IF(LEN(telefony[[#This Row],[nr]])=8,"Komórkowy","Zagraniczny"))</f>
        <v>Stacjonarny</v>
      </c>
      <c r="G799" s="11">
        <f>telefony[[#This Row],[zakonczenie]]-telefony[[#This Row],[rozpoczecie]]</f>
        <v>1.0671296296296373E-2</v>
      </c>
      <c r="H799">
        <f>MINUTE(telefony[[#This Row],[Czas trwania połączenia]])</f>
        <v>15</v>
      </c>
      <c r="I799" s="10" t="str">
        <f>LEFT(telefony[[#This Row],[nr]],2)</f>
        <v>63</v>
      </c>
      <c r="J799" s="9">
        <f>IF(AND(telefony[[#This Row],[Rodzaj telefonu]]="Stacjonarny",telefony[[#This Row],[Początek numeru]]="12"),1,0)</f>
        <v>0</v>
      </c>
      <c r="K799" s="7">
        <f>IF(telefony[[#This Row],[Czy 12]]=1,telefony[[#This Row],[zakonczenie]]-telefony[[#This Row],[rozpoczecie]],0)</f>
        <v>0</v>
      </c>
    </row>
    <row r="800" spans="1:11" x14ac:dyDescent="0.25">
      <c r="A800">
        <v>8233999</v>
      </c>
      <c r="B800" s="1">
        <v>42928</v>
      </c>
      <c r="C800" s="2">
        <v>0.57828703703703699</v>
      </c>
      <c r="D800" s="2">
        <v>0.58834490740740741</v>
      </c>
      <c r="E800">
        <f>COUNTIF($A$2:$A$2148,telefony[[#This Row],[nr]])</f>
        <v>1</v>
      </c>
      <c r="F800" t="str">
        <f>IF(LEN(telefony[[#This Row],[nr]])=7,"Stacjonarny",IF(LEN(telefony[[#This Row],[nr]])=8,"Komórkowy","Zagraniczny"))</f>
        <v>Stacjonarny</v>
      </c>
      <c r="G800" s="11">
        <f>telefony[[#This Row],[zakonczenie]]-telefony[[#This Row],[rozpoczecie]]</f>
        <v>1.0057870370370425E-2</v>
      </c>
      <c r="H800">
        <f>MINUTE(telefony[[#This Row],[Czas trwania połączenia]])</f>
        <v>14</v>
      </c>
      <c r="I800" s="10" t="str">
        <f>LEFT(telefony[[#This Row],[nr]],2)</f>
        <v>82</v>
      </c>
      <c r="J800" s="9">
        <f>IF(AND(telefony[[#This Row],[Rodzaj telefonu]]="Stacjonarny",telefony[[#This Row],[Początek numeru]]="12"),1,0)</f>
        <v>0</v>
      </c>
      <c r="K800" s="7">
        <f>IF(telefony[[#This Row],[Czy 12]]=1,telefony[[#This Row],[zakonczenie]]-telefony[[#This Row],[rozpoczecie]],0)</f>
        <v>0</v>
      </c>
    </row>
    <row r="801" spans="1:11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  <c r="E801">
        <f>COUNTIF($A$2:$A$2148,telefony[[#This Row],[nr]])</f>
        <v>1</v>
      </c>
      <c r="F801" t="str">
        <f>IF(LEN(telefony[[#This Row],[nr]])=7,"Stacjonarny",IF(LEN(telefony[[#This Row],[nr]])=8,"Komórkowy","Zagraniczny"))</f>
        <v>Komórkowy</v>
      </c>
      <c r="G801" s="11">
        <f>telefony[[#This Row],[zakonczenie]]-telefony[[#This Row],[rozpoczecie]]</f>
        <v>1.4236111111111116E-3</v>
      </c>
      <c r="H801">
        <f>MINUTE(telefony[[#This Row],[Czas trwania połączenia]])</f>
        <v>2</v>
      </c>
      <c r="I801" s="10" t="str">
        <f>LEFT(telefony[[#This Row],[nr]],2)</f>
        <v>97</v>
      </c>
      <c r="J801" s="9">
        <f>IF(AND(telefony[[#This Row],[Rodzaj telefonu]]="Stacjonarny",telefony[[#This Row],[Początek numeru]]="12"),1,0)</f>
        <v>0</v>
      </c>
      <c r="K801" s="7">
        <f>IF(telefony[[#This Row],[Czy 12]]=1,telefony[[#This Row],[zakonczenie]]-telefony[[#This Row],[rozpoczecie]],0)</f>
        <v>0</v>
      </c>
    </row>
    <row r="802" spans="1:11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  <c r="E802">
        <f>COUNTIF($A$2:$A$2148,telefony[[#This Row],[nr]])</f>
        <v>3</v>
      </c>
      <c r="F802" t="str">
        <f>IF(LEN(telefony[[#This Row],[nr]])=7,"Stacjonarny",IF(LEN(telefony[[#This Row],[nr]])=8,"Komórkowy","Zagraniczny"))</f>
        <v>Stacjonarny</v>
      </c>
      <c r="G802" s="11">
        <f>telefony[[#This Row],[zakonczenie]]-telefony[[#This Row],[rozpoczecie]]</f>
        <v>1.0821759259259323E-2</v>
      </c>
      <c r="H802">
        <f>MINUTE(telefony[[#This Row],[Czas trwania połączenia]])</f>
        <v>15</v>
      </c>
      <c r="I802" s="10" t="str">
        <f>LEFT(telefony[[#This Row],[nr]],2)</f>
        <v>28</v>
      </c>
      <c r="J802" s="9">
        <f>IF(AND(telefony[[#This Row],[Rodzaj telefonu]]="Stacjonarny",telefony[[#This Row],[Początek numeru]]="12"),1,0)</f>
        <v>0</v>
      </c>
      <c r="K802" s="7">
        <f>IF(telefony[[#This Row],[Czy 12]]=1,telefony[[#This Row],[zakonczenie]]-telefony[[#This Row],[rozpoczecie]],0)</f>
        <v>0</v>
      </c>
    </row>
    <row r="803" spans="1:11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  <c r="E803">
        <f>COUNTIF($A$2:$A$2148,telefony[[#This Row],[nr]])</f>
        <v>1</v>
      </c>
      <c r="F803" t="str">
        <f>IF(LEN(telefony[[#This Row],[nr]])=7,"Stacjonarny",IF(LEN(telefony[[#This Row],[nr]])=8,"Komórkowy","Zagraniczny"))</f>
        <v>Komórkowy</v>
      </c>
      <c r="G803" s="11">
        <f>telefony[[#This Row],[zakonczenie]]-telefony[[#This Row],[rozpoczecie]]</f>
        <v>4.4560185185185119E-3</v>
      </c>
      <c r="H803">
        <f>MINUTE(telefony[[#This Row],[Czas trwania połączenia]])</f>
        <v>6</v>
      </c>
      <c r="I803" s="10" t="str">
        <f>LEFT(telefony[[#This Row],[nr]],2)</f>
        <v>93</v>
      </c>
      <c r="J803" s="9">
        <f>IF(AND(telefony[[#This Row],[Rodzaj telefonu]]="Stacjonarny",telefony[[#This Row],[Początek numeru]]="12"),1,0)</f>
        <v>0</v>
      </c>
      <c r="K803" s="7">
        <f>IF(telefony[[#This Row],[Czy 12]]=1,telefony[[#This Row],[zakonczenie]]-telefony[[#This Row],[rozpoczecie]],0)</f>
        <v>0</v>
      </c>
    </row>
    <row r="804" spans="1:11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  <c r="E804">
        <f>COUNTIF($A$2:$A$2148,telefony[[#This Row],[nr]])</f>
        <v>1</v>
      </c>
      <c r="F804" t="str">
        <f>IF(LEN(telefony[[#This Row],[nr]])=7,"Stacjonarny",IF(LEN(telefony[[#This Row],[nr]])=8,"Komórkowy","Zagraniczny"))</f>
        <v>Komórkowy</v>
      </c>
      <c r="G804" s="11">
        <f>telefony[[#This Row],[zakonczenie]]-telefony[[#This Row],[rozpoczecie]]</f>
        <v>1.025462962962953E-2</v>
      </c>
      <c r="H804">
        <f>MINUTE(telefony[[#This Row],[Czas trwania połączenia]])</f>
        <v>14</v>
      </c>
      <c r="I804" s="10" t="str">
        <f>LEFT(telefony[[#This Row],[nr]],2)</f>
        <v>85</v>
      </c>
      <c r="J804" s="9">
        <f>IF(AND(telefony[[#This Row],[Rodzaj telefonu]]="Stacjonarny",telefony[[#This Row],[Początek numeru]]="12"),1,0)</f>
        <v>0</v>
      </c>
      <c r="K804" s="7">
        <f>IF(telefony[[#This Row],[Czy 12]]=1,telefony[[#This Row],[zakonczenie]]-telefony[[#This Row],[rozpoczecie]],0)</f>
        <v>0</v>
      </c>
    </row>
    <row r="805" spans="1:11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  <c r="E805">
        <f>COUNTIF($A$2:$A$2148,telefony[[#This Row],[nr]])</f>
        <v>1</v>
      </c>
      <c r="F805" t="str">
        <f>IF(LEN(telefony[[#This Row],[nr]])=7,"Stacjonarny",IF(LEN(telefony[[#This Row],[nr]])=8,"Komórkowy","Zagraniczny"))</f>
        <v>Stacjonarny</v>
      </c>
      <c r="G805" s="11">
        <f>telefony[[#This Row],[zakonczenie]]-telefony[[#This Row],[rozpoczecie]]</f>
        <v>5.3472222222222809E-3</v>
      </c>
      <c r="H805">
        <f>MINUTE(telefony[[#This Row],[Czas trwania połączenia]])</f>
        <v>7</v>
      </c>
      <c r="I805" s="10" t="str">
        <f>LEFT(telefony[[#This Row],[nr]],2)</f>
        <v>16</v>
      </c>
      <c r="J805" s="9">
        <f>IF(AND(telefony[[#This Row],[Rodzaj telefonu]]="Stacjonarny",telefony[[#This Row],[Początek numeru]]="12"),1,0)</f>
        <v>0</v>
      </c>
      <c r="K805" s="7">
        <f>IF(telefony[[#This Row],[Czy 12]]=1,telefony[[#This Row],[zakonczenie]]-telefony[[#This Row],[rozpoczecie]],0)</f>
        <v>0</v>
      </c>
    </row>
    <row r="806" spans="1:11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  <c r="E806">
        <f>COUNTIF($A$2:$A$2148,telefony[[#This Row],[nr]])</f>
        <v>2</v>
      </c>
      <c r="F806" t="str">
        <f>IF(LEN(telefony[[#This Row],[nr]])=7,"Stacjonarny",IF(LEN(telefony[[#This Row],[nr]])=8,"Komórkowy","Zagraniczny"))</f>
        <v>Stacjonarny</v>
      </c>
      <c r="G806" s="11">
        <f>telefony[[#This Row],[zakonczenie]]-telefony[[#This Row],[rozpoczecie]]</f>
        <v>2.5347222222221744E-3</v>
      </c>
      <c r="H806">
        <f>MINUTE(telefony[[#This Row],[Czas trwania połączenia]])</f>
        <v>3</v>
      </c>
      <c r="I806" s="10" t="str">
        <f>LEFT(telefony[[#This Row],[nr]],2)</f>
        <v>97</v>
      </c>
      <c r="J806" s="9">
        <f>IF(AND(telefony[[#This Row],[Rodzaj telefonu]]="Stacjonarny",telefony[[#This Row],[Początek numeru]]="12"),1,0)</f>
        <v>0</v>
      </c>
      <c r="K806" s="7">
        <f>IF(telefony[[#This Row],[Czy 12]]=1,telefony[[#This Row],[zakonczenie]]-telefony[[#This Row],[rozpoczecie]],0)</f>
        <v>0</v>
      </c>
    </row>
    <row r="807" spans="1:11" x14ac:dyDescent="0.25">
      <c r="A807">
        <v>8246306</v>
      </c>
      <c r="B807" s="1">
        <v>42928</v>
      </c>
      <c r="C807" s="2">
        <v>0.59928240740740746</v>
      </c>
      <c r="D807" s="2">
        <v>0.60182870370370367</v>
      </c>
      <c r="E807">
        <f>COUNTIF($A$2:$A$2148,telefony[[#This Row],[nr]])</f>
        <v>1</v>
      </c>
      <c r="F807" t="str">
        <f>IF(LEN(telefony[[#This Row],[nr]])=7,"Stacjonarny",IF(LEN(telefony[[#This Row],[nr]])=8,"Komórkowy","Zagraniczny"))</f>
        <v>Stacjonarny</v>
      </c>
      <c r="G807" s="11">
        <f>telefony[[#This Row],[zakonczenie]]-telefony[[#This Row],[rozpoczecie]]</f>
        <v>2.5462962962962132E-3</v>
      </c>
      <c r="H807">
        <f>MINUTE(telefony[[#This Row],[Czas trwania połączenia]])</f>
        <v>3</v>
      </c>
      <c r="I807" s="10" t="str">
        <f>LEFT(telefony[[#This Row],[nr]],2)</f>
        <v>82</v>
      </c>
      <c r="J807" s="9">
        <f>IF(AND(telefony[[#This Row],[Rodzaj telefonu]]="Stacjonarny",telefony[[#This Row],[Początek numeru]]="12"),1,0)</f>
        <v>0</v>
      </c>
      <c r="K807" s="7">
        <f>IF(telefony[[#This Row],[Czy 12]]=1,telefony[[#This Row],[zakonczenie]]-telefony[[#This Row],[rozpoczecie]],0)</f>
        <v>0</v>
      </c>
    </row>
    <row r="808" spans="1:11" x14ac:dyDescent="0.25">
      <c r="A808">
        <v>2412611</v>
      </c>
      <c r="B808" s="1">
        <v>42928</v>
      </c>
      <c r="C808" s="2">
        <v>0.60065972222222219</v>
      </c>
      <c r="D808" s="2">
        <v>0.60902777777777772</v>
      </c>
      <c r="E808">
        <f>COUNTIF($A$2:$A$2148,telefony[[#This Row],[nr]])</f>
        <v>1</v>
      </c>
      <c r="F808" t="str">
        <f>IF(LEN(telefony[[#This Row],[nr]])=7,"Stacjonarny",IF(LEN(telefony[[#This Row],[nr]])=8,"Komórkowy","Zagraniczny"))</f>
        <v>Stacjonarny</v>
      </c>
      <c r="G808" s="11">
        <f>telefony[[#This Row],[zakonczenie]]-telefony[[#This Row],[rozpoczecie]]</f>
        <v>8.3680555555555314E-3</v>
      </c>
      <c r="H808">
        <f>MINUTE(telefony[[#This Row],[Czas trwania połączenia]])</f>
        <v>12</v>
      </c>
      <c r="I808" s="10" t="str">
        <f>LEFT(telefony[[#This Row],[nr]],2)</f>
        <v>24</v>
      </c>
      <c r="J808" s="9">
        <f>IF(AND(telefony[[#This Row],[Rodzaj telefonu]]="Stacjonarny",telefony[[#This Row],[Początek numeru]]="12"),1,0)</f>
        <v>0</v>
      </c>
      <c r="K808" s="7">
        <f>IF(telefony[[#This Row],[Czy 12]]=1,telefony[[#This Row],[zakonczenie]]-telefony[[#This Row],[rozpoczecie]],0)</f>
        <v>0</v>
      </c>
    </row>
    <row r="809" spans="1:11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  <c r="E809">
        <f>COUNTIF($A$2:$A$2148,telefony[[#This Row],[nr]])</f>
        <v>3</v>
      </c>
      <c r="F809" t="str">
        <f>IF(LEN(telefony[[#This Row],[nr]])=7,"Stacjonarny",IF(LEN(telefony[[#This Row],[nr]])=8,"Komórkowy","Zagraniczny"))</f>
        <v>Stacjonarny</v>
      </c>
      <c r="G809" s="11">
        <f>telefony[[#This Row],[zakonczenie]]-telefony[[#This Row],[rozpoczecie]]</f>
        <v>2.766203703703729E-3</v>
      </c>
      <c r="H809">
        <f>MINUTE(telefony[[#This Row],[Czas trwania połączenia]])</f>
        <v>3</v>
      </c>
      <c r="I809" s="10" t="str">
        <f>LEFT(telefony[[#This Row],[nr]],2)</f>
        <v>77</v>
      </c>
      <c r="J809" s="9">
        <f>IF(AND(telefony[[#This Row],[Rodzaj telefonu]]="Stacjonarny",telefony[[#This Row],[Początek numeru]]="12"),1,0)</f>
        <v>0</v>
      </c>
      <c r="K809" s="7">
        <f>IF(telefony[[#This Row],[Czy 12]]=1,telefony[[#This Row],[zakonczenie]]-telefony[[#This Row],[rozpoczecie]],0)</f>
        <v>0</v>
      </c>
    </row>
    <row r="810" spans="1:11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  <c r="E810">
        <f>COUNTIF($A$2:$A$2148,telefony[[#This Row],[nr]])</f>
        <v>2</v>
      </c>
      <c r="F810" t="str">
        <f>IF(LEN(telefony[[#This Row],[nr]])=7,"Stacjonarny",IF(LEN(telefony[[#This Row],[nr]])=8,"Komórkowy","Zagraniczny"))</f>
        <v>Stacjonarny</v>
      </c>
      <c r="G810" s="11">
        <f>telefony[[#This Row],[zakonczenie]]-telefony[[#This Row],[rozpoczecie]]</f>
        <v>6.527777777777799E-3</v>
      </c>
      <c r="H810">
        <f>MINUTE(telefony[[#This Row],[Czas trwania połączenia]])</f>
        <v>9</v>
      </c>
      <c r="I810" s="10" t="str">
        <f>LEFT(telefony[[#This Row],[nr]],2)</f>
        <v>80</v>
      </c>
      <c r="J810" s="9">
        <f>IF(AND(telefony[[#This Row],[Rodzaj telefonu]]="Stacjonarny",telefony[[#This Row],[Początek numeru]]="12"),1,0)</f>
        <v>0</v>
      </c>
      <c r="K810" s="7">
        <f>IF(telefony[[#This Row],[Czy 12]]=1,telefony[[#This Row],[zakonczenie]]-telefony[[#This Row],[rozpoczecie]],0)</f>
        <v>0</v>
      </c>
    </row>
    <row r="811" spans="1:11" x14ac:dyDescent="0.25">
      <c r="A811">
        <v>68677362</v>
      </c>
      <c r="B811" s="1">
        <v>42928</v>
      </c>
      <c r="C811" s="2">
        <v>0.61534722222222227</v>
      </c>
      <c r="D811" s="2">
        <v>0.61554398148148148</v>
      </c>
      <c r="E811">
        <f>COUNTIF($A$2:$A$2148,telefony[[#This Row],[nr]])</f>
        <v>1</v>
      </c>
      <c r="F811" t="str">
        <f>IF(LEN(telefony[[#This Row],[nr]])=7,"Stacjonarny",IF(LEN(telefony[[#This Row],[nr]])=8,"Komórkowy","Zagraniczny"))</f>
        <v>Komórkowy</v>
      </c>
      <c r="G811" s="11">
        <f>telefony[[#This Row],[zakonczenie]]-telefony[[#This Row],[rozpoczecie]]</f>
        <v>1.96759259259216E-4</v>
      </c>
      <c r="H811">
        <f>MINUTE(telefony[[#This Row],[Czas trwania połączenia]])</f>
        <v>0</v>
      </c>
      <c r="I811" s="10" t="str">
        <f>LEFT(telefony[[#This Row],[nr]],2)</f>
        <v>68</v>
      </c>
      <c r="J811" s="9">
        <f>IF(AND(telefony[[#This Row],[Rodzaj telefonu]]="Stacjonarny",telefony[[#This Row],[Początek numeru]]="12"),1,0)</f>
        <v>0</v>
      </c>
      <c r="K811" s="7">
        <f>IF(telefony[[#This Row],[Czy 12]]=1,telefony[[#This Row],[zakonczenie]]-telefony[[#This Row],[rozpoczecie]],0)</f>
        <v>0</v>
      </c>
    </row>
    <row r="812" spans="1:11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  <c r="E812">
        <f>COUNTIF($A$2:$A$2148,telefony[[#This Row],[nr]])</f>
        <v>1</v>
      </c>
      <c r="F812" t="str">
        <f>IF(LEN(telefony[[#This Row],[nr]])=7,"Stacjonarny",IF(LEN(telefony[[#This Row],[nr]])=8,"Komórkowy","Zagraniczny"))</f>
        <v>Zagraniczny</v>
      </c>
      <c r="G812" s="11">
        <f>telefony[[#This Row],[zakonczenie]]-telefony[[#This Row],[rozpoczecie]]</f>
        <v>6.3078703703703942E-3</v>
      </c>
      <c r="H812">
        <f>MINUTE(telefony[[#This Row],[Czas trwania połączenia]])</f>
        <v>9</v>
      </c>
      <c r="I812" s="10" t="str">
        <f>LEFT(telefony[[#This Row],[nr]],2)</f>
        <v>67</v>
      </c>
      <c r="J812" s="9">
        <f>IF(AND(telefony[[#This Row],[Rodzaj telefonu]]="Stacjonarny",telefony[[#This Row],[Początek numeru]]="12"),1,0)</f>
        <v>0</v>
      </c>
      <c r="K812" s="7">
        <f>IF(telefony[[#This Row],[Czy 12]]=1,telefony[[#This Row],[zakonczenie]]-telefony[[#This Row],[rozpoczecie]],0)</f>
        <v>0</v>
      </c>
    </row>
    <row r="813" spans="1:11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  <c r="E813">
        <f>COUNTIF($A$2:$A$2148,telefony[[#This Row],[nr]])</f>
        <v>3</v>
      </c>
      <c r="F813" t="str">
        <f>IF(LEN(telefony[[#This Row],[nr]])=7,"Stacjonarny",IF(LEN(telefony[[#This Row],[nr]])=8,"Komórkowy","Zagraniczny"))</f>
        <v>Komórkowy</v>
      </c>
      <c r="G813" s="11">
        <f>telefony[[#This Row],[zakonczenie]]-telefony[[#This Row],[rozpoczecie]]</f>
        <v>8.6921296296296191E-3</v>
      </c>
      <c r="H813">
        <f>MINUTE(telefony[[#This Row],[Czas trwania połączenia]])</f>
        <v>12</v>
      </c>
      <c r="I813" s="10" t="str">
        <f>LEFT(telefony[[#This Row],[nr]],2)</f>
        <v>27</v>
      </c>
      <c r="J813" s="9">
        <f>IF(AND(telefony[[#This Row],[Rodzaj telefonu]]="Stacjonarny",telefony[[#This Row],[Początek numeru]]="12"),1,0)</f>
        <v>0</v>
      </c>
      <c r="K813" s="7">
        <f>IF(telefony[[#This Row],[Czy 12]]=1,telefony[[#This Row],[zakonczenie]]-telefony[[#This Row],[rozpoczecie]],0)</f>
        <v>0</v>
      </c>
    </row>
    <row r="814" spans="1:11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  <c r="E814">
        <f>COUNTIF($A$2:$A$2148,telefony[[#This Row],[nr]])</f>
        <v>1</v>
      </c>
      <c r="F814" t="str">
        <f>IF(LEN(telefony[[#This Row],[nr]])=7,"Stacjonarny",IF(LEN(telefony[[#This Row],[nr]])=8,"Komórkowy","Zagraniczny"))</f>
        <v>Stacjonarny</v>
      </c>
      <c r="G814" s="11">
        <f>telefony[[#This Row],[zakonczenie]]-telefony[[#This Row],[rozpoczecie]]</f>
        <v>2.0486111111110983E-3</v>
      </c>
      <c r="H814">
        <f>MINUTE(telefony[[#This Row],[Czas trwania połączenia]])</f>
        <v>2</v>
      </c>
      <c r="I814" s="10" t="str">
        <f>LEFT(telefony[[#This Row],[nr]],2)</f>
        <v>61</v>
      </c>
      <c r="J814" s="9">
        <f>IF(AND(telefony[[#This Row],[Rodzaj telefonu]]="Stacjonarny",telefony[[#This Row],[Początek numeru]]="12"),1,0)</f>
        <v>0</v>
      </c>
      <c r="K814" s="7">
        <f>IF(telefony[[#This Row],[Czy 12]]=1,telefony[[#This Row],[zakonczenie]]-telefony[[#This Row],[rozpoczecie]],0)</f>
        <v>0</v>
      </c>
    </row>
    <row r="815" spans="1:11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  <c r="E815">
        <f>COUNTIF($A$2:$A$2148,telefony[[#This Row],[nr]])</f>
        <v>1</v>
      </c>
      <c r="F815" t="str">
        <f>IF(LEN(telefony[[#This Row],[nr]])=7,"Stacjonarny",IF(LEN(telefony[[#This Row],[nr]])=8,"Komórkowy","Zagraniczny"))</f>
        <v>Stacjonarny</v>
      </c>
      <c r="G815" s="11">
        <f>telefony[[#This Row],[zakonczenie]]-telefony[[#This Row],[rozpoczecie]]</f>
        <v>8.7615740740740744E-3</v>
      </c>
      <c r="H815">
        <f>MINUTE(telefony[[#This Row],[Czas trwania połączenia]])</f>
        <v>12</v>
      </c>
      <c r="I815" s="10" t="str">
        <f>LEFT(telefony[[#This Row],[nr]],2)</f>
        <v>34</v>
      </c>
      <c r="J815" s="9">
        <f>IF(AND(telefony[[#This Row],[Rodzaj telefonu]]="Stacjonarny",telefony[[#This Row],[Początek numeru]]="12"),1,0)</f>
        <v>0</v>
      </c>
      <c r="K815" s="7">
        <f>IF(telefony[[#This Row],[Czy 12]]=1,telefony[[#This Row],[zakonczenie]]-telefony[[#This Row],[rozpoczecie]],0)</f>
        <v>0</v>
      </c>
    </row>
    <row r="816" spans="1:11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  <c r="E816">
        <f>COUNTIF($A$2:$A$2148,telefony[[#This Row],[nr]])</f>
        <v>3</v>
      </c>
      <c r="F816" t="str">
        <f>IF(LEN(telefony[[#This Row],[nr]])=7,"Stacjonarny",IF(LEN(telefony[[#This Row],[nr]])=8,"Komórkowy","Zagraniczny"))</f>
        <v>Stacjonarny</v>
      </c>
      <c r="G816" s="11">
        <f>telefony[[#This Row],[zakonczenie]]-telefony[[#This Row],[rozpoczecie]]</f>
        <v>6.4467592592592493E-3</v>
      </c>
      <c r="H816">
        <f>MINUTE(telefony[[#This Row],[Czas trwania połączenia]])</f>
        <v>9</v>
      </c>
      <c r="I816" s="10" t="str">
        <f>LEFT(telefony[[#This Row],[nr]],2)</f>
        <v>34</v>
      </c>
      <c r="J816" s="9">
        <f>IF(AND(telefony[[#This Row],[Rodzaj telefonu]]="Stacjonarny",telefony[[#This Row],[Początek numeru]]="12"),1,0)</f>
        <v>0</v>
      </c>
      <c r="K816" s="7">
        <f>IF(telefony[[#This Row],[Czy 12]]=1,telefony[[#This Row],[zakonczenie]]-telefony[[#This Row],[rozpoczecie]],0)</f>
        <v>0</v>
      </c>
    </row>
    <row r="817" spans="1:11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  <c r="E817">
        <f>COUNTIF($A$2:$A$2148,telefony[[#This Row],[nr]])</f>
        <v>1</v>
      </c>
      <c r="F817" t="str">
        <f>IF(LEN(telefony[[#This Row],[nr]])=7,"Stacjonarny",IF(LEN(telefony[[#This Row],[nr]])=8,"Komórkowy","Zagraniczny"))</f>
        <v>Stacjonarny</v>
      </c>
      <c r="G817" s="11">
        <f>telefony[[#This Row],[zakonczenie]]-telefony[[#This Row],[rozpoczecie]]</f>
        <v>3.1597222222222165E-3</v>
      </c>
      <c r="H817">
        <f>MINUTE(telefony[[#This Row],[Czas trwania połączenia]])</f>
        <v>4</v>
      </c>
      <c r="I817" s="10" t="str">
        <f>LEFT(telefony[[#This Row],[nr]],2)</f>
        <v>21</v>
      </c>
      <c r="J817" s="9">
        <f>IF(AND(telefony[[#This Row],[Rodzaj telefonu]]="Stacjonarny",telefony[[#This Row],[Początek numeru]]="12"),1,0)</f>
        <v>0</v>
      </c>
      <c r="K817" s="7">
        <f>IF(telefony[[#This Row],[Czy 12]]=1,telefony[[#This Row],[zakonczenie]]-telefony[[#This Row],[rozpoczecie]],0)</f>
        <v>0</v>
      </c>
    </row>
    <row r="818" spans="1:11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  <c r="E818">
        <f>COUNTIF($A$2:$A$2148,telefony[[#This Row],[nr]])</f>
        <v>3</v>
      </c>
      <c r="F818" t="str">
        <f>IF(LEN(telefony[[#This Row],[nr]])=7,"Stacjonarny",IF(LEN(telefony[[#This Row],[nr]])=8,"Komórkowy","Zagraniczny"))</f>
        <v>Komórkowy</v>
      </c>
      <c r="G818" s="11">
        <f>telefony[[#This Row],[zakonczenie]]-telefony[[#This Row],[rozpoczecie]]</f>
        <v>3.7268518518518423E-3</v>
      </c>
      <c r="H818">
        <f>MINUTE(telefony[[#This Row],[Czas trwania połączenia]])</f>
        <v>5</v>
      </c>
      <c r="I818" s="10" t="str">
        <f>LEFT(telefony[[#This Row],[nr]],2)</f>
        <v>20</v>
      </c>
      <c r="J818" s="9">
        <f>IF(AND(telefony[[#This Row],[Rodzaj telefonu]]="Stacjonarny",telefony[[#This Row],[Początek numeru]]="12"),1,0)</f>
        <v>0</v>
      </c>
      <c r="K818" s="7">
        <f>IF(telefony[[#This Row],[Czy 12]]=1,telefony[[#This Row],[zakonczenie]]-telefony[[#This Row],[rozpoczecie]],0)</f>
        <v>0</v>
      </c>
    </row>
    <row r="819" spans="1:11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  <c r="E819">
        <f>COUNTIF($A$2:$A$2148,telefony[[#This Row],[nr]])</f>
        <v>1</v>
      </c>
      <c r="F819" t="str">
        <f>IF(LEN(telefony[[#This Row],[nr]])=7,"Stacjonarny",IF(LEN(telefony[[#This Row],[nr]])=8,"Komórkowy","Zagraniczny"))</f>
        <v>Zagraniczny</v>
      </c>
      <c r="G819" s="11">
        <f>telefony[[#This Row],[zakonczenie]]-telefony[[#This Row],[rozpoczecie]]</f>
        <v>5.7754629629629406E-3</v>
      </c>
      <c r="H819">
        <f>MINUTE(telefony[[#This Row],[Czas trwania połączenia]])</f>
        <v>8</v>
      </c>
      <c r="I819" s="10" t="str">
        <f>LEFT(telefony[[#This Row],[nr]],2)</f>
        <v>92</v>
      </c>
      <c r="J819" s="9">
        <f>IF(AND(telefony[[#This Row],[Rodzaj telefonu]]="Stacjonarny",telefony[[#This Row],[Początek numeru]]="12"),1,0)</f>
        <v>0</v>
      </c>
      <c r="K819" s="7">
        <f>IF(telefony[[#This Row],[Czy 12]]=1,telefony[[#This Row],[zakonczenie]]-telefony[[#This Row],[rozpoczecie]],0)</f>
        <v>0</v>
      </c>
    </row>
    <row r="820" spans="1:11" x14ac:dyDescent="0.25">
      <c r="A820">
        <v>7852624</v>
      </c>
      <c r="B820" s="1">
        <v>42929</v>
      </c>
      <c r="C820" s="2">
        <v>0.35885416666666664</v>
      </c>
      <c r="D820" s="2">
        <v>0.36913194444444447</v>
      </c>
      <c r="E820">
        <f>COUNTIF($A$2:$A$2148,telefony[[#This Row],[nr]])</f>
        <v>1</v>
      </c>
      <c r="F820" t="str">
        <f>IF(LEN(telefony[[#This Row],[nr]])=7,"Stacjonarny",IF(LEN(telefony[[#This Row],[nr]])=8,"Komórkowy","Zagraniczny"))</f>
        <v>Stacjonarny</v>
      </c>
      <c r="G820" s="11">
        <f>telefony[[#This Row],[zakonczenie]]-telefony[[#This Row],[rozpoczecie]]</f>
        <v>1.027777777777783E-2</v>
      </c>
      <c r="H820">
        <f>MINUTE(telefony[[#This Row],[Czas trwania połączenia]])</f>
        <v>14</v>
      </c>
      <c r="I820" s="10" t="str">
        <f>LEFT(telefony[[#This Row],[nr]],2)</f>
        <v>78</v>
      </c>
      <c r="J820" s="9">
        <f>IF(AND(telefony[[#This Row],[Rodzaj telefonu]]="Stacjonarny",telefony[[#This Row],[Początek numeru]]="12"),1,0)</f>
        <v>0</v>
      </c>
      <c r="K820" s="7">
        <f>IF(telefony[[#This Row],[Czy 12]]=1,telefony[[#This Row],[zakonczenie]]-telefony[[#This Row],[rozpoczecie]],0)</f>
        <v>0</v>
      </c>
    </row>
    <row r="821" spans="1:11" x14ac:dyDescent="0.25">
      <c r="A821">
        <v>8838584</v>
      </c>
      <c r="B821" s="1">
        <v>42929</v>
      </c>
      <c r="C821" s="2">
        <v>0.36204861111111108</v>
      </c>
      <c r="D821" s="2">
        <v>0.37230324074074073</v>
      </c>
      <c r="E821">
        <f>COUNTIF($A$2:$A$2148,telefony[[#This Row],[nr]])</f>
        <v>1</v>
      </c>
      <c r="F821" t="str">
        <f>IF(LEN(telefony[[#This Row],[nr]])=7,"Stacjonarny",IF(LEN(telefony[[#This Row],[nr]])=8,"Komórkowy","Zagraniczny"))</f>
        <v>Stacjonarny</v>
      </c>
      <c r="G821" s="11">
        <f>telefony[[#This Row],[zakonczenie]]-telefony[[#This Row],[rozpoczecie]]</f>
        <v>1.0254629629629641E-2</v>
      </c>
      <c r="H821">
        <f>MINUTE(telefony[[#This Row],[Czas trwania połączenia]])</f>
        <v>14</v>
      </c>
      <c r="I821" s="10" t="str">
        <f>LEFT(telefony[[#This Row],[nr]],2)</f>
        <v>88</v>
      </c>
      <c r="J821" s="9">
        <f>IF(AND(telefony[[#This Row],[Rodzaj telefonu]]="Stacjonarny",telefony[[#This Row],[Początek numeru]]="12"),1,0)</f>
        <v>0</v>
      </c>
      <c r="K821" s="7">
        <f>IF(telefony[[#This Row],[Czy 12]]=1,telefony[[#This Row],[zakonczenie]]-telefony[[#This Row],[rozpoczecie]],0)</f>
        <v>0</v>
      </c>
    </row>
    <row r="822" spans="1:11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  <c r="E822">
        <f>COUNTIF($A$2:$A$2148,telefony[[#This Row],[nr]])</f>
        <v>1</v>
      </c>
      <c r="F822" t="str">
        <f>IF(LEN(telefony[[#This Row],[nr]])=7,"Stacjonarny",IF(LEN(telefony[[#This Row],[nr]])=8,"Komórkowy","Zagraniczny"))</f>
        <v>Stacjonarny</v>
      </c>
      <c r="G822" s="11">
        <f>telefony[[#This Row],[zakonczenie]]-telefony[[#This Row],[rozpoczecie]]</f>
        <v>1.6550925925926108E-3</v>
      </c>
      <c r="H822">
        <f>MINUTE(telefony[[#This Row],[Czas trwania połączenia]])</f>
        <v>2</v>
      </c>
      <c r="I822" s="10" t="str">
        <f>LEFT(telefony[[#This Row],[nr]],2)</f>
        <v>24</v>
      </c>
      <c r="J822" s="9">
        <f>IF(AND(telefony[[#This Row],[Rodzaj telefonu]]="Stacjonarny",telefony[[#This Row],[Początek numeru]]="12"),1,0)</f>
        <v>0</v>
      </c>
      <c r="K822" s="7">
        <f>IF(telefony[[#This Row],[Czy 12]]=1,telefony[[#This Row],[zakonczenie]]-telefony[[#This Row],[rozpoczecie]],0)</f>
        <v>0</v>
      </c>
    </row>
    <row r="823" spans="1:11" x14ac:dyDescent="0.25">
      <c r="A823">
        <v>8028777</v>
      </c>
      <c r="B823" s="1">
        <v>42929</v>
      </c>
      <c r="C823" s="2">
        <v>0.36505787037037035</v>
      </c>
      <c r="D823" s="2">
        <v>0.37204861111111109</v>
      </c>
      <c r="E823">
        <f>COUNTIF($A$2:$A$2148,telefony[[#This Row],[nr]])</f>
        <v>1</v>
      </c>
      <c r="F823" t="str">
        <f>IF(LEN(telefony[[#This Row],[nr]])=7,"Stacjonarny",IF(LEN(telefony[[#This Row],[nr]])=8,"Komórkowy","Zagraniczny"))</f>
        <v>Stacjonarny</v>
      </c>
      <c r="G823" s="11">
        <f>telefony[[#This Row],[zakonczenie]]-telefony[[#This Row],[rozpoczecie]]</f>
        <v>6.9907407407407418E-3</v>
      </c>
      <c r="H823">
        <f>MINUTE(telefony[[#This Row],[Czas trwania połączenia]])</f>
        <v>10</v>
      </c>
      <c r="I823" s="10" t="str">
        <f>LEFT(telefony[[#This Row],[nr]],2)</f>
        <v>80</v>
      </c>
      <c r="J823" s="9">
        <f>IF(AND(telefony[[#This Row],[Rodzaj telefonu]]="Stacjonarny",telefony[[#This Row],[Początek numeru]]="12"),1,0)</f>
        <v>0</v>
      </c>
      <c r="K823" s="7">
        <f>IF(telefony[[#This Row],[Czy 12]]=1,telefony[[#This Row],[zakonczenie]]-telefony[[#This Row],[rozpoczecie]],0)</f>
        <v>0</v>
      </c>
    </row>
    <row r="824" spans="1:11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  <c r="E824">
        <f>COUNTIF($A$2:$A$2148,telefony[[#This Row],[nr]])</f>
        <v>2</v>
      </c>
      <c r="F824" t="str">
        <f>IF(LEN(telefony[[#This Row],[nr]])=7,"Stacjonarny",IF(LEN(telefony[[#This Row],[nr]])=8,"Komórkowy","Zagraniczny"))</f>
        <v>Stacjonarny</v>
      </c>
      <c r="G824" s="11">
        <f>telefony[[#This Row],[zakonczenie]]-telefony[[#This Row],[rozpoczecie]]</f>
        <v>1.9675925925926041E-3</v>
      </c>
      <c r="H824">
        <f>MINUTE(telefony[[#This Row],[Czas trwania połączenia]])</f>
        <v>2</v>
      </c>
      <c r="I824" s="10" t="str">
        <f>LEFT(telefony[[#This Row],[nr]],2)</f>
        <v>26</v>
      </c>
      <c r="J824" s="9">
        <f>IF(AND(telefony[[#This Row],[Rodzaj telefonu]]="Stacjonarny",telefony[[#This Row],[Początek numeru]]="12"),1,0)</f>
        <v>0</v>
      </c>
      <c r="K824" s="7">
        <f>IF(telefony[[#This Row],[Czy 12]]=1,telefony[[#This Row],[zakonczenie]]-telefony[[#This Row],[rozpoczecie]],0)</f>
        <v>0</v>
      </c>
    </row>
    <row r="825" spans="1:11" x14ac:dyDescent="0.25">
      <c r="A825">
        <v>2506618</v>
      </c>
      <c r="B825" s="1">
        <v>42929</v>
      </c>
      <c r="C825" s="2">
        <v>0.36704861111111109</v>
      </c>
      <c r="D825" s="2">
        <v>0.37783564814814813</v>
      </c>
      <c r="E825">
        <f>COUNTIF($A$2:$A$2148,telefony[[#This Row],[nr]])</f>
        <v>2</v>
      </c>
      <c r="F825" t="str">
        <f>IF(LEN(telefony[[#This Row],[nr]])=7,"Stacjonarny",IF(LEN(telefony[[#This Row],[nr]])=8,"Komórkowy","Zagraniczny"))</f>
        <v>Stacjonarny</v>
      </c>
      <c r="G825" s="11">
        <f>telefony[[#This Row],[zakonczenie]]-telefony[[#This Row],[rozpoczecie]]</f>
        <v>1.0787037037037039E-2</v>
      </c>
      <c r="H825">
        <f>MINUTE(telefony[[#This Row],[Czas trwania połączenia]])</f>
        <v>15</v>
      </c>
      <c r="I825" s="10" t="str">
        <f>LEFT(telefony[[#This Row],[nr]],2)</f>
        <v>25</v>
      </c>
      <c r="J825" s="9">
        <f>IF(AND(telefony[[#This Row],[Rodzaj telefonu]]="Stacjonarny",telefony[[#This Row],[Początek numeru]]="12"),1,0)</f>
        <v>0</v>
      </c>
      <c r="K825" s="7">
        <f>IF(telefony[[#This Row],[Czy 12]]=1,telefony[[#This Row],[zakonczenie]]-telefony[[#This Row],[rozpoczecie]],0)</f>
        <v>0</v>
      </c>
    </row>
    <row r="826" spans="1:11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  <c r="E826">
        <f>COUNTIF($A$2:$A$2148,telefony[[#This Row],[nr]])</f>
        <v>1</v>
      </c>
      <c r="F826" t="str">
        <f>IF(LEN(telefony[[#This Row],[nr]])=7,"Stacjonarny",IF(LEN(telefony[[#This Row],[nr]])=8,"Komórkowy","Zagraniczny"))</f>
        <v>Stacjonarny</v>
      </c>
      <c r="G826" s="11">
        <f>telefony[[#This Row],[zakonczenie]]-telefony[[#This Row],[rozpoczecie]]</f>
        <v>5.2777777777777701E-3</v>
      </c>
      <c r="H826">
        <f>MINUTE(telefony[[#This Row],[Czas trwania połączenia]])</f>
        <v>7</v>
      </c>
      <c r="I826" s="10" t="str">
        <f>LEFT(telefony[[#This Row],[nr]],2)</f>
        <v>79</v>
      </c>
      <c r="J826" s="9">
        <f>IF(AND(telefony[[#This Row],[Rodzaj telefonu]]="Stacjonarny",telefony[[#This Row],[Początek numeru]]="12"),1,0)</f>
        <v>0</v>
      </c>
      <c r="K826" s="7">
        <f>IF(telefony[[#This Row],[Czy 12]]=1,telefony[[#This Row],[zakonczenie]]-telefony[[#This Row],[rozpoczecie]],0)</f>
        <v>0</v>
      </c>
    </row>
    <row r="827" spans="1:11" x14ac:dyDescent="0.25">
      <c r="A827">
        <v>23123600</v>
      </c>
      <c r="B827" s="1">
        <v>42929</v>
      </c>
      <c r="C827" s="2">
        <v>0.37334490740740739</v>
      </c>
      <c r="D827" s="2">
        <v>0.37408564814814815</v>
      </c>
      <c r="E827">
        <f>COUNTIF($A$2:$A$2148,telefony[[#This Row],[nr]])</f>
        <v>2</v>
      </c>
      <c r="F827" t="str">
        <f>IF(LEN(telefony[[#This Row],[nr]])=7,"Stacjonarny",IF(LEN(telefony[[#This Row],[nr]])=8,"Komórkowy","Zagraniczny"))</f>
        <v>Komórkowy</v>
      </c>
      <c r="G827" s="11">
        <f>telefony[[#This Row],[zakonczenie]]-telefony[[#This Row],[rozpoczecie]]</f>
        <v>7.4074074074076401E-4</v>
      </c>
      <c r="H827">
        <f>MINUTE(telefony[[#This Row],[Czas trwania połączenia]])</f>
        <v>1</v>
      </c>
      <c r="I827" s="10" t="str">
        <f>LEFT(telefony[[#This Row],[nr]],2)</f>
        <v>23</v>
      </c>
      <c r="J827" s="9">
        <f>IF(AND(telefony[[#This Row],[Rodzaj telefonu]]="Stacjonarny",telefony[[#This Row],[Początek numeru]]="12"),1,0)</f>
        <v>0</v>
      </c>
      <c r="K827" s="7">
        <f>IF(telefony[[#This Row],[Czy 12]]=1,telefony[[#This Row],[zakonczenie]]-telefony[[#This Row],[rozpoczecie]],0)</f>
        <v>0</v>
      </c>
    </row>
    <row r="828" spans="1:11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  <c r="E828">
        <f>COUNTIF($A$2:$A$2148,telefony[[#This Row],[nr]])</f>
        <v>1</v>
      </c>
      <c r="F828" t="str">
        <f>IF(LEN(telefony[[#This Row],[nr]])=7,"Stacjonarny",IF(LEN(telefony[[#This Row],[nr]])=8,"Komórkowy","Zagraniczny"))</f>
        <v>Stacjonarny</v>
      </c>
      <c r="G828" s="11">
        <f>telefony[[#This Row],[zakonczenie]]-telefony[[#This Row],[rozpoczecie]]</f>
        <v>5.5555555555558689E-4</v>
      </c>
      <c r="H828">
        <f>MINUTE(telefony[[#This Row],[Czas trwania połączenia]])</f>
        <v>0</v>
      </c>
      <c r="I828" s="10" t="str">
        <f>LEFT(telefony[[#This Row],[nr]],2)</f>
        <v>98</v>
      </c>
      <c r="J828" s="9">
        <f>IF(AND(telefony[[#This Row],[Rodzaj telefonu]]="Stacjonarny",telefony[[#This Row],[Początek numeru]]="12"),1,0)</f>
        <v>0</v>
      </c>
      <c r="K828" s="7">
        <f>IF(telefony[[#This Row],[Czy 12]]=1,telefony[[#This Row],[zakonczenie]]-telefony[[#This Row],[rozpoczecie]],0)</f>
        <v>0</v>
      </c>
    </row>
    <row r="829" spans="1:11" x14ac:dyDescent="0.25">
      <c r="A829">
        <v>27410048</v>
      </c>
      <c r="B829" s="1">
        <v>42929</v>
      </c>
      <c r="C829" s="2">
        <v>0.37748842592592591</v>
      </c>
      <c r="D829" s="2">
        <v>0.37763888888888891</v>
      </c>
      <c r="E829">
        <f>COUNTIF($A$2:$A$2148,telefony[[#This Row],[nr]])</f>
        <v>1</v>
      </c>
      <c r="F829" t="str">
        <f>IF(LEN(telefony[[#This Row],[nr]])=7,"Stacjonarny",IF(LEN(telefony[[#This Row],[nr]])=8,"Komórkowy","Zagraniczny"))</f>
        <v>Komórkowy</v>
      </c>
      <c r="G829" s="11">
        <f>telefony[[#This Row],[zakonczenie]]-telefony[[#This Row],[rozpoczecie]]</f>
        <v>1.5046296296300499E-4</v>
      </c>
      <c r="H829">
        <f>MINUTE(telefony[[#This Row],[Czas trwania połączenia]])</f>
        <v>0</v>
      </c>
      <c r="I829" s="10" t="str">
        <f>LEFT(telefony[[#This Row],[nr]],2)</f>
        <v>27</v>
      </c>
      <c r="J829" s="9">
        <f>IF(AND(telefony[[#This Row],[Rodzaj telefonu]]="Stacjonarny",telefony[[#This Row],[Początek numeru]]="12"),1,0)</f>
        <v>0</v>
      </c>
      <c r="K829" s="7">
        <f>IF(telefony[[#This Row],[Czy 12]]=1,telefony[[#This Row],[zakonczenie]]-telefony[[#This Row],[rozpoczecie]],0)</f>
        <v>0</v>
      </c>
    </row>
    <row r="830" spans="1:11" x14ac:dyDescent="0.25">
      <c r="A830">
        <v>6746757</v>
      </c>
      <c r="B830" s="1">
        <v>42929</v>
      </c>
      <c r="C830" s="2">
        <v>0.3790162037037037</v>
      </c>
      <c r="D830" s="2">
        <v>0.38123842592592594</v>
      </c>
      <c r="E830">
        <f>COUNTIF($A$2:$A$2148,telefony[[#This Row],[nr]])</f>
        <v>1</v>
      </c>
      <c r="F830" t="str">
        <f>IF(LEN(telefony[[#This Row],[nr]])=7,"Stacjonarny",IF(LEN(telefony[[#This Row],[nr]])=8,"Komórkowy","Zagraniczny"))</f>
        <v>Stacjonarny</v>
      </c>
      <c r="G830" s="11">
        <f>telefony[[#This Row],[zakonczenie]]-telefony[[#This Row],[rozpoczecie]]</f>
        <v>2.2222222222222365E-3</v>
      </c>
      <c r="H830">
        <f>MINUTE(telefony[[#This Row],[Czas trwania połączenia]])</f>
        <v>3</v>
      </c>
      <c r="I830" s="10" t="str">
        <f>LEFT(telefony[[#This Row],[nr]],2)</f>
        <v>67</v>
      </c>
      <c r="J830" s="9">
        <f>IF(AND(telefony[[#This Row],[Rodzaj telefonu]]="Stacjonarny",telefony[[#This Row],[Początek numeru]]="12"),1,0)</f>
        <v>0</v>
      </c>
      <c r="K830" s="7">
        <f>IF(telefony[[#This Row],[Czy 12]]=1,telefony[[#This Row],[zakonczenie]]-telefony[[#This Row],[rozpoczecie]],0)</f>
        <v>0</v>
      </c>
    </row>
    <row r="831" spans="1:11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  <c r="E831">
        <f>COUNTIF($A$2:$A$2148,telefony[[#This Row],[nr]])</f>
        <v>3</v>
      </c>
      <c r="F831" t="str">
        <f>IF(LEN(telefony[[#This Row],[nr]])=7,"Stacjonarny",IF(LEN(telefony[[#This Row],[nr]])=8,"Komórkowy","Zagraniczny"))</f>
        <v>Stacjonarny</v>
      </c>
      <c r="G831" s="11">
        <f>telefony[[#This Row],[zakonczenie]]-telefony[[#This Row],[rozpoczecie]]</f>
        <v>3.2060185185185386E-3</v>
      </c>
      <c r="H831">
        <f>MINUTE(telefony[[#This Row],[Czas trwania połączenia]])</f>
        <v>4</v>
      </c>
      <c r="I831" s="10" t="str">
        <f>LEFT(telefony[[#This Row],[nr]],2)</f>
        <v>50</v>
      </c>
      <c r="J831" s="9">
        <f>IF(AND(telefony[[#This Row],[Rodzaj telefonu]]="Stacjonarny",telefony[[#This Row],[Początek numeru]]="12"),1,0)</f>
        <v>0</v>
      </c>
      <c r="K831" s="7">
        <f>IF(telefony[[#This Row],[Czy 12]]=1,telefony[[#This Row],[zakonczenie]]-telefony[[#This Row],[rozpoczecie]],0)</f>
        <v>0</v>
      </c>
    </row>
    <row r="832" spans="1:11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  <c r="E832">
        <f>COUNTIF($A$2:$A$2148,telefony[[#This Row],[nr]])</f>
        <v>1</v>
      </c>
      <c r="F832" t="str">
        <f>IF(LEN(telefony[[#This Row],[nr]])=7,"Stacjonarny",IF(LEN(telefony[[#This Row],[nr]])=8,"Komórkowy","Zagraniczny"))</f>
        <v>Stacjonarny</v>
      </c>
      <c r="G832" s="11">
        <f>telefony[[#This Row],[zakonczenie]]-telefony[[#This Row],[rozpoczecie]]</f>
        <v>5.7754629629629406E-3</v>
      </c>
      <c r="H832">
        <f>MINUTE(telefony[[#This Row],[Czas trwania połączenia]])</f>
        <v>8</v>
      </c>
      <c r="I832" s="10" t="str">
        <f>LEFT(telefony[[#This Row],[nr]],2)</f>
        <v>96</v>
      </c>
      <c r="J832" s="9">
        <f>IF(AND(telefony[[#This Row],[Rodzaj telefonu]]="Stacjonarny",telefony[[#This Row],[Początek numeru]]="12"),1,0)</f>
        <v>0</v>
      </c>
      <c r="K832" s="7">
        <f>IF(telefony[[#This Row],[Czy 12]]=1,telefony[[#This Row],[zakonczenie]]-telefony[[#This Row],[rozpoczecie]],0)</f>
        <v>0</v>
      </c>
    </row>
    <row r="833" spans="1:11" x14ac:dyDescent="0.25">
      <c r="A833">
        <v>9356216</v>
      </c>
      <c r="B833" s="1">
        <v>42929</v>
      </c>
      <c r="C833" s="2">
        <v>0.38966435185185183</v>
      </c>
      <c r="D833" s="2">
        <v>0.40104166666666669</v>
      </c>
      <c r="E833">
        <f>COUNTIF($A$2:$A$2148,telefony[[#This Row],[nr]])</f>
        <v>1</v>
      </c>
      <c r="F833" t="str">
        <f>IF(LEN(telefony[[#This Row],[nr]])=7,"Stacjonarny",IF(LEN(telefony[[#This Row],[nr]])=8,"Komórkowy","Zagraniczny"))</f>
        <v>Stacjonarny</v>
      </c>
      <c r="G833" s="11">
        <f>telefony[[#This Row],[zakonczenie]]-telefony[[#This Row],[rozpoczecie]]</f>
        <v>1.1377314814814854E-2</v>
      </c>
      <c r="H833">
        <f>MINUTE(telefony[[#This Row],[Czas trwania połączenia]])</f>
        <v>16</v>
      </c>
      <c r="I833" s="10" t="str">
        <f>LEFT(telefony[[#This Row],[nr]],2)</f>
        <v>93</v>
      </c>
      <c r="J833" s="9">
        <f>IF(AND(telefony[[#This Row],[Rodzaj telefonu]]="Stacjonarny",telefony[[#This Row],[Początek numeru]]="12"),1,0)</f>
        <v>0</v>
      </c>
      <c r="K833" s="7">
        <f>IF(telefony[[#This Row],[Czy 12]]=1,telefony[[#This Row],[zakonczenie]]-telefony[[#This Row],[rozpoczecie]],0)</f>
        <v>0</v>
      </c>
    </row>
    <row r="834" spans="1:11" x14ac:dyDescent="0.25">
      <c r="A834">
        <v>7415603</v>
      </c>
      <c r="B834" s="1">
        <v>42929</v>
      </c>
      <c r="C834" s="2">
        <v>0.39194444444444443</v>
      </c>
      <c r="D834" s="2">
        <v>0.39535879629629628</v>
      </c>
      <c r="E834">
        <f>COUNTIF($A$2:$A$2148,telefony[[#This Row],[nr]])</f>
        <v>3</v>
      </c>
      <c r="F834" t="str">
        <f>IF(LEN(telefony[[#This Row],[nr]])=7,"Stacjonarny",IF(LEN(telefony[[#This Row],[nr]])=8,"Komórkowy","Zagraniczny"))</f>
        <v>Stacjonarny</v>
      </c>
      <c r="G834" s="11">
        <f>telefony[[#This Row],[zakonczenie]]-telefony[[#This Row],[rozpoczecie]]</f>
        <v>3.414351851851849E-3</v>
      </c>
      <c r="H834">
        <f>MINUTE(telefony[[#This Row],[Czas trwania połączenia]])</f>
        <v>4</v>
      </c>
      <c r="I834" s="10" t="str">
        <f>LEFT(telefony[[#This Row],[nr]],2)</f>
        <v>74</v>
      </c>
      <c r="J834" s="9">
        <f>IF(AND(telefony[[#This Row],[Rodzaj telefonu]]="Stacjonarny",telefony[[#This Row],[Początek numeru]]="12"),1,0)</f>
        <v>0</v>
      </c>
      <c r="K834" s="7">
        <f>IF(telefony[[#This Row],[Czy 12]]=1,telefony[[#This Row],[zakonczenie]]-telefony[[#This Row],[rozpoczecie]],0)</f>
        <v>0</v>
      </c>
    </row>
    <row r="835" spans="1:11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  <c r="E835">
        <f>COUNTIF($A$2:$A$2148,telefony[[#This Row],[nr]])</f>
        <v>1</v>
      </c>
      <c r="F835" t="str">
        <f>IF(LEN(telefony[[#This Row],[nr]])=7,"Stacjonarny",IF(LEN(telefony[[#This Row],[nr]])=8,"Komórkowy","Zagraniczny"))</f>
        <v>Komórkowy</v>
      </c>
      <c r="G835" s="11">
        <f>telefony[[#This Row],[zakonczenie]]-telefony[[#This Row],[rozpoczecie]]</f>
        <v>3.6226851851852149E-3</v>
      </c>
      <c r="H835">
        <f>MINUTE(telefony[[#This Row],[Czas trwania połączenia]])</f>
        <v>5</v>
      </c>
      <c r="I835" s="10" t="str">
        <f>LEFT(telefony[[#This Row],[nr]],2)</f>
        <v>28</v>
      </c>
      <c r="J835" s="9">
        <f>IF(AND(telefony[[#This Row],[Rodzaj telefonu]]="Stacjonarny",telefony[[#This Row],[Początek numeru]]="12"),1,0)</f>
        <v>0</v>
      </c>
      <c r="K835" s="7">
        <f>IF(telefony[[#This Row],[Czy 12]]=1,telefony[[#This Row],[zakonczenie]]-telefony[[#This Row],[rozpoczecie]],0)</f>
        <v>0</v>
      </c>
    </row>
    <row r="836" spans="1:11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  <c r="E836">
        <f>COUNTIF($A$2:$A$2148,telefony[[#This Row],[nr]])</f>
        <v>1</v>
      </c>
      <c r="F836" t="str">
        <f>IF(LEN(telefony[[#This Row],[nr]])=7,"Stacjonarny",IF(LEN(telefony[[#This Row],[nr]])=8,"Komórkowy","Zagraniczny"))</f>
        <v>Komórkowy</v>
      </c>
      <c r="G836" s="11">
        <f>telefony[[#This Row],[zakonczenie]]-telefony[[#This Row],[rozpoczecie]]</f>
        <v>1.0162037037037053E-2</v>
      </c>
      <c r="H836">
        <f>MINUTE(telefony[[#This Row],[Czas trwania połączenia]])</f>
        <v>14</v>
      </c>
      <c r="I836" s="10" t="str">
        <f>LEFT(telefony[[#This Row],[nr]],2)</f>
        <v>61</v>
      </c>
      <c r="J836" s="9">
        <f>IF(AND(telefony[[#This Row],[Rodzaj telefonu]]="Stacjonarny",telefony[[#This Row],[Początek numeru]]="12"),1,0)</f>
        <v>0</v>
      </c>
      <c r="K836" s="7">
        <f>IF(telefony[[#This Row],[Czy 12]]=1,telefony[[#This Row],[zakonczenie]]-telefony[[#This Row],[rozpoczecie]],0)</f>
        <v>0</v>
      </c>
    </row>
    <row r="837" spans="1:11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  <c r="E837">
        <f>COUNTIF($A$2:$A$2148,telefony[[#This Row],[nr]])</f>
        <v>1</v>
      </c>
      <c r="F837" t="str">
        <f>IF(LEN(telefony[[#This Row],[nr]])=7,"Stacjonarny",IF(LEN(telefony[[#This Row],[nr]])=8,"Komórkowy","Zagraniczny"))</f>
        <v>Stacjonarny</v>
      </c>
      <c r="G837" s="11">
        <f>telefony[[#This Row],[zakonczenie]]-telefony[[#This Row],[rozpoczecie]]</f>
        <v>8.9699074074073848E-3</v>
      </c>
      <c r="H837">
        <f>MINUTE(telefony[[#This Row],[Czas trwania połączenia]])</f>
        <v>12</v>
      </c>
      <c r="I837" s="10" t="str">
        <f>LEFT(telefony[[#This Row],[nr]],2)</f>
        <v>48</v>
      </c>
      <c r="J837" s="9">
        <f>IF(AND(telefony[[#This Row],[Rodzaj telefonu]]="Stacjonarny",telefony[[#This Row],[Początek numeru]]="12"),1,0)</f>
        <v>0</v>
      </c>
      <c r="K837" s="7">
        <f>IF(telefony[[#This Row],[Czy 12]]=1,telefony[[#This Row],[zakonczenie]]-telefony[[#This Row],[rozpoczecie]],0)</f>
        <v>0</v>
      </c>
    </row>
    <row r="838" spans="1:11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  <c r="E838">
        <f>COUNTIF($A$2:$A$2148,telefony[[#This Row],[nr]])</f>
        <v>1</v>
      </c>
      <c r="F838" t="str">
        <f>IF(LEN(telefony[[#This Row],[nr]])=7,"Stacjonarny",IF(LEN(telefony[[#This Row],[nr]])=8,"Komórkowy","Zagraniczny"))</f>
        <v>Komórkowy</v>
      </c>
      <c r="G838" s="11">
        <f>telefony[[#This Row],[zakonczenie]]-telefony[[#This Row],[rozpoczecie]]</f>
        <v>9.8263888888888706E-3</v>
      </c>
      <c r="H838">
        <f>MINUTE(telefony[[#This Row],[Czas trwania połączenia]])</f>
        <v>14</v>
      </c>
      <c r="I838" s="10" t="str">
        <f>LEFT(telefony[[#This Row],[nr]],2)</f>
        <v>43</v>
      </c>
      <c r="J838" s="9">
        <f>IF(AND(telefony[[#This Row],[Rodzaj telefonu]]="Stacjonarny",telefony[[#This Row],[Początek numeru]]="12"),1,0)</f>
        <v>0</v>
      </c>
      <c r="K838" s="7">
        <f>IF(telefony[[#This Row],[Czy 12]]=1,telefony[[#This Row],[zakonczenie]]-telefony[[#This Row],[rozpoczecie]],0)</f>
        <v>0</v>
      </c>
    </row>
    <row r="839" spans="1:11" x14ac:dyDescent="0.25">
      <c r="A839">
        <v>7388260</v>
      </c>
      <c r="B839" s="1">
        <v>42929</v>
      </c>
      <c r="C839" s="2">
        <v>0.41149305555555554</v>
      </c>
      <c r="D839" s="2">
        <v>0.41928240740740741</v>
      </c>
      <c r="E839">
        <f>COUNTIF($A$2:$A$2148,telefony[[#This Row],[nr]])</f>
        <v>1</v>
      </c>
      <c r="F839" t="str">
        <f>IF(LEN(telefony[[#This Row],[nr]])=7,"Stacjonarny",IF(LEN(telefony[[#This Row],[nr]])=8,"Komórkowy","Zagraniczny"))</f>
        <v>Stacjonarny</v>
      </c>
      <c r="G839" s="11">
        <f>telefony[[#This Row],[zakonczenie]]-telefony[[#This Row],[rozpoczecie]]</f>
        <v>7.7893518518518667E-3</v>
      </c>
      <c r="H839">
        <f>MINUTE(telefony[[#This Row],[Czas trwania połączenia]])</f>
        <v>11</v>
      </c>
      <c r="I839" s="10" t="str">
        <f>LEFT(telefony[[#This Row],[nr]],2)</f>
        <v>73</v>
      </c>
      <c r="J839" s="9">
        <f>IF(AND(telefony[[#This Row],[Rodzaj telefonu]]="Stacjonarny",telefony[[#This Row],[Początek numeru]]="12"),1,0)</f>
        <v>0</v>
      </c>
      <c r="K839" s="7">
        <f>IF(telefony[[#This Row],[Czy 12]]=1,telefony[[#This Row],[zakonczenie]]-telefony[[#This Row],[rozpoczecie]],0)</f>
        <v>0</v>
      </c>
    </row>
    <row r="840" spans="1:11" x14ac:dyDescent="0.25">
      <c r="A840">
        <v>4581715</v>
      </c>
      <c r="B840" s="1">
        <v>42929</v>
      </c>
      <c r="C840" s="2">
        <v>0.41172453703703704</v>
      </c>
      <c r="D840" s="2">
        <v>0.42146990740740742</v>
      </c>
      <c r="E840">
        <f>COUNTIF($A$2:$A$2148,telefony[[#This Row],[nr]])</f>
        <v>1</v>
      </c>
      <c r="F840" t="str">
        <f>IF(LEN(telefony[[#This Row],[nr]])=7,"Stacjonarny",IF(LEN(telefony[[#This Row],[nr]])=8,"Komórkowy","Zagraniczny"))</f>
        <v>Stacjonarny</v>
      </c>
      <c r="G840" s="11">
        <f>telefony[[#This Row],[zakonczenie]]-telefony[[#This Row],[rozpoczecie]]</f>
        <v>9.7453703703703765E-3</v>
      </c>
      <c r="H840">
        <f>MINUTE(telefony[[#This Row],[Czas trwania połączenia]])</f>
        <v>14</v>
      </c>
      <c r="I840" s="10" t="str">
        <f>LEFT(telefony[[#This Row],[nr]],2)</f>
        <v>45</v>
      </c>
      <c r="J840" s="9">
        <f>IF(AND(telefony[[#This Row],[Rodzaj telefonu]]="Stacjonarny",telefony[[#This Row],[Początek numeru]]="12"),1,0)</f>
        <v>0</v>
      </c>
      <c r="K840" s="7">
        <f>IF(telefony[[#This Row],[Czy 12]]=1,telefony[[#This Row],[zakonczenie]]-telefony[[#This Row],[rozpoczecie]],0)</f>
        <v>0</v>
      </c>
    </row>
    <row r="841" spans="1:11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  <c r="E841">
        <f>COUNTIF($A$2:$A$2148,telefony[[#This Row],[nr]])</f>
        <v>2</v>
      </c>
      <c r="F841" t="str">
        <f>IF(LEN(telefony[[#This Row],[nr]])=7,"Stacjonarny",IF(LEN(telefony[[#This Row],[nr]])=8,"Komórkowy","Zagraniczny"))</f>
        <v>Komórkowy</v>
      </c>
      <c r="G841" s="11">
        <f>telefony[[#This Row],[zakonczenie]]-telefony[[#This Row],[rozpoczecie]]</f>
        <v>3.9351851851851527E-3</v>
      </c>
      <c r="H841">
        <f>MINUTE(telefony[[#This Row],[Czas trwania połączenia]])</f>
        <v>5</v>
      </c>
      <c r="I841" s="10" t="str">
        <f>LEFT(telefony[[#This Row],[nr]],2)</f>
        <v>58</v>
      </c>
      <c r="J841" s="9">
        <f>IF(AND(telefony[[#This Row],[Rodzaj telefonu]]="Stacjonarny",telefony[[#This Row],[Początek numeru]]="12"),1,0)</f>
        <v>0</v>
      </c>
      <c r="K841" s="7">
        <f>IF(telefony[[#This Row],[Czy 12]]=1,telefony[[#This Row],[zakonczenie]]-telefony[[#This Row],[rozpoczecie]],0)</f>
        <v>0</v>
      </c>
    </row>
    <row r="842" spans="1:11" x14ac:dyDescent="0.25">
      <c r="A842">
        <v>45948073</v>
      </c>
      <c r="B842" s="1">
        <v>42929</v>
      </c>
      <c r="C842" s="2">
        <v>0.41979166666666667</v>
      </c>
      <c r="D842" s="2">
        <v>0.42586805555555557</v>
      </c>
      <c r="E842">
        <f>COUNTIF($A$2:$A$2148,telefony[[#This Row],[nr]])</f>
        <v>3</v>
      </c>
      <c r="F842" t="str">
        <f>IF(LEN(telefony[[#This Row],[nr]])=7,"Stacjonarny",IF(LEN(telefony[[#This Row],[nr]])=8,"Komórkowy","Zagraniczny"))</f>
        <v>Komórkowy</v>
      </c>
      <c r="G842" s="11">
        <f>telefony[[#This Row],[zakonczenie]]-telefony[[#This Row],[rozpoczecie]]</f>
        <v>6.0763888888888951E-3</v>
      </c>
      <c r="H842">
        <f>MINUTE(telefony[[#This Row],[Czas trwania połączenia]])</f>
        <v>8</v>
      </c>
      <c r="I842" s="10" t="str">
        <f>LEFT(telefony[[#This Row],[nr]],2)</f>
        <v>45</v>
      </c>
      <c r="J842" s="9">
        <f>IF(AND(telefony[[#This Row],[Rodzaj telefonu]]="Stacjonarny",telefony[[#This Row],[Początek numeru]]="12"),1,0)</f>
        <v>0</v>
      </c>
      <c r="K842" s="7">
        <f>IF(telefony[[#This Row],[Czy 12]]=1,telefony[[#This Row],[zakonczenie]]-telefony[[#This Row],[rozpoczecie]],0)</f>
        <v>0</v>
      </c>
    </row>
    <row r="843" spans="1:11" x14ac:dyDescent="0.25">
      <c r="A843">
        <v>4473835</v>
      </c>
      <c r="B843" s="1">
        <v>42929</v>
      </c>
      <c r="C843" s="2">
        <v>0.42091435185185183</v>
      </c>
      <c r="D843" s="2">
        <v>0.42609953703703701</v>
      </c>
      <c r="E843">
        <f>COUNTIF($A$2:$A$2148,telefony[[#This Row],[nr]])</f>
        <v>2</v>
      </c>
      <c r="F843" t="str">
        <f>IF(LEN(telefony[[#This Row],[nr]])=7,"Stacjonarny",IF(LEN(telefony[[#This Row],[nr]])=8,"Komórkowy","Zagraniczny"))</f>
        <v>Stacjonarny</v>
      </c>
      <c r="G843" s="11">
        <f>telefony[[#This Row],[zakonczenie]]-telefony[[#This Row],[rozpoczecie]]</f>
        <v>5.1851851851851816E-3</v>
      </c>
      <c r="H843">
        <f>MINUTE(telefony[[#This Row],[Czas trwania połączenia]])</f>
        <v>7</v>
      </c>
      <c r="I843" s="10" t="str">
        <f>LEFT(telefony[[#This Row],[nr]],2)</f>
        <v>44</v>
      </c>
      <c r="J843" s="9">
        <f>IF(AND(telefony[[#This Row],[Rodzaj telefonu]]="Stacjonarny",telefony[[#This Row],[Początek numeru]]="12"),1,0)</f>
        <v>0</v>
      </c>
      <c r="K843" s="7">
        <f>IF(telefony[[#This Row],[Czy 12]]=1,telefony[[#This Row],[zakonczenie]]-telefony[[#This Row],[rozpoczecie]],0)</f>
        <v>0</v>
      </c>
    </row>
    <row r="844" spans="1:11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  <c r="E844">
        <f>COUNTIF($A$2:$A$2148,telefony[[#This Row],[nr]])</f>
        <v>1</v>
      </c>
      <c r="F844" t="str">
        <f>IF(LEN(telefony[[#This Row],[nr]])=7,"Stacjonarny",IF(LEN(telefony[[#This Row],[nr]])=8,"Komórkowy","Zagraniczny"))</f>
        <v>Stacjonarny</v>
      </c>
      <c r="G844" s="11">
        <f>telefony[[#This Row],[zakonczenie]]-telefony[[#This Row],[rozpoczecie]]</f>
        <v>1.7939814814814659E-3</v>
      </c>
      <c r="H844">
        <f>MINUTE(telefony[[#This Row],[Czas trwania połączenia]])</f>
        <v>2</v>
      </c>
      <c r="I844" s="10" t="str">
        <f>LEFT(telefony[[#This Row],[nr]],2)</f>
        <v>77</v>
      </c>
      <c r="J844" s="9">
        <f>IF(AND(telefony[[#This Row],[Rodzaj telefonu]]="Stacjonarny",telefony[[#This Row],[Początek numeru]]="12"),1,0)</f>
        <v>0</v>
      </c>
      <c r="K844" s="7">
        <f>IF(telefony[[#This Row],[Czy 12]]=1,telefony[[#This Row],[zakonczenie]]-telefony[[#This Row],[rozpoczecie]],0)</f>
        <v>0</v>
      </c>
    </row>
    <row r="845" spans="1:11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  <c r="E845">
        <f>COUNTIF($A$2:$A$2148,telefony[[#This Row],[nr]])</f>
        <v>2</v>
      </c>
      <c r="F845" t="str">
        <f>IF(LEN(telefony[[#This Row],[nr]])=7,"Stacjonarny",IF(LEN(telefony[[#This Row],[nr]])=8,"Komórkowy","Zagraniczny"))</f>
        <v>Zagraniczny</v>
      </c>
      <c r="G845" s="11">
        <f>telefony[[#This Row],[zakonczenie]]-telefony[[#This Row],[rozpoczecie]]</f>
        <v>4.7800925925925997E-3</v>
      </c>
      <c r="H845">
        <f>MINUTE(telefony[[#This Row],[Czas trwania połączenia]])</f>
        <v>6</v>
      </c>
      <c r="I845" s="10" t="str">
        <f>LEFT(telefony[[#This Row],[nr]],2)</f>
        <v>62</v>
      </c>
      <c r="J845" s="9">
        <f>IF(AND(telefony[[#This Row],[Rodzaj telefonu]]="Stacjonarny",telefony[[#This Row],[Początek numeru]]="12"),1,0)</f>
        <v>0</v>
      </c>
      <c r="K845" s="7">
        <f>IF(telefony[[#This Row],[Czy 12]]=1,telefony[[#This Row],[zakonczenie]]-telefony[[#This Row],[rozpoczecie]],0)</f>
        <v>0</v>
      </c>
    </row>
    <row r="846" spans="1:11" x14ac:dyDescent="0.25">
      <c r="A846">
        <v>1692981</v>
      </c>
      <c r="B846" s="1">
        <v>42929</v>
      </c>
      <c r="C846" s="2">
        <v>0.43297453703703703</v>
      </c>
      <c r="D846" s="2">
        <v>0.43424768518518519</v>
      </c>
      <c r="E846">
        <f>COUNTIF($A$2:$A$2148,telefony[[#This Row],[nr]])</f>
        <v>1</v>
      </c>
      <c r="F846" t="str">
        <f>IF(LEN(telefony[[#This Row],[nr]])=7,"Stacjonarny",IF(LEN(telefony[[#This Row],[nr]])=8,"Komórkowy","Zagraniczny"))</f>
        <v>Stacjonarny</v>
      </c>
      <c r="G846" s="11">
        <f>telefony[[#This Row],[zakonczenie]]-telefony[[#This Row],[rozpoczecie]]</f>
        <v>1.2731481481481621E-3</v>
      </c>
      <c r="H846">
        <f>MINUTE(telefony[[#This Row],[Czas trwania połączenia]])</f>
        <v>1</v>
      </c>
      <c r="I846" s="10" t="str">
        <f>LEFT(telefony[[#This Row],[nr]],2)</f>
        <v>16</v>
      </c>
      <c r="J846" s="9">
        <f>IF(AND(telefony[[#This Row],[Rodzaj telefonu]]="Stacjonarny",telefony[[#This Row],[Początek numeru]]="12"),1,0)</f>
        <v>0</v>
      </c>
      <c r="K846" s="7">
        <f>IF(telefony[[#This Row],[Czy 12]]=1,telefony[[#This Row],[zakonczenie]]-telefony[[#This Row],[rozpoczecie]],0)</f>
        <v>0</v>
      </c>
    </row>
    <row r="847" spans="1:11" x14ac:dyDescent="0.25">
      <c r="A847">
        <v>9270571</v>
      </c>
      <c r="B847" s="1">
        <v>42929</v>
      </c>
      <c r="C847" s="2">
        <v>0.43782407407407409</v>
      </c>
      <c r="D847" s="2">
        <v>0.44560185185185186</v>
      </c>
      <c r="E847">
        <f>COUNTIF($A$2:$A$2148,telefony[[#This Row],[nr]])</f>
        <v>1</v>
      </c>
      <c r="F847" t="str">
        <f>IF(LEN(telefony[[#This Row],[nr]])=7,"Stacjonarny",IF(LEN(telefony[[#This Row],[nr]])=8,"Komórkowy","Zagraniczny"))</f>
        <v>Stacjonarny</v>
      </c>
      <c r="G847" s="11">
        <f>telefony[[#This Row],[zakonczenie]]-telefony[[#This Row],[rozpoczecie]]</f>
        <v>7.7777777777777724E-3</v>
      </c>
      <c r="H847">
        <f>MINUTE(telefony[[#This Row],[Czas trwania połączenia]])</f>
        <v>11</v>
      </c>
      <c r="I847" s="10" t="str">
        <f>LEFT(telefony[[#This Row],[nr]],2)</f>
        <v>92</v>
      </c>
      <c r="J847" s="9">
        <f>IF(AND(telefony[[#This Row],[Rodzaj telefonu]]="Stacjonarny",telefony[[#This Row],[Początek numeru]]="12"),1,0)</f>
        <v>0</v>
      </c>
      <c r="K847" s="7">
        <f>IF(telefony[[#This Row],[Czy 12]]=1,telefony[[#This Row],[zakonczenie]]-telefony[[#This Row],[rozpoczecie]],0)</f>
        <v>0</v>
      </c>
    </row>
    <row r="848" spans="1:11" x14ac:dyDescent="0.25">
      <c r="A848">
        <v>6299545</v>
      </c>
      <c r="B848" s="1">
        <v>42929</v>
      </c>
      <c r="C848" s="2">
        <v>0.43986111111111109</v>
      </c>
      <c r="D848" s="2">
        <v>0.44298611111111114</v>
      </c>
      <c r="E848">
        <f>COUNTIF($A$2:$A$2148,telefony[[#This Row],[nr]])</f>
        <v>1</v>
      </c>
      <c r="F848" t="str">
        <f>IF(LEN(telefony[[#This Row],[nr]])=7,"Stacjonarny",IF(LEN(telefony[[#This Row],[nr]])=8,"Komórkowy","Zagraniczny"))</f>
        <v>Stacjonarny</v>
      </c>
      <c r="G848" s="11">
        <f>telefony[[#This Row],[zakonczenie]]-telefony[[#This Row],[rozpoczecie]]</f>
        <v>3.1250000000000444E-3</v>
      </c>
      <c r="H848">
        <f>MINUTE(telefony[[#This Row],[Czas trwania połączenia]])</f>
        <v>4</v>
      </c>
      <c r="I848" s="10" t="str">
        <f>LEFT(telefony[[#This Row],[nr]],2)</f>
        <v>62</v>
      </c>
      <c r="J848" s="9">
        <f>IF(AND(telefony[[#This Row],[Rodzaj telefonu]]="Stacjonarny",telefony[[#This Row],[Początek numeru]]="12"),1,0)</f>
        <v>0</v>
      </c>
      <c r="K848" s="7">
        <f>IF(telefony[[#This Row],[Czy 12]]=1,telefony[[#This Row],[zakonczenie]]-telefony[[#This Row],[rozpoczecie]],0)</f>
        <v>0</v>
      </c>
    </row>
    <row r="849" spans="1:11" x14ac:dyDescent="0.25">
      <c r="A849">
        <v>67064385</v>
      </c>
      <c r="B849" s="1">
        <v>42929</v>
      </c>
      <c r="C849" s="2">
        <v>0.44278935185185186</v>
      </c>
      <c r="D849" s="2">
        <v>0.44480324074074074</v>
      </c>
      <c r="E849">
        <f>COUNTIF($A$2:$A$2148,telefony[[#This Row],[nr]])</f>
        <v>2</v>
      </c>
      <c r="F849" t="str">
        <f>IF(LEN(telefony[[#This Row],[nr]])=7,"Stacjonarny",IF(LEN(telefony[[#This Row],[nr]])=8,"Komórkowy","Zagraniczny"))</f>
        <v>Komórkowy</v>
      </c>
      <c r="G849" s="11">
        <f>telefony[[#This Row],[zakonczenie]]-telefony[[#This Row],[rozpoczecie]]</f>
        <v>2.0138888888888706E-3</v>
      </c>
      <c r="H849">
        <f>MINUTE(telefony[[#This Row],[Czas trwania połączenia]])</f>
        <v>2</v>
      </c>
      <c r="I849" s="10" t="str">
        <f>LEFT(telefony[[#This Row],[nr]],2)</f>
        <v>67</v>
      </c>
      <c r="J849" s="9">
        <f>IF(AND(telefony[[#This Row],[Rodzaj telefonu]]="Stacjonarny",telefony[[#This Row],[Początek numeru]]="12"),1,0)</f>
        <v>0</v>
      </c>
      <c r="K849" s="7">
        <f>IF(telefony[[#This Row],[Czy 12]]=1,telefony[[#This Row],[zakonczenie]]-telefony[[#This Row],[rozpoczecie]],0)</f>
        <v>0</v>
      </c>
    </row>
    <row r="850" spans="1:11" x14ac:dyDescent="0.25">
      <c r="A850">
        <v>4062215</v>
      </c>
      <c r="B850" s="1">
        <v>42929</v>
      </c>
      <c r="C850" s="2">
        <v>0.44732638888888887</v>
      </c>
      <c r="D850" s="2">
        <v>0.45466435185185183</v>
      </c>
      <c r="E850">
        <f>COUNTIF($A$2:$A$2148,telefony[[#This Row],[nr]])</f>
        <v>1</v>
      </c>
      <c r="F850" t="str">
        <f>IF(LEN(telefony[[#This Row],[nr]])=7,"Stacjonarny",IF(LEN(telefony[[#This Row],[nr]])=8,"Komórkowy","Zagraniczny"))</f>
        <v>Stacjonarny</v>
      </c>
      <c r="G850" s="11">
        <f>telefony[[#This Row],[zakonczenie]]-telefony[[#This Row],[rozpoczecie]]</f>
        <v>7.3379629629629628E-3</v>
      </c>
      <c r="H850">
        <f>MINUTE(telefony[[#This Row],[Czas trwania połączenia]])</f>
        <v>10</v>
      </c>
      <c r="I850" s="10" t="str">
        <f>LEFT(telefony[[#This Row],[nr]],2)</f>
        <v>40</v>
      </c>
      <c r="J850" s="9">
        <f>IF(AND(telefony[[#This Row],[Rodzaj telefonu]]="Stacjonarny",telefony[[#This Row],[Początek numeru]]="12"),1,0)</f>
        <v>0</v>
      </c>
      <c r="K850" s="7">
        <f>IF(telefony[[#This Row],[Czy 12]]=1,telefony[[#This Row],[zakonczenie]]-telefony[[#This Row],[rozpoczecie]],0)</f>
        <v>0</v>
      </c>
    </row>
    <row r="851" spans="1:11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  <c r="E851">
        <f>COUNTIF($A$2:$A$2148,telefony[[#This Row],[nr]])</f>
        <v>1</v>
      </c>
      <c r="F851" t="str">
        <f>IF(LEN(telefony[[#This Row],[nr]])=7,"Stacjonarny",IF(LEN(telefony[[#This Row],[nr]])=8,"Komórkowy","Zagraniczny"))</f>
        <v>Stacjonarny</v>
      </c>
      <c r="G851" s="11">
        <f>telefony[[#This Row],[zakonczenie]]-telefony[[#This Row],[rozpoczecie]]</f>
        <v>5.5787037037037246E-3</v>
      </c>
      <c r="H851">
        <f>MINUTE(telefony[[#This Row],[Czas trwania połączenia]])</f>
        <v>8</v>
      </c>
      <c r="I851" s="10" t="str">
        <f>LEFT(telefony[[#This Row],[nr]],2)</f>
        <v>28</v>
      </c>
      <c r="J851" s="9">
        <f>IF(AND(telefony[[#This Row],[Rodzaj telefonu]]="Stacjonarny",telefony[[#This Row],[Początek numeru]]="12"),1,0)</f>
        <v>0</v>
      </c>
      <c r="K851" s="7">
        <f>IF(telefony[[#This Row],[Czy 12]]=1,telefony[[#This Row],[zakonczenie]]-telefony[[#This Row],[rozpoczecie]],0)</f>
        <v>0</v>
      </c>
    </row>
    <row r="852" spans="1:11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  <c r="E852">
        <f>COUNTIF($A$2:$A$2148,telefony[[#This Row],[nr]])</f>
        <v>1</v>
      </c>
      <c r="F852" t="str">
        <f>IF(LEN(telefony[[#This Row],[nr]])=7,"Stacjonarny",IF(LEN(telefony[[#This Row],[nr]])=8,"Komórkowy","Zagraniczny"))</f>
        <v>Stacjonarny</v>
      </c>
      <c r="G852" s="11">
        <f>telefony[[#This Row],[zakonczenie]]-telefony[[#This Row],[rozpoczecie]]</f>
        <v>9.6180555555555602E-3</v>
      </c>
      <c r="H852">
        <f>MINUTE(telefony[[#This Row],[Czas trwania połączenia]])</f>
        <v>13</v>
      </c>
      <c r="I852" s="10" t="str">
        <f>LEFT(telefony[[#This Row],[nr]],2)</f>
        <v>92</v>
      </c>
      <c r="J852" s="9">
        <f>IF(AND(telefony[[#This Row],[Rodzaj telefonu]]="Stacjonarny",telefony[[#This Row],[Początek numeru]]="12"),1,0)</f>
        <v>0</v>
      </c>
      <c r="K852" s="7">
        <f>IF(telefony[[#This Row],[Czy 12]]=1,telefony[[#This Row],[zakonczenie]]-telefony[[#This Row],[rozpoczecie]],0)</f>
        <v>0</v>
      </c>
    </row>
    <row r="853" spans="1:11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  <c r="E853">
        <f>COUNTIF($A$2:$A$2148,telefony[[#This Row],[nr]])</f>
        <v>2</v>
      </c>
      <c r="F853" t="str">
        <f>IF(LEN(telefony[[#This Row],[nr]])=7,"Stacjonarny",IF(LEN(telefony[[#This Row],[nr]])=8,"Komórkowy","Zagraniczny"))</f>
        <v>Stacjonarny</v>
      </c>
      <c r="G853" s="11">
        <f>telefony[[#This Row],[zakonczenie]]-telefony[[#This Row],[rozpoczecie]]</f>
        <v>9.6412037037036935E-3</v>
      </c>
      <c r="H853">
        <f>MINUTE(telefony[[#This Row],[Czas trwania połączenia]])</f>
        <v>13</v>
      </c>
      <c r="I853" s="10" t="str">
        <f>LEFT(telefony[[#This Row],[nr]],2)</f>
        <v>71</v>
      </c>
      <c r="J853" s="9">
        <f>IF(AND(telefony[[#This Row],[Rodzaj telefonu]]="Stacjonarny",telefony[[#This Row],[Początek numeru]]="12"),1,0)</f>
        <v>0</v>
      </c>
      <c r="K853" s="7">
        <f>IF(telefony[[#This Row],[Czy 12]]=1,telefony[[#This Row],[zakonczenie]]-telefony[[#This Row],[rozpoczecie]],0)</f>
        <v>0</v>
      </c>
    </row>
    <row r="854" spans="1:11" x14ac:dyDescent="0.25">
      <c r="A854">
        <v>30178521</v>
      </c>
      <c r="B854" s="1">
        <v>42929</v>
      </c>
      <c r="C854" s="2">
        <v>0.45968750000000003</v>
      </c>
      <c r="D854" s="2">
        <v>0.46520833333333333</v>
      </c>
      <c r="E854">
        <f>COUNTIF($A$2:$A$2148,telefony[[#This Row],[nr]])</f>
        <v>2</v>
      </c>
      <c r="F854" t="str">
        <f>IF(LEN(telefony[[#This Row],[nr]])=7,"Stacjonarny",IF(LEN(telefony[[#This Row],[nr]])=8,"Komórkowy","Zagraniczny"))</f>
        <v>Komórkowy</v>
      </c>
      <c r="G854" s="11">
        <f>telefony[[#This Row],[zakonczenie]]-telefony[[#This Row],[rozpoczecie]]</f>
        <v>5.5208333333333082E-3</v>
      </c>
      <c r="H854">
        <f>MINUTE(telefony[[#This Row],[Czas trwania połączenia]])</f>
        <v>7</v>
      </c>
      <c r="I854" s="10" t="str">
        <f>LEFT(telefony[[#This Row],[nr]],2)</f>
        <v>30</v>
      </c>
      <c r="J854" s="9">
        <f>IF(AND(telefony[[#This Row],[Rodzaj telefonu]]="Stacjonarny",telefony[[#This Row],[Początek numeru]]="12"),1,0)</f>
        <v>0</v>
      </c>
      <c r="K854" s="7">
        <f>IF(telefony[[#This Row],[Czy 12]]=1,telefony[[#This Row],[zakonczenie]]-telefony[[#This Row],[rozpoczecie]],0)</f>
        <v>0</v>
      </c>
    </row>
    <row r="855" spans="1:11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  <c r="E855">
        <f>COUNTIF($A$2:$A$2148,telefony[[#This Row],[nr]])</f>
        <v>1</v>
      </c>
      <c r="F855" t="str">
        <f>IF(LEN(telefony[[#This Row],[nr]])=7,"Stacjonarny",IF(LEN(telefony[[#This Row],[nr]])=8,"Komórkowy","Zagraniczny"))</f>
        <v>Stacjonarny</v>
      </c>
      <c r="G855" s="11">
        <f>telefony[[#This Row],[zakonczenie]]-telefony[[#This Row],[rozpoczecie]]</f>
        <v>3.4259259259259434E-3</v>
      </c>
      <c r="H855">
        <f>MINUTE(telefony[[#This Row],[Czas trwania połączenia]])</f>
        <v>4</v>
      </c>
      <c r="I855" s="10" t="str">
        <f>LEFT(telefony[[#This Row],[nr]],2)</f>
        <v>50</v>
      </c>
      <c r="J855" s="9">
        <f>IF(AND(telefony[[#This Row],[Rodzaj telefonu]]="Stacjonarny",telefony[[#This Row],[Początek numeru]]="12"),1,0)</f>
        <v>0</v>
      </c>
      <c r="K855" s="7">
        <f>IF(telefony[[#This Row],[Czy 12]]=1,telefony[[#This Row],[zakonczenie]]-telefony[[#This Row],[rozpoczecie]],0)</f>
        <v>0</v>
      </c>
    </row>
    <row r="856" spans="1:11" x14ac:dyDescent="0.25">
      <c r="A856">
        <v>3984696</v>
      </c>
      <c r="B856" s="1">
        <v>42929</v>
      </c>
      <c r="C856" s="2">
        <v>0.46581018518518519</v>
      </c>
      <c r="D856" s="2">
        <v>0.46589120370370368</v>
      </c>
      <c r="E856">
        <f>COUNTIF($A$2:$A$2148,telefony[[#This Row],[nr]])</f>
        <v>2</v>
      </c>
      <c r="F856" t="str">
        <f>IF(LEN(telefony[[#This Row],[nr]])=7,"Stacjonarny",IF(LEN(telefony[[#This Row],[nr]])=8,"Komórkowy","Zagraniczny"))</f>
        <v>Stacjonarny</v>
      </c>
      <c r="G856" s="11">
        <f>telefony[[#This Row],[zakonczenie]]-telefony[[#This Row],[rozpoczecie]]</f>
        <v>8.1018518518494176E-5</v>
      </c>
      <c r="H856">
        <f>MINUTE(telefony[[#This Row],[Czas trwania połączenia]])</f>
        <v>0</v>
      </c>
      <c r="I856" s="10" t="str">
        <f>LEFT(telefony[[#This Row],[nr]],2)</f>
        <v>39</v>
      </c>
      <c r="J856" s="9">
        <f>IF(AND(telefony[[#This Row],[Rodzaj telefonu]]="Stacjonarny",telefony[[#This Row],[Początek numeru]]="12"),1,0)</f>
        <v>0</v>
      </c>
      <c r="K856" s="7">
        <f>IF(telefony[[#This Row],[Czy 12]]=1,telefony[[#This Row],[zakonczenie]]-telefony[[#This Row],[rozpoczecie]],0)</f>
        <v>0</v>
      </c>
    </row>
    <row r="857" spans="1:11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  <c r="E857">
        <f>COUNTIF($A$2:$A$2148,telefony[[#This Row],[nr]])</f>
        <v>1</v>
      </c>
      <c r="F857" t="str">
        <f>IF(LEN(telefony[[#This Row],[nr]])=7,"Stacjonarny",IF(LEN(telefony[[#This Row],[nr]])=8,"Komórkowy","Zagraniczny"))</f>
        <v>Komórkowy</v>
      </c>
      <c r="G857" s="11">
        <f>telefony[[#This Row],[zakonczenie]]-telefony[[#This Row],[rozpoczecie]]</f>
        <v>7.6388888888889728E-4</v>
      </c>
      <c r="H857">
        <f>MINUTE(telefony[[#This Row],[Czas trwania połączenia]])</f>
        <v>1</v>
      </c>
      <c r="I857" s="10" t="str">
        <f>LEFT(telefony[[#This Row],[nr]],2)</f>
        <v>53</v>
      </c>
      <c r="J857" s="9">
        <f>IF(AND(telefony[[#This Row],[Rodzaj telefonu]]="Stacjonarny",telefony[[#This Row],[Początek numeru]]="12"),1,0)</f>
        <v>0</v>
      </c>
      <c r="K857" s="7">
        <f>IF(telefony[[#This Row],[Czy 12]]=1,telefony[[#This Row],[zakonczenie]]-telefony[[#This Row],[rozpoczecie]],0)</f>
        <v>0</v>
      </c>
    </row>
    <row r="858" spans="1:11" x14ac:dyDescent="0.25">
      <c r="A858">
        <v>8733120283</v>
      </c>
      <c r="B858" s="1">
        <v>42929</v>
      </c>
      <c r="C858" s="2">
        <v>0.47134259259259259</v>
      </c>
      <c r="D858" s="2">
        <v>0.47659722222222223</v>
      </c>
      <c r="E858">
        <f>COUNTIF($A$2:$A$2148,telefony[[#This Row],[nr]])</f>
        <v>1</v>
      </c>
      <c r="F858" t="str">
        <f>IF(LEN(telefony[[#This Row],[nr]])=7,"Stacjonarny",IF(LEN(telefony[[#This Row],[nr]])=8,"Komórkowy","Zagraniczny"))</f>
        <v>Zagraniczny</v>
      </c>
      <c r="G858" s="11">
        <f>telefony[[#This Row],[zakonczenie]]-telefony[[#This Row],[rozpoczecie]]</f>
        <v>5.2546296296296369E-3</v>
      </c>
      <c r="H858">
        <f>MINUTE(telefony[[#This Row],[Czas trwania połączenia]])</f>
        <v>7</v>
      </c>
      <c r="I858" s="10" t="str">
        <f>LEFT(telefony[[#This Row],[nr]],2)</f>
        <v>87</v>
      </c>
      <c r="J858" s="9">
        <f>IF(AND(telefony[[#This Row],[Rodzaj telefonu]]="Stacjonarny",telefony[[#This Row],[Początek numeru]]="12"),1,0)</f>
        <v>0</v>
      </c>
      <c r="K858" s="7">
        <f>IF(telefony[[#This Row],[Czy 12]]=1,telefony[[#This Row],[zakonczenie]]-telefony[[#This Row],[rozpoczecie]],0)</f>
        <v>0</v>
      </c>
    </row>
    <row r="859" spans="1:11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  <c r="E859">
        <f>COUNTIF($A$2:$A$2148,telefony[[#This Row],[nr]])</f>
        <v>1</v>
      </c>
      <c r="F859" t="str">
        <f>IF(LEN(telefony[[#This Row],[nr]])=7,"Stacjonarny",IF(LEN(telefony[[#This Row],[nr]])=8,"Komórkowy","Zagraniczny"))</f>
        <v>Stacjonarny</v>
      </c>
      <c r="G859" s="11">
        <f>telefony[[#This Row],[zakonczenie]]-telefony[[#This Row],[rozpoczecie]]</f>
        <v>6.8634259259259256E-3</v>
      </c>
      <c r="H859">
        <f>MINUTE(telefony[[#This Row],[Czas trwania połączenia]])</f>
        <v>9</v>
      </c>
      <c r="I859" s="10" t="str">
        <f>LEFT(telefony[[#This Row],[nr]],2)</f>
        <v>69</v>
      </c>
      <c r="J859" s="9">
        <f>IF(AND(telefony[[#This Row],[Rodzaj telefonu]]="Stacjonarny",telefony[[#This Row],[Początek numeru]]="12"),1,0)</f>
        <v>0</v>
      </c>
      <c r="K859" s="7">
        <f>IF(telefony[[#This Row],[Czy 12]]=1,telefony[[#This Row],[zakonczenie]]-telefony[[#This Row],[rozpoczecie]],0)</f>
        <v>0</v>
      </c>
    </row>
    <row r="860" spans="1:11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  <c r="E860">
        <f>COUNTIF($A$2:$A$2148,telefony[[#This Row],[nr]])</f>
        <v>2</v>
      </c>
      <c r="F860" t="str">
        <f>IF(LEN(telefony[[#This Row],[nr]])=7,"Stacjonarny",IF(LEN(telefony[[#This Row],[nr]])=8,"Komórkowy","Zagraniczny"))</f>
        <v>Komórkowy</v>
      </c>
      <c r="G860" s="11">
        <f>telefony[[#This Row],[zakonczenie]]-telefony[[#This Row],[rozpoczecie]]</f>
        <v>1.5277777777777946E-3</v>
      </c>
      <c r="H860">
        <f>MINUTE(telefony[[#This Row],[Czas trwania połączenia]])</f>
        <v>2</v>
      </c>
      <c r="I860" s="10" t="str">
        <f>LEFT(telefony[[#This Row],[nr]],2)</f>
        <v>54</v>
      </c>
      <c r="J860" s="9">
        <f>IF(AND(telefony[[#This Row],[Rodzaj telefonu]]="Stacjonarny",telefony[[#This Row],[Początek numeru]]="12"),1,0)</f>
        <v>0</v>
      </c>
      <c r="K860" s="7">
        <f>IF(telefony[[#This Row],[Czy 12]]=1,telefony[[#This Row],[zakonczenie]]-telefony[[#This Row],[rozpoczecie]],0)</f>
        <v>0</v>
      </c>
    </row>
    <row r="861" spans="1:11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  <c r="E861">
        <f>COUNTIF($A$2:$A$2148,telefony[[#This Row],[nr]])</f>
        <v>1</v>
      </c>
      <c r="F861" t="str">
        <f>IF(LEN(telefony[[#This Row],[nr]])=7,"Stacjonarny",IF(LEN(telefony[[#This Row],[nr]])=8,"Komórkowy","Zagraniczny"))</f>
        <v>Komórkowy</v>
      </c>
      <c r="G861" s="11">
        <f>telefony[[#This Row],[zakonczenie]]-telefony[[#This Row],[rozpoczecie]]</f>
        <v>5.7986111111110739E-3</v>
      </c>
      <c r="H861">
        <f>MINUTE(telefony[[#This Row],[Czas trwania połączenia]])</f>
        <v>8</v>
      </c>
      <c r="I861" s="10" t="str">
        <f>LEFT(telefony[[#This Row],[nr]],2)</f>
        <v>76</v>
      </c>
      <c r="J861" s="9">
        <f>IF(AND(telefony[[#This Row],[Rodzaj telefonu]]="Stacjonarny",telefony[[#This Row],[Początek numeru]]="12"),1,0)</f>
        <v>0</v>
      </c>
      <c r="K861" s="7">
        <f>IF(telefony[[#This Row],[Czy 12]]=1,telefony[[#This Row],[zakonczenie]]-telefony[[#This Row],[rozpoczecie]],0)</f>
        <v>0</v>
      </c>
    </row>
    <row r="862" spans="1:11" x14ac:dyDescent="0.25">
      <c r="A862">
        <v>9005999</v>
      </c>
      <c r="B862" s="1">
        <v>42929</v>
      </c>
      <c r="C862" s="2">
        <v>0.4878587962962963</v>
      </c>
      <c r="D862" s="2">
        <v>0.49609953703703702</v>
      </c>
      <c r="E862">
        <f>COUNTIF($A$2:$A$2148,telefony[[#This Row],[nr]])</f>
        <v>1</v>
      </c>
      <c r="F862" t="str">
        <f>IF(LEN(telefony[[#This Row],[nr]])=7,"Stacjonarny",IF(LEN(telefony[[#This Row],[nr]])=8,"Komórkowy","Zagraniczny"))</f>
        <v>Stacjonarny</v>
      </c>
      <c r="G862" s="11">
        <f>telefony[[#This Row],[zakonczenie]]-telefony[[#This Row],[rozpoczecie]]</f>
        <v>8.2407407407407152E-3</v>
      </c>
      <c r="H862">
        <f>MINUTE(telefony[[#This Row],[Czas trwania połączenia]])</f>
        <v>11</v>
      </c>
      <c r="I862" s="10" t="str">
        <f>LEFT(telefony[[#This Row],[nr]],2)</f>
        <v>90</v>
      </c>
      <c r="J862" s="9">
        <f>IF(AND(telefony[[#This Row],[Rodzaj telefonu]]="Stacjonarny",telefony[[#This Row],[Początek numeru]]="12"),1,0)</f>
        <v>0</v>
      </c>
      <c r="K862" s="7">
        <f>IF(telefony[[#This Row],[Czy 12]]=1,telefony[[#This Row],[zakonczenie]]-telefony[[#This Row],[rozpoczecie]],0)</f>
        <v>0</v>
      </c>
    </row>
    <row r="863" spans="1:11" x14ac:dyDescent="0.25">
      <c r="A863">
        <v>7763451</v>
      </c>
      <c r="B863" s="1">
        <v>42929</v>
      </c>
      <c r="C863" s="2">
        <v>0.4911226851851852</v>
      </c>
      <c r="D863" s="2">
        <v>0.49859953703703702</v>
      </c>
      <c r="E863">
        <f>COUNTIF($A$2:$A$2148,telefony[[#This Row],[nr]])</f>
        <v>1</v>
      </c>
      <c r="F863" t="str">
        <f>IF(LEN(telefony[[#This Row],[nr]])=7,"Stacjonarny",IF(LEN(telefony[[#This Row],[nr]])=8,"Komórkowy","Zagraniczny"))</f>
        <v>Stacjonarny</v>
      </c>
      <c r="G863" s="11">
        <f>telefony[[#This Row],[zakonczenie]]-telefony[[#This Row],[rozpoczecie]]</f>
        <v>7.4768518518518179E-3</v>
      </c>
      <c r="H863">
        <f>MINUTE(telefony[[#This Row],[Czas trwania połączenia]])</f>
        <v>10</v>
      </c>
      <c r="I863" s="10" t="str">
        <f>LEFT(telefony[[#This Row],[nr]],2)</f>
        <v>77</v>
      </c>
      <c r="J863" s="9">
        <f>IF(AND(telefony[[#This Row],[Rodzaj telefonu]]="Stacjonarny",telefony[[#This Row],[Początek numeru]]="12"),1,0)</f>
        <v>0</v>
      </c>
      <c r="K863" s="7">
        <f>IF(telefony[[#This Row],[Czy 12]]=1,telefony[[#This Row],[zakonczenie]]-telefony[[#This Row],[rozpoczecie]],0)</f>
        <v>0</v>
      </c>
    </row>
    <row r="864" spans="1:11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  <c r="E864">
        <f>COUNTIF($A$2:$A$2148,telefony[[#This Row],[nr]])</f>
        <v>1</v>
      </c>
      <c r="F864" t="str">
        <f>IF(LEN(telefony[[#This Row],[nr]])=7,"Stacjonarny",IF(LEN(telefony[[#This Row],[nr]])=8,"Komórkowy","Zagraniczny"))</f>
        <v>Stacjonarny</v>
      </c>
      <c r="G864" s="11">
        <f>telefony[[#This Row],[zakonczenie]]-telefony[[#This Row],[rozpoczecie]]</f>
        <v>1.113425925925926E-2</v>
      </c>
      <c r="H864">
        <f>MINUTE(telefony[[#This Row],[Czas trwania połączenia]])</f>
        <v>16</v>
      </c>
      <c r="I864" s="10" t="str">
        <f>LEFT(telefony[[#This Row],[nr]],2)</f>
        <v>37</v>
      </c>
      <c r="J864" s="9">
        <f>IF(AND(telefony[[#This Row],[Rodzaj telefonu]]="Stacjonarny",telefony[[#This Row],[Początek numeru]]="12"),1,0)</f>
        <v>0</v>
      </c>
      <c r="K864" s="7">
        <f>IF(telefony[[#This Row],[Czy 12]]=1,telefony[[#This Row],[zakonczenie]]-telefony[[#This Row],[rozpoczecie]],0)</f>
        <v>0</v>
      </c>
    </row>
    <row r="865" spans="1:11" x14ac:dyDescent="0.25">
      <c r="A865">
        <v>8498076</v>
      </c>
      <c r="B865" s="1">
        <v>42929</v>
      </c>
      <c r="C865" s="2">
        <v>0.49493055555555554</v>
      </c>
      <c r="D865" s="2">
        <v>0.49898148148148147</v>
      </c>
      <c r="E865">
        <f>COUNTIF($A$2:$A$2148,telefony[[#This Row],[nr]])</f>
        <v>2</v>
      </c>
      <c r="F865" t="str">
        <f>IF(LEN(telefony[[#This Row],[nr]])=7,"Stacjonarny",IF(LEN(telefony[[#This Row],[nr]])=8,"Komórkowy","Zagraniczny"))</f>
        <v>Stacjonarny</v>
      </c>
      <c r="G865" s="11">
        <f>telefony[[#This Row],[zakonczenie]]-telefony[[#This Row],[rozpoczecie]]</f>
        <v>4.05092592592593E-3</v>
      </c>
      <c r="H865">
        <f>MINUTE(telefony[[#This Row],[Czas trwania połączenia]])</f>
        <v>5</v>
      </c>
      <c r="I865" s="10" t="str">
        <f>LEFT(telefony[[#This Row],[nr]],2)</f>
        <v>84</v>
      </c>
      <c r="J865" s="9">
        <f>IF(AND(telefony[[#This Row],[Rodzaj telefonu]]="Stacjonarny",telefony[[#This Row],[Początek numeru]]="12"),1,0)</f>
        <v>0</v>
      </c>
      <c r="K865" s="7">
        <f>IF(telefony[[#This Row],[Czy 12]]=1,telefony[[#This Row],[zakonczenie]]-telefony[[#This Row],[rozpoczecie]],0)</f>
        <v>0</v>
      </c>
    </row>
    <row r="866" spans="1:11" x14ac:dyDescent="0.25">
      <c r="A866">
        <v>4995171</v>
      </c>
      <c r="B866" s="1">
        <v>42929</v>
      </c>
      <c r="C866" s="2">
        <v>0.5006018518518518</v>
      </c>
      <c r="D866" s="2">
        <v>0.50388888888888894</v>
      </c>
      <c r="E866">
        <f>COUNTIF($A$2:$A$2148,telefony[[#This Row],[nr]])</f>
        <v>1</v>
      </c>
      <c r="F866" t="str">
        <f>IF(LEN(telefony[[#This Row],[nr]])=7,"Stacjonarny",IF(LEN(telefony[[#This Row],[nr]])=8,"Komórkowy","Zagraniczny"))</f>
        <v>Stacjonarny</v>
      </c>
      <c r="G866" s="11">
        <f>telefony[[#This Row],[zakonczenie]]-telefony[[#This Row],[rozpoczecie]]</f>
        <v>3.2870370370371438E-3</v>
      </c>
      <c r="H866">
        <f>MINUTE(telefony[[#This Row],[Czas trwania połączenia]])</f>
        <v>4</v>
      </c>
      <c r="I866" s="10" t="str">
        <f>LEFT(telefony[[#This Row],[nr]],2)</f>
        <v>49</v>
      </c>
      <c r="J866" s="9">
        <f>IF(AND(telefony[[#This Row],[Rodzaj telefonu]]="Stacjonarny",telefony[[#This Row],[Początek numeru]]="12"),1,0)</f>
        <v>0</v>
      </c>
      <c r="K866" s="7">
        <f>IF(telefony[[#This Row],[Czy 12]]=1,telefony[[#This Row],[zakonczenie]]-telefony[[#This Row],[rozpoczecie]],0)</f>
        <v>0</v>
      </c>
    </row>
    <row r="867" spans="1:11" x14ac:dyDescent="0.25">
      <c r="A867">
        <v>8929993</v>
      </c>
      <c r="B867" s="1">
        <v>42929</v>
      </c>
      <c r="C867" s="2">
        <v>0.50173611111111116</v>
      </c>
      <c r="D867" s="2">
        <v>0.50722222222222224</v>
      </c>
      <c r="E867">
        <f>COUNTIF($A$2:$A$2148,telefony[[#This Row],[nr]])</f>
        <v>1</v>
      </c>
      <c r="F867" t="str">
        <f>IF(LEN(telefony[[#This Row],[nr]])=7,"Stacjonarny",IF(LEN(telefony[[#This Row],[nr]])=8,"Komórkowy","Zagraniczny"))</f>
        <v>Stacjonarny</v>
      </c>
      <c r="G867" s="11">
        <f>telefony[[#This Row],[zakonczenie]]-telefony[[#This Row],[rozpoczecie]]</f>
        <v>5.4861111111110805E-3</v>
      </c>
      <c r="H867">
        <f>MINUTE(telefony[[#This Row],[Czas trwania połączenia]])</f>
        <v>7</v>
      </c>
      <c r="I867" s="10" t="str">
        <f>LEFT(telefony[[#This Row],[nr]],2)</f>
        <v>89</v>
      </c>
      <c r="J867" s="9">
        <f>IF(AND(telefony[[#This Row],[Rodzaj telefonu]]="Stacjonarny",telefony[[#This Row],[Początek numeru]]="12"),1,0)</f>
        <v>0</v>
      </c>
      <c r="K867" s="7">
        <f>IF(telefony[[#This Row],[Czy 12]]=1,telefony[[#This Row],[zakonczenie]]-telefony[[#This Row],[rozpoczecie]],0)</f>
        <v>0</v>
      </c>
    </row>
    <row r="868" spans="1:11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  <c r="E868">
        <f>COUNTIF($A$2:$A$2148,telefony[[#This Row],[nr]])</f>
        <v>2</v>
      </c>
      <c r="F868" t="str">
        <f>IF(LEN(telefony[[#This Row],[nr]])=7,"Stacjonarny",IF(LEN(telefony[[#This Row],[nr]])=8,"Komórkowy","Zagraniczny"))</f>
        <v>Stacjonarny</v>
      </c>
      <c r="G868" s="11">
        <f>telefony[[#This Row],[zakonczenie]]-telefony[[#This Row],[rozpoczecie]]</f>
        <v>7.0601851851852526E-3</v>
      </c>
      <c r="H868">
        <f>MINUTE(telefony[[#This Row],[Czas trwania połączenia]])</f>
        <v>10</v>
      </c>
      <c r="I868" s="10" t="str">
        <f>LEFT(telefony[[#This Row],[nr]],2)</f>
        <v>74</v>
      </c>
      <c r="J868" s="9">
        <f>IF(AND(telefony[[#This Row],[Rodzaj telefonu]]="Stacjonarny",telefony[[#This Row],[Początek numeru]]="12"),1,0)</f>
        <v>0</v>
      </c>
      <c r="K868" s="7">
        <f>IF(telefony[[#This Row],[Czy 12]]=1,telefony[[#This Row],[zakonczenie]]-telefony[[#This Row],[rozpoczecie]],0)</f>
        <v>0</v>
      </c>
    </row>
    <row r="869" spans="1:11" x14ac:dyDescent="0.25">
      <c r="A869">
        <v>1816002</v>
      </c>
      <c r="B869" s="1">
        <v>42929</v>
      </c>
      <c r="C869" s="2">
        <v>0.50732638888888892</v>
      </c>
      <c r="D869" s="2">
        <v>0.51005787037037043</v>
      </c>
      <c r="E869">
        <f>COUNTIF($A$2:$A$2148,telefony[[#This Row],[nr]])</f>
        <v>1</v>
      </c>
      <c r="F869" t="str">
        <f>IF(LEN(telefony[[#This Row],[nr]])=7,"Stacjonarny",IF(LEN(telefony[[#This Row],[nr]])=8,"Komórkowy","Zagraniczny"))</f>
        <v>Stacjonarny</v>
      </c>
      <c r="G869" s="11">
        <f>telefony[[#This Row],[zakonczenie]]-telefony[[#This Row],[rozpoczecie]]</f>
        <v>2.7314814814815014E-3</v>
      </c>
      <c r="H869">
        <f>MINUTE(telefony[[#This Row],[Czas trwania połączenia]])</f>
        <v>3</v>
      </c>
      <c r="I869" s="10" t="str">
        <f>LEFT(telefony[[#This Row],[nr]],2)</f>
        <v>18</v>
      </c>
      <c r="J869" s="9">
        <f>IF(AND(telefony[[#This Row],[Rodzaj telefonu]]="Stacjonarny",telefony[[#This Row],[Początek numeru]]="12"),1,0)</f>
        <v>0</v>
      </c>
      <c r="K869" s="7">
        <f>IF(telefony[[#This Row],[Czy 12]]=1,telefony[[#This Row],[zakonczenie]]-telefony[[#This Row],[rozpoczecie]],0)</f>
        <v>0</v>
      </c>
    </row>
    <row r="870" spans="1:11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  <c r="E870">
        <f>COUNTIF($A$2:$A$2148,telefony[[#This Row],[nr]])</f>
        <v>1</v>
      </c>
      <c r="F870" t="str">
        <f>IF(LEN(telefony[[#This Row],[nr]])=7,"Stacjonarny",IF(LEN(telefony[[#This Row],[nr]])=8,"Komórkowy","Zagraniczny"))</f>
        <v>Stacjonarny</v>
      </c>
      <c r="G870" s="11">
        <f>telefony[[#This Row],[zakonczenie]]-telefony[[#This Row],[rozpoczecie]]</f>
        <v>1.2152777777777457E-3</v>
      </c>
      <c r="H870">
        <f>MINUTE(telefony[[#This Row],[Czas trwania połączenia]])</f>
        <v>1</v>
      </c>
      <c r="I870" s="10" t="str">
        <f>LEFT(telefony[[#This Row],[nr]],2)</f>
        <v>41</v>
      </c>
      <c r="J870" s="9">
        <f>IF(AND(telefony[[#This Row],[Rodzaj telefonu]]="Stacjonarny",telefony[[#This Row],[Początek numeru]]="12"),1,0)</f>
        <v>0</v>
      </c>
      <c r="K870" s="7">
        <f>IF(telefony[[#This Row],[Czy 12]]=1,telefony[[#This Row],[zakonczenie]]-telefony[[#This Row],[rozpoczecie]],0)</f>
        <v>0</v>
      </c>
    </row>
    <row r="871" spans="1:11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  <c r="E871">
        <f>COUNTIF($A$2:$A$2148,telefony[[#This Row],[nr]])</f>
        <v>1</v>
      </c>
      <c r="F871" t="str">
        <f>IF(LEN(telefony[[#This Row],[nr]])=7,"Stacjonarny",IF(LEN(telefony[[#This Row],[nr]])=8,"Komórkowy","Zagraniczny"))</f>
        <v>Komórkowy</v>
      </c>
      <c r="G871" s="11">
        <f>telefony[[#This Row],[zakonczenie]]-telefony[[#This Row],[rozpoczecie]]</f>
        <v>5.0578703703704209E-3</v>
      </c>
      <c r="H871">
        <f>MINUTE(telefony[[#This Row],[Czas trwania połączenia]])</f>
        <v>7</v>
      </c>
      <c r="I871" s="10" t="str">
        <f>LEFT(telefony[[#This Row],[nr]],2)</f>
        <v>63</v>
      </c>
      <c r="J871" s="9">
        <f>IF(AND(telefony[[#This Row],[Rodzaj telefonu]]="Stacjonarny",telefony[[#This Row],[Początek numeru]]="12"),1,0)</f>
        <v>0</v>
      </c>
      <c r="K871" s="7">
        <f>IF(telefony[[#This Row],[Czy 12]]=1,telefony[[#This Row],[zakonczenie]]-telefony[[#This Row],[rozpoczecie]],0)</f>
        <v>0</v>
      </c>
    </row>
    <row r="872" spans="1:11" x14ac:dyDescent="0.25">
      <c r="A872">
        <v>7384686</v>
      </c>
      <c r="B872" s="1">
        <v>42929</v>
      </c>
      <c r="C872" s="2">
        <v>0.51616898148148149</v>
      </c>
      <c r="D872" s="2">
        <v>0.52461805555555552</v>
      </c>
      <c r="E872">
        <f>COUNTIF($A$2:$A$2148,telefony[[#This Row],[nr]])</f>
        <v>1</v>
      </c>
      <c r="F872" t="str">
        <f>IF(LEN(telefony[[#This Row],[nr]])=7,"Stacjonarny",IF(LEN(telefony[[#This Row],[nr]])=8,"Komórkowy","Zagraniczny"))</f>
        <v>Stacjonarny</v>
      </c>
      <c r="G872" s="11">
        <f>telefony[[#This Row],[zakonczenie]]-telefony[[#This Row],[rozpoczecie]]</f>
        <v>8.4490740740740256E-3</v>
      </c>
      <c r="H872">
        <f>MINUTE(telefony[[#This Row],[Czas trwania połączenia]])</f>
        <v>12</v>
      </c>
      <c r="I872" s="10" t="str">
        <f>LEFT(telefony[[#This Row],[nr]],2)</f>
        <v>73</v>
      </c>
      <c r="J872" s="9">
        <f>IF(AND(telefony[[#This Row],[Rodzaj telefonu]]="Stacjonarny",telefony[[#This Row],[Początek numeru]]="12"),1,0)</f>
        <v>0</v>
      </c>
      <c r="K872" s="7">
        <f>IF(telefony[[#This Row],[Czy 12]]=1,telefony[[#This Row],[zakonczenie]]-telefony[[#This Row],[rozpoczecie]],0)</f>
        <v>0</v>
      </c>
    </row>
    <row r="873" spans="1:11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  <c r="E873">
        <f>COUNTIF($A$2:$A$2148,telefony[[#This Row],[nr]])</f>
        <v>2</v>
      </c>
      <c r="F873" t="str">
        <f>IF(LEN(telefony[[#This Row],[nr]])=7,"Stacjonarny",IF(LEN(telefony[[#This Row],[nr]])=8,"Komórkowy","Zagraniczny"))</f>
        <v>Stacjonarny</v>
      </c>
      <c r="G873" s="11">
        <f>telefony[[#This Row],[zakonczenie]]-telefony[[#This Row],[rozpoczecie]]</f>
        <v>9.7453703703703765E-3</v>
      </c>
      <c r="H873">
        <f>MINUTE(telefony[[#This Row],[Czas trwania połączenia]])</f>
        <v>14</v>
      </c>
      <c r="I873" s="10" t="str">
        <f>LEFT(telefony[[#This Row],[nr]],2)</f>
        <v>31</v>
      </c>
      <c r="J873" s="9">
        <f>IF(AND(telefony[[#This Row],[Rodzaj telefonu]]="Stacjonarny",telefony[[#This Row],[Początek numeru]]="12"),1,0)</f>
        <v>0</v>
      </c>
      <c r="K873" s="7">
        <f>IF(telefony[[#This Row],[Czy 12]]=1,telefony[[#This Row],[zakonczenie]]-telefony[[#This Row],[rozpoczecie]],0)</f>
        <v>0</v>
      </c>
    </row>
    <row r="874" spans="1:11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  <c r="E874">
        <f>COUNTIF($A$2:$A$2148,telefony[[#This Row],[nr]])</f>
        <v>1</v>
      </c>
      <c r="F874" t="str">
        <f>IF(LEN(telefony[[#This Row],[nr]])=7,"Stacjonarny",IF(LEN(telefony[[#This Row],[nr]])=8,"Komórkowy","Zagraniczny"))</f>
        <v>Stacjonarny</v>
      </c>
      <c r="G874" s="11">
        <f>telefony[[#This Row],[zakonczenie]]-telefony[[#This Row],[rozpoczecie]]</f>
        <v>9.3865740740740611E-3</v>
      </c>
      <c r="H874">
        <f>MINUTE(telefony[[#This Row],[Czas trwania połączenia]])</f>
        <v>13</v>
      </c>
      <c r="I874" s="10" t="str">
        <f>LEFT(telefony[[#This Row],[nr]],2)</f>
        <v>67</v>
      </c>
      <c r="J874" s="9">
        <f>IF(AND(telefony[[#This Row],[Rodzaj telefonu]]="Stacjonarny",telefony[[#This Row],[Początek numeru]]="12"),1,0)</f>
        <v>0</v>
      </c>
      <c r="K874" s="7">
        <f>IF(telefony[[#This Row],[Czy 12]]=1,telefony[[#This Row],[zakonczenie]]-telefony[[#This Row],[rozpoczecie]],0)</f>
        <v>0</v>
      </c>
    </row>
    <row r="875" spans="1:11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  <c r="E875">
        <f>COUNTIF($A$2:$A$2148,telefony[[#This Row],[nr]])</f>
        <v>2</v>
      </c>
      <c r="F875" t="str">
        <f>IF(LEN(telefony[[#This Row],[nr]])=7,"Stacjonarny",IF(LEN(telefony[[#This Row],[nr]])=8,"Komórkowy","Zagraniczny"))</f>
        <v>Stacjonarny</v>
      </c>
      <c r="G875" s="11">
        <f>telefony[[#This Row],[zakonczenie]]-telefony[[#This Row],[rozpoczecie]]</f>
        <v>6.4351851851851549E-3</v>
      </c>
      <c r="H875">
        <f>MINUTE(telefony[[#This Row],[Czas trwania połączenia]])</f>
        <v>9</v>
      </c>
      <c r="I875" s="10" t="str">
        <f>LEFT(telefony[[#This Row],[nr]],2)</f>
        <v>29</v>
      </c>
      <c r="J875" s="9">
        <f>IF(AND(telefony[[#This Row],[Rodzaj telefonu]]="Stacjonarny",telefony[[#This Row],[Początek numeru]]="12"),1,0)</f>
        <v>0</v>
      </c>
      <c r="K875" s="7">
        <f>IF(telefony[[#This Row],[Czy 12]]=1,telefony[[#This Row],[zakonczenie]]-telefony[[#This Row],[rozpoczecie]],0)</f>
        <v>0</v>
      </c>
    </row>
    <row r="876" spans="1:11" x14ac:dyDescent="0.25">
      <c r="A876">
        <v>28961250</v>
      </c>
      <c r="B876" s="1">
        <v>42929</v>
      </c>
      <c r="C876" s="2">
        <v>0.52353009259259264</v>
      </c>
      <c r="D876" s="2">
        <v>0.53097222222222218</v>
      </c>
      <c r="E876">
        <f>COUNTIF($A$2:$A$2148,telefony[[#This Row],[nr]])</f>
        <v>2</v>
      </c>
      <c r="F876" t="str">
        <f>IF(LEN(telefony[[#This Row],[nr]])=7,"Stacjonarny",IF(LEN(telefony[[#This Row],[nr]])=8,"Komórkowy","Zagraniczny"))</f>
        <v>Komórkowy</v>
      </c>
      <c r="G876" s="11">
        <f>telefony[[#This Row],[zakonczenie]]-telefony[[#This Row],[rozpoczecie]]</f>
        <v>7.4421296296295347E-3</v>
      </c>
      <c r="H876">
        <f>MINUTE(telefony[[#This Row],[Czas trwania połączenia]])</f>
        <v>10</v>
      </c>
      <c r="I876" s="10" t="str">
        <f>LEFT(telefony[[#This Row],[nr]],2)</f>
        <v>28</v>
      </c>
      <c r="J876" s="9">
        <f>IF(AND(telefony[[#This Row],[Rodzaj telefonu]]="Stacjonarny",telefony[[#This Row],[Początek numeru]]="12"),1,0)</f>
        <v>0</v>
      </c>
      <c r="K876" s="7">
        <f>IF(telefony[[#This Row],[Czy 12]]=1,telefony[[#This Row],[zakonczenie]]-telefony[[#This Row],[rozpoczecie]],0)</f>
        <v>0</v>
      </c>
    </row>
    <row r="877" spans="1:11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  <c r="E877">
        <f>COUNTIF($A$2:$A$2148,telefony[[#This Row],[nr]])</f>
        <v>1</v>
      </c>
      <c r="F877" t="str">
        <f>IF(LEN(telefony[[#This Row],[nr]])=7,"Stacjonarny",IF(LEN(telefony[[#This Row],[nr]])=8,"Komórkowy","Zagraniczny"))</f>
        <v>Stacjonarny</v>
      </c>
      <c r="G877" s="11">
        <f>telefony[[#This Row],[zakonczenie]]-telefony[[#This Row],[rozpoczecie]]</f>
        <v>9.2592592592593004E-3</v>
      </c>
      <c r="H877">
        <f>MINUTE(telefony[[#This Row],[Czas trwania połączenia]])</f>
        <v>13</v>
      </c>
      <c r="I877" s="10" t="str">
        <f>LEFT(telefony[[#This Row],[nr]],2)</f>
        <v>33</v>
      </c>
      <c r="J877" s="9">
        <f>IF(AND(telefony[[#This Row],[Rodzaj telefonu]]="Stacjonarny",telefony[[#This Row],[Początek numeru]]="12"),1,0)</f>
        <v>0</v>
      </c>
      <c r="K877" s="7">
        <f>IF(telefony[[#This Row],[Czy 12]]=1,telefony[[#This Row],[zakonczenie]]-telefony[[#This Row],[rozpoczecie]],0)</f>
        <v>0</v>
      </c>
    </row>
    <row r="878" spans="1:11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  <c r="E878">
        <f>COUNTIF($A$2:$A$2148,telefony[[#This Row],[nr]])</f>
        <v>1</v>
      </c>
      <c r="F878" t="str">
        <f>IF(LEN(telefony[[#This Row],[nr]])=7,"Stacjonarny",IF(LEN(telefony[[#This Row],[nr]])=8,"Komórkowy","Zagraniczny"))</f>
        <v>Komórkowy</v>
      </c>
      <c r="G878" s="11">
        <f>telefony[[#This Row],[zakonczenie]]-telefony[[#This Row],[rozpoczecie]]</f>
        <v>3.8194444444450415E-4</v>
      </c>
      <c r="H878">
        <f>MINUTE(telefony[[#This Row],[Czas trwania połączenia]])</f>
        <v>0</v>
      </c>
      <c r="I878" s="10" t="str">
        <f>LEFT(telefony[[#This Row],[nr]],2)</f>
        <v>61</v>
      </c>
      <c r="J878" s="9">
        <f>IF(AND(telefony[[#This Row],[Rodzaj telefonu]]="Stacjonarny",telefony[[#This Row],[Początek numeru]]="12"),1,0)</f>
        <v>0</v>
      </c>
      <c r="K878" s="7">
        <f>IF(telefony[[#This Row],[Czy 12]]=1,telefony[[#This Row],[zakonczenie]]-telefony[[#This Row],[rozpoczecie]],0)</f>
        <v>0</v>
      </c>
    </row>
    <row r="879" spans="1:11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  <c r="E879">
        <f>COUNTIF($A$2:$A$2148,telefony[[#This Row],[nr]])</f>
        <v>1</v>
      </c>
      <c r="F879" t="str">
        <f>IF(LEN(telefony[[#This Row],[nr]])=7,"Stacjonarny",IF(LEN(telefony[[#This Row],[nr]])=8,"Komórkowy","Zagraniczny"))</f>
        <v>Komórkowy</v>
      </c>
      <c r="G879" s="11">
        <f>telefony[[#This Row],[zakonczenie]]-telefony[[#This Row],[rozpoczecie]]</f>
        <v>7.4999999999999512E-3</v>
      </c>
      <c r="H879">
        <f>MINUTE(telefony[[#This Row],[Czas trwania połączenia]])</f>
        <v>10</v>
      </c>
      <c r="I879" s="10" t="str">
        <f>LEFT(telefony[[#This Row],[nr]],2)</f>
        <v>40</v>
      </c>
      <c r="J879" s="9">
        <f>IF(AND(telefony[[#This Row],[Rodzaj telefonu]]="Stacjonarny",telefony[[#This Row],[Początek numeru]]="12"),1,0)</f>
        <v>0</v>
      </c>
      <c r="K879" s="7">
        <f>IF(telefony[[#This Row],[Czy 12]]=1,telefony[[#This Row],[zakonczenie]]-telefony[[#This Row],[rozpoczecie]],0)</f>
        <v>0</v>
      </c>
    </row>
    <row r="880" spans="1:11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  <c r="E880">
        <f>COUNTIF($A$2:$A$2148,telefony[[#This Row],[nr]])</f>
        <v>1</v>
      </c>
      <c r="F880" t="str">
        <f>IF(LEN(telefony[[#This Row],[nr]])=7,"Stacjonarny",IF(LEN(telefony[[#This Row],[nr]])=8,"Komórkowy","Zagraniczny"))</f>
        <v>Stacjonarny</v>
      </c>
      <c r="G880" s="11">
        <f>telefony[[#This Row],[zakonczenie]]-telefony[[#This Row],[rozpoczecie]]</f>
        <v>3.7499999999999201E-3</v>
      </c>
      <c r="H880">
        <f>MINUTE(telefony[[#This Row],[Czas trwania połączenia]])</f>
        <v>5</v>
      </c>
      <c r="I880" s="10" t="str">
        <f>LEFT(telefony[[#This Row],[nr]],2)</f>
        <v>70</v>
      </c>
      <c r="J880" s="9">
        <f>IF(AND(telefony[[#This Row],[Rodzaj telefonu]]="Stacjonarny",telefony[[#This Row],[Początek numeru]]="12"),1,0)</f>
        <v>0</v>
      </c>
      <c r="K880" s="7">
        <f>IF(telefony[[#This Row],[Czy 12]]=1,telefony[[#This Row],[zakonczenie]]-telefony[[#This Row],[rozpoczecie]],0)</f>
        <v>0</v>
      </c>
    </row>
    <row r="881" spans="1:11" x14ac:dyDescent="0.25">
      <c r="A881">
        <v>3434934</v>
      </c>
      <c r="B881" s="1">
        <v>42929</v>
      </c>
      <c r="C881" s="2">
        <v>0.54039351851851847</v>
      </c>
      <c r="D881" s="2">
        <v>0.55039351851851848</v>
      </c>
      <c r="E881">
        <f>COUNTIF($A$2:$A$2148,telefony[[#This Row],[nr]])</f>
        <v>3</v>
      </c>
      <c r="F881" t="str">
        <f>IF(LEN(telefony[[#This Row],[nr]])=7,"Stacjonarny",IF(LEN(telefony[[#This Row],[nr]])=8,"Komórkowy","Zagraniczny"))</f>
        <v>Stacjonarny</v>
      </c>
      <c r="G881" s="11">
        <f>telefony[[#This Row],[zakonczenie]]-telefony[[#This Row],[rozpoczecie]]</f>
        <v>1.0000000000000009E-2</v>
      </c>
      <c r="H881">
        <f>MINUTE(telefony[[#This Row],[Czas trwania połączenia]])</f>
        <v>14</v>
      </c>
      <c r="I881" s="10" t="str">
        <f>LEFT(telefony[[#This Row],[nr]],2)</f>
        <v>34</v>
      </c>
      <c r="J881" s="9">
        <f>IF(AND(telefony[[#This Row],[Rodzaj telefonu]]="Stacjonarny",telefony[[#This Row],[Początek numeru]]="12"),1,0)</f>
        <v>0</v>
      </c>
      <c r="K881" s="7">
        <f>IF(telefony[[#This Row],[Czy 12]]=1,telefony[[#This Row],[zakonczenie]]-telefony[[#This Row],[rozpoczecie]],0)</f>
        <v>0</v>
      </c>
    </row>
    <row r="882" spans="1:11" x14ac:dyDescent="0.25">
      <c r="A882">
        <v>3017523</v>
      </c>
      <c r="B882" s="1">
        <v>42929</v>
      </c>
      <c r="C882" s="2">
        <v>0.54342592592592598</v>
      </c>
      <c r="D882" s="2">
        <v>0.54971064814814818</v>
      </c>
      <c r="E882">
        <f>COUNTIF($A$2:$A$2148,telefony[[#This Row],[nr]])</f>
        <v>3</v>
      </c>
      <c r="F882" t="str">
        <f>IF(LEN(telefony[[#This Row],[nr]])=7,"Stacjonarny",IF(LEN(telefony[[#This Row],[nr]])=8,"Komórkowy","Zagraniczny"))</f>
        <v>Stacjonarny</v>
      </c>
      <c r="G882" s="11">
        <f>telefony[[#This Row],[zakonczenie]]-telefony[[#This Row],[rozpoczecie]]</f>
        <v>6.2847222222222054E-3</v>
      </c>
      <c r="H882">
        <f>MINUTE(telefony[[#This Row],[Czas trwania połączenia]])</f>
        <v>9</v>
      </c>
      <c r="I882" s="10" t="str">
        <f>LEFT(telefony[[#This Row],[nr]],2)</f>
        <v>30</v>
      </c>
      <c r="J882" s="9">
        <f>IF(AND(telefony[[#This Row],[Rodzaj telefonu]]="Stacjonarny",telefony[[#This Row],[Początek numeru]]="12"),1,0)</f>
        <v>0</v>
      </c>
      <c r="K882" s="7">
        <f>IF(telefony[[#This Row],[Czy 12]]=1,telefony[[#This Row],[zakonczenie]]-telefony[[#This Row],[rozpoczecie]],0)</f>
        <v>0</v>
      </c>
    </row>
    <row r="883" spans="1:11" x14ac:dyDescent="0.25">
      <c r="A883">
        <v>26699217</v>
      </c>
      <c r="B883" s="1">
        <v>42929</v>
      </c>
      <c r="C883" s="2">
        <v>0.5471759259259259</v>
      </c>
      <c r="D883" s="2">
        <v>0.55871527777777774</v>
      </c>
      <c r="E883">
        <f>COUNTIF($A$2:$A$2148,telefony[[#This Row],[nr]])</f>
        <v>1</v>
      </c>
      <c r="F883" t="str">
        <f>IF(LEN(telefony[[#This Row],[nr]])=7,"Stacjonarny",IF(LEN(telefony[[#This Row],[nr]])=8,"Komórkowy","Zagraniczny"))</f>
        <v>Komórkowy</v>
      </c>
      <c r="G883" s="11">
        <f>telefony[[#This Row],[zakonczenie]]-telefony[[#This Row],[rozpoczecie]]</f>
        <v>1.1539351851851842E-2</v>
      </c>
      <c r="H883">
        <f>MINUTE(telefony[[#This Row],[Czas trwania połączenia]])</f>
        <v>16</v>
      </c>
      <c r="I883" s="10" t="str">
        <f>LEFT(telefony[[#This Row],[nr]],2)</f>
        <v>26</v>
      </c>
      <c r="J883" s="9">
        <f>IF(AND(telefony[[#This Row],[Rodzaj telefonu]]="Stacjonarny",telefony[[#This Row],[Początek numeru]]="12"),1,0)</f>
        <v>0</v>
      </c>
      <c r="K883" s="7">
        <f>IF(telefony[[#This Row],[Czy 12]]=1,telefony[[#This Row],[zakonczenie]]-telefony[[#This Row],[rozpoczecie]],0)</f>
        <v>0</v>
      </c>
    </row>
    <row r="884" spans="1:11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  <c r="E884">
        <f>COUNTIF($A$2:$A$2148,telefony[[#This Row],[nr]])</f>
        <v>1</v>
      </c>
      <c r="F884" t="str">
        <f>IF(LEN(telefony[[#This Row],[nr]])=7,"Stacjonarny",IF(LEN(telefony[[#This Row],[nr]])=8,"Komórkowy","Zagraniczny"))</f>
        <v>Stacjonarny</v>
      </c>
      <c r="G884" s="11">
        <f>telefony[[#This Row],[zakonczenie]]-telefony[[#This Row],[rozpoczecie]]</f>
        <v>1.96759259259216E-4</v>
      </c>
      <c r="H884">
        <f>MINUTE(telefony[[#This Row],[Czas trwania połączenia]])</f>
        <v>0</v>
      </c>
      <c r="I884" s="10" t="str">
        <f>LEFT(telefony[[#This Row],[nr]],2)</f>
        <v>31</v>
      </c>
      <c r="J884" s="9">
        <f>IF(AND(telefony[[#This Row],[Rodzaj telefonu]]="Stacjonarny",telefony[[#This Row],[Początek numeru]]="12"),1,0)</f>
        <v>0</v>
      </c>
      <c r="K884" s="7">
        <f>IF(telefony[[#This Row],[Czy 12]]=1,telefony[[#This Row],[zakonczenie]]-telefony[[#This Row],[rozpoczecie]],0)</f>
        <v>0</v>
      </c>
    </row>
    <row r="885" spans="1:11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  <c r="E885">
        <f>COUNTIF($A$2:$A$2148,telefony[[#This Row],[nr]])</f>
        <v>1</v>
      </c>
      <c r="F885" t="str">
        <f>IF(LEN(telefony[[#This Row],[nr]])=7,"Stacjonarny",IF(LEN(telefony[[#This Row],[nr]])=8,"Komórkowy","Zagraniczny"))</f>
        <v>Stacjonarny</v>
      </c>
      <c r="G885" s="11">
        <f>telefony[[#This Row],[zakonczenie]]-telefony[[#This Row],[rozpoczecie]]</f>
        <v>9.3634259259259833E-3</v>
      </c>
      <c r="H885">
        <f>MINUTE(telefony[[#This Row],[Czas trwania połączenia]])</f>
        <v>13</v>
      </c>
      <c r="I885" s="10" t="str">
        <f>LEFT(telefony[[#This Row],[nr]],2)</f>
        <v>69</v>
      </c>
      <c r="J885" s="9">
        <f>IF(AND(telefony[[#This Row],[Rodzaj telefonu]]="Stacjonarny",telefony[[#This Row],[Początek numeru]]="12"),1,0)</f>
        <v>0</v>
      </c>
      <c r="K885" s="7">
        <f>IF(telefony[[#This Row],[Czy 12]]=1,telefony[[#This Row],[zakonczenie]]-telefony[[#This Row],[rozpoczecie]],0)</f>
        <v>0</v>
      </c>
    </row>
    <row r="886" spans="1:11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  <c r="E886">
        <f>COUNTIF($A$2:$A$2148,telefony[[#This Row],[nr]])</f>
        <v>2</v>
      </c>
      <c r="F886" t="str">
        <f>IF(LEN(telefony[[#This Row],[nr]])=7,"Stacjonarny",IF(LEN(telefony[[#This Row],[nr]])=8,"Komórkowy","Zagraniczny"))</f>
        <v>Stacjonarny</v>
      </c>
      <c r="G886" s="11">
        <f>telefony[[#This Row],[zakonczenie]]-telefony[[#This Row],[rozpoczecie]]</f>
        <v>7.9629629629629495E-3</v>
      </c>
      <c r="H886">
        <f>MINUTE(telefony[[#This Row],[Czas trwania połączenia]])</f>
        <v>11</v>
      </c>
      <c r="I886" s="10" t="str">
        <f>LEFT(telefony[[#This Row],[nr]],2)</f>
        <v>52</v>
      </c>
      <c r="J886" s="9">
        <f>IF(AND(telefony[[#This Row],[Rodzaj telefonu]]="Stacjonarny",telefony[[#This Row],[Początek numeru]]="12"),1,0)</f>
        <v>0</v>
      </c>
      <c r="K886" s="7">
        <f>IF(telefony[[#This Row],[Czy 12]]=1,telefony[[#This Row],[zakonczenie]]-telefony[[#This Row],[rozpoczecie]],0)</f>
        <v>0</v>
      </c>
    </row>
    <row r="887" spans="1:11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  <c r="E887">
        <f>COUNTIF($A$2:$A$2148,telefony[[#This Row],[nr]])</f>
        <v>1</v>
      </c>
      <c r="F887" t="str">
        <f>IF(LEN(telefony[[#This Row],[nr]])=7,"Stacjonarny",IF(LEN(telefony[[#This Row],[nr]])=8,"Komórkowy","Zagraniczny"))</f>
        <v>Stacjonarny</v>
      </c>
      <c r="G887" s="11">
        <f>telefony[[#This Row],[zakonczenie]]-telefony[[#This Row],[rozpoczecie]]</f>
        <v>7.8819444444444553E-3</v>
      </c>
      <c r="H887">
        <f>MINUTE(telefony[[#This Row],[Czas trwania połączenia]])</f>
        <v>11</v>
      </c>
      <c r="I887" s="10" t="str">
        <f>LEFT(telefony[[#This Row],[nr]],2)</f>
        <v>95</v>
      </c>
      <c r="J887" s="9">
        <f>IF(AND(telefony[[#This Row],[Rodzaj telefonu]]="Stacjonarny",telefony[[#This Row],[Początek numeru]]="12"),1,0)</f>
        <v>0</v>
      </c>
      <c r="K887" s="7">
        <f>IF(telefony[[#This Row],[Czy 12]]=1,telefony[[#This Row],[zakonczenie]]-telefony[[#This Row],[rozpoczecie]],0)</f>
        <v>0</v>
      </c>
    </row>
    <row r="888" spans="1:11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  <c r="E888">
        <f>COUNTIF($A$2:$A$2148,telefony[[#This Row],[nr]])</f>
        <v>2</v>
      </c>
      <c r="F888" t="str">
        <f>IF(LEN(telefony[[#This Row],[nr]])=7,"Stacjonarny",IF(LEN(telefony[[#This Row],[nr]])=8,"Komórkowy","Zagraniczny"))</f>
        <v>Stacjonarny</v>
      </c>
      <c r="G888" s="11">
        <f>telefony[[#This Row],[zakonczenie]]-telefony[[#This Row],[rozpoczecie]]</f>
        <v>7.2800925925925464E-3</v>
      </c>
      <c r="H888">
        <f>MINUTE(telefony[[#This Row],[Czas trwania połączenia]])</f>
        <v>10</v>
      </c>
      <c r="I888" s="10" t="str">
        <f>LEFT(telefony[[#This Row],[nr]],2)</f>
        <v>39</v>
      </c>
      <c r="J888" s="9">
        <f>IF(AND(telefony[[#This Row],[Rodzaj telefonu]]="Stacjonarny",telefony[[#This Row],[Początek numeru]]="12"),1,0)</f>
        <v>0</v>
      </c>
      <c r="K888" s="7">
        <f>IF(telefony[[#This Row],[Czy 12]]=1,telefony[[#This Row],[zakonczenie]]-telefony[[#This Row],[rozpoczecie]],0)</f>
        <v>0</v>
      </c>
    </row>
    <row r="889" spans="1:11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  <c r="E889">
        <f>COUNTIF($A$2:$A$2148,telefony[[#This Row],[nr]])</f>
        <v>1</v>
      </c>
      <c r="F889" t="str">
        <f>IF(LEN(telefony[[#This Row],[nr]])=7,"Stacjonarny",IF(LEN(telefony[[#This Row],[nr]])=8,"Komórkowy","Zagraniczny"))</f>
        <v>Komórkowy</v>
      </c>
      <c r="G889" s="11">
        <f>telefony[[#This Row],[zakonczenie]]-telefony[[#This Row],[rozpoczecie]]</f>
        <v>9.7337962962963376E-3</v>
      </c>
      <c r="H889">
        <f>MINUTE(telefony[[#This Row],[Czas trwania połączenia]])</f>
        <v>14</v>
      </c>
      <c r="I889" s="10" t="str">
        <f>LEFT(telefony[[#This Row],[nr]],2)</f>
        <v>47</v>
      </c>
      <c r="J889" s="9">
        <f>IF(AND(telefony[[#This Row],[Rodzaj telefonu]]="Stacjonarny",telefony[[#This Row],[Początek numeru]]="12"),1,0)</f>
        <v>0</v>
      </c>
      <c r="K889" s="7">
        <f>IF(telefony[[#This Row],[Czy 12]]=1,telefony[[#This Row],[zakonczenie]]-telefony[[#This Row],[rozpoczecie]],0)</f>
        <v>0</v>
      </c>
    </row>
    <row r="890" spans="1:11" x14ac:dyDescent="0.25">
      <c r="A890">
        <v>3095218</v>
      </c>
      <c r="B890" s="1">
        <v>42929</v>
      </c>
      <c r="C890" s="2">
        <v>0.56581018518518522</v>
      </c>
      <c r="D890" s="2">
        <v>0.57694444444444448</v>
      </c>
      <c r="E890">
        <f>COUNTIF($A$2:$A$2148,telefony[[#This Row],[nr]])</f>
        <v>4</v>
      </c>
      <c r="F890" t="str">
        <f>IF(LEN(telefony[[#This Row],[nr]])=7,"Stacjonarny",IF(LEN(telefony[[#This Row],[nr]])=8,"Komórkowy","Zagraniczny"))</f>
        <v>Stacjonarny</v>
      </c>
      <c r="G890" s="11">
        <f>telefony[[#This Row],[zakonczenie]]-telefony[[#This Row],[rozpoczecie]]</f>
        <v>1.113425925925926E-2</v>
      </c>
      <c r="H890">
        <f>MINUTE(telefony[[#This Row],[Czas trwania połączenia]])</f>
        <v>16</v>
      </c>
      <c r="I890" s="10" t="str">
        <f>LEFT(telefony[[#This Row],[nr]],2)</f>
        <v>30</v>
      </c>
      <c r="J890" s="9">
        <f>IF(AND(telefony[[#This Row],[Rodzaj telefonu]]="Stacjonarny",telefony[[#This Row],[Początek numeru]]="12"),1,0)</f>
        <v>0</v>
      </c>
      <c r="K890" s="7">
        <f>IF(telefony[[#This Row],[Czy 12]]=1,telefony[[#This Row],[zakonczenie]]-telefony[[#This Row],[rozpoczecie]],0)</f>
        <v>0</v>
      </c>
    </row>
    <row r="891" spans="1:11" x14ac:dyDescent="0.25">
      <c r="A891">
        <v>7933399</v>
      </c>
      <c r="B891" s="1">
        <v>42929</v>
      </c>
      <c r="C891" s="2">
        <v>0.57054398148148144</v>
      </c>
      <c r="D891" s="2">
        <v>0.57388888888888889</v>
      </c>
      <c r="E891">
        <f>COUNTIF($A$2:$A$2148,telefony[[#This Row],[nr]])</f>
        <v>1</v>
      </c>
      <c r="F891" t="str">
        <f>IF(LEN(telefony[[#This Row],[nr]])=7,"Stacjonarny",IF(LEN(telefony[[#This Row],[nr]])=8,"Komórkowy","Zagraniczny"))</f>
        <v>Stacjonarny</v>
      </c>
      <c r="G891" s="11">
        <f>telefony[[#This Row],[zakonczenie]]-telefony[[#This Row],[rozpoczecie]]</f>
        <v>3.3449074074074492E-3</v>
      </c>
      <c r="H891">
        <f>MINUTE(telefony[[#This Row],[Czas trwania połączenia]])</f>
        <v>4</v>
      </c>
      <c r="I891" s="10" t="str">
        <f>LEFT(telefony[[#This Row],[nr]],2)</f>
        <v>79</v>
      </c>
      <c r="J891" s="9">
        <f>IF(AND(telefony[[#This Row],[Rodzaj telefonu]]="Stacjonarny",telefony[[#This Row],[Początek numeru]]="12"),1,0)</f>
        <v>0</v>
      </c>
      <c r="K891" s="7">
        <f>IF(telefony[[#This Row],[Czy 12]]=1,telefony[[#This Row],[zakonczenie]]-telefony[[#This Row],[rozpoczecie]],0)</f>
        <v>0</v>
      </c>
    </row>
    <row r="892" spans="1:11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  <c r="E892">
        <f>COUNTIF($A$2:$A$2148,telefony[[#This Row],[nr]])</f>
        <v>2</v>
      </c>
      <c r="F892" t="str">
        <f>IF(LEN(telefony[[#This Row],[nr]])=7,"Stacjonarny",IF(LEN(telefony[[#This Row],[nr]])=8,"Komórkowy","Zagraniczny"))</f>
        <v>Komórkowy</v>
      </c>
      <c r="G892" s="11">
        <f>telefony[[#This Row],[zakonczenie]]-telefony[[#This Row],[rozpoczecie]]</f>
        <v>3.76157407407407E-3</v>
      </c>
      <c r="H892">
        <f>MINUTE(telefony[[#This Row],[Czas trwania połączenia]])</f>
        <v>5</v>
      </c>
      <c r="I892" s="10" t="str">
        <f>LEFT(telefony[[#This Row],[nr]],2)</f>
        <v>54</v>
      </c>
      <c r="J892" s="9">
        <f>IF(AND(telefony[[#This Row],[Rodzaj telefonu]]="Stacjonarny",telefony[[#This Row],[Początek numeru]]="12"),1,0)</f>
        <v>0</v>
      </c>
      <c r="K892" s="7">
        <f>IF(telefony[[#This Row],[Czy 12]]=1,telefony[[#This Row],[zakonczenie]]-telefony[[#This Row],[rozpoczecie]],0)</f>
        <v>0</v>
      </c>
    </row>
    <row r="893" spans="1:11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  <c r="E893">
        <f>COUNTIF($A$2:$A$2148,telefony[[#This Row],[nr]])</f>
        <v>1</v>
      </c>
      <c r="F893" t="str">
        <f>IF(LEN(telefony[[#This Row],[nr]])=7,"Stacjonarny",IF(LEN(telefony[[#This Row],[nr]])=8,"Komórkowy","Zagraniczny"))</f>
        <v>Komórkowy</v>
      </c>
      <c r="G893" s="11">
        <f>telefony[[#This Row],[zakonczenie]]-telefony[[#This Row],[rozpoczecie]]</f>
        <v>2.1643518518518201E-3</v>
      </c>
      <c r="H893">
        <f>MINUTE(telefony[[#This Row],[Czas trwania połączenia]])</f>
        <v>3</v>
      </c>
      <c r="I893" s="10" t="str">
        <f>LEFT(telefony[[#This Row],[nr]],2)</f>
        <v>14</v>
      </c>
      <c r="J893" s="9">
        <f>IF(AND(telefony[[#This Row],[Rodzaj telefonu]]="Stacjonarny",telefony[[#This Row],[Początek numeru]]="12"),1,0)</f>
        <v>0</v>
      </c>
      <c r="K893" s="7">
        <f>IF(telefony[[#This Row],[Czy 12]]=1,telefony[[#This Row],[zakonczenie]]-telefony[[#This Row],[rozpoczecie]],0)</f>
        <v>0</v>
      </c>
    </row>
    <row r="894" spans="1:11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  <c r="E894">
        <f>COUNTIF($A$2:$A$2148,telefony[[#This Row],[nr]])</f>
        <v>1</v>
      </c>
      <c r="F894" t="str">
        <f>IF(LEN(telefony[[#This Row],[nr]])=7,"Stacjonarny",IF(LEN(telefony[[#This Row],[nr]])=8,"Komórkowy","Zagraniczny"))</f>
        <v>Stacjonarny</v>
      </c>
      <c r="G894" s="11">
        <f>telefony[[#This Row],[zakonczenie]]-telefony[[#This Row],[rozpoczecie]]</f>
        <v>2.6851851851852349E-3</v>
      </c>
      <c r="H894">
        <f>MINUTE(telefony[[#This Row],[Czas trwania połączenia]])</f>
        <v>3</v>
      </c>
      <c r="I894" s="10" t="str">
        <f>LEFT(telefony[[#This Row],[nr]],2)</f>
        <v>91</v>
      </c>
      <c r="J894" s="9">
        <f>IF(AND(telefony[[#This Row],[Rodzaj telefonu]]="Stacjonarny",telefony[[#This Row],[Początek numeru]]="12"),1,0)</f>
        <v>0</v>
      </c>
      <c r="K894" s="7">
        <f>IF(telefony[[#This Row],[Czy 12]]=1,telefony[[#This Row],[zakonczenie]]-telefony[[#This Row],[rozpoczecie]],0)</f>
        <v>0</v>
      </c>
    </row>
    <row r="895" spans="1:11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  <c r="E895">
        <f>COUNTIF($A$2:$A$2148,telefony[[#This Row],[nr]])</f>
        <v>2</v>
      </c>
      <c r="F895" t="str">
        <f>IF(LEN(telefony[[#This Row],[nr]])=7,"Stacjonarny",IF(LEN(telefony[[#This Row],[nr]])=8,"Komórkowy","Zagraniczny"))</f>
        <v>Stacjonarny</v>
      </c>
      <c r="G895" s="11">
        <f>telefony[[#This Row],[zakonczenie]]-telefony[[#This Row],[rozpoczecie]]</f>
        <v>1.0821759259259212E-2</v>
      </c>
      <c r="H895">
        <f>MINUTE(telefony[[#This Row],[Czas trwania połączenia]])</f>
        <v>15</v>
      </c>
      <c r="I895" s="10" t="str">
        <f>LEFT(telefony[[#This Row],[nr]],2)</f>
        <v>36</v>
      </c>
      <c r="J895" s="9">
        <f>IF(AND(telefony[[#This Row],[Rodzaj telefonu]]="Stacjonarny",telefony[[#This Row],[Początek numeru]]="12"),1,0)</f>
        <v>0</v>
      </c>
      <c r="K895" s="7">
        <f>IF(telefony[[#This Row],[Czy 12]]=1,telefony[[#This Row],[zakonczenie]]-telefony[[#This Row],[rozpoczecie]],0)</f>
        <v>0</v>
      </c>
    </row>
    <row r="896" spans="1:11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  <c r="E896">
        <f>COUNTIF($A$2:$A$2148,telefony[[#This Row],[nr]])</f>
        <v>1</v>
      </c>
      <c r="F896" t="str">
        <f>IF(LEN(telefony[[#This Row],[nr]])=7,"Stacjonarny",IF(LEN(telefony[[#This Row],[nr]])=8,"Komórkowy","Zagraniczny"))</f>
        <v>Stacjonarny</v>
      </c>
      <c r="G896" s="11">
        <f>telefony[[#This Row],[zakonczenie]]-telefony[[#This Row],[rozpoczecie]]</f>
        <v>1.1400462962962932E-2</v>
      </c>
      <c r="H896">
        <f>MINUTE(telefony[[#This Row],[Czas trwania połączenia]])</f>
        <v>16</v>
      </c>
      <c r="I896" s="10" t="str">
        <f>LEFT(telefony[[#This Row],[nr]],2)</f>
        <v>57</v>
      </c>
      <c r="J896" s="9">
        <f>IF(AND(telefony[[#This Row],[Rodzaj telefonu]]="Stacjonarny",telefony[[#This Row],[Początek numeru]]="12"),1,0)</f>
        <v>0</v>
      </c>
      <c r="K896" s="7">
        <f>IF(telefony[[#This Row],[Czy 12]]=1,telefony[[#This Row],[zakonczenie]]-telefony[[#This Row],[rozpoczecie]],0)</f>
        <v>0</v>
      </c>
    </row>
    <row r="897" spans="1:11" x14ac:dyDescent="0.25">
      <c r="A897">
        <v>18816694</v>
      </c>
      <c r="B897" s="1">
        <v>42929</v>
      </c>
      <c r="C897" s="2">
        <v>0.59179398148148143</v>
      </c>
      <c r="D897" s="2">
        <v>0.60054398148148147</v>
      </c>
      <c r="E897">
        <f>COUNTIF($A$2:$A$2148,telefony[[#This Row],[nr]])</f>
        <v>1</v>
      </c>
      <c r="F897" t="str">
        <f>IF(LEN(telefony[[#This Row],[nr]])=7,"Stacjonarny",IF(LEN(telefony[[#This Row],[nr]])=8,"Komórkowy","Zagraniczny"))</f>
        <v>Komórkowy</v>
      </c>
      <c r="G897" s="11">
        <f>telefony[[#This Row],[zakonczenie]]-telefony[[#This Row],[rozpoczecie]]</f>
        <v>8.7500000000000355E-3</v>
      </c>
      <c r="H897">
        <f>MINUTE(telefony[[#This Row],[Czas trwania połączenia]])</f>
        <v>12</v>
      </c>
      <c r="I897" s="10" t="str">
        <f>LEFT(telefony[[#This Row],[nr]],2)</f>
        <v>18</v>
      </c>
      <c r="J897" s="9">
        <f>IF(AND(telefony[[#This Row],[Rodzaj telefonu]]="Stacjonarny",telefony[[#This Row],[Początek numeru]]="12"),1,0)</f>
        <v>0</v>
      </c>
      <c r="K897" s="7">
        <f>IF(telefony[[#This Row],[Czy 12]]=1,telefony[[#This Row],[zakonczenie]]-telefony[[#This Row],[rozpoczecie]],0)</f>
        <v>0</v>
      </c>
    </row>
    <row r="898" spans="1:11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  <c r="E898">
        <f>COUNTIF($A$2:$A$2148,telefony[[#This Row],[nr]])</f>
        <v>1</v>
      </c>
      <c r="F898" t="str">
        <f>IF(LEN(telefony[[#This Row],[nr]])=7,"Stacjonarny",IF(LEN(telefony[[#This Row],[nr]])=8,"Komórkowy","Zagraniczny"))</f>
        <v>Stacjonarny</v>
      </c>
      <c r="G898" s="11">
        <f>telefony[[#This Row],[zakonczenie]]-telefony[[#This Row],[rozpoczecie]]</f>
        <v>4.0624999999999689E-3</v>
      </c>
      <c r="H898">
        <f>MINUTE(telefony[[#This Row],[Czas trwania połączenia]])</f>
        <v>5</v>
      </c>
      <c r="I898" s="10" t="str">
        <f>LEFT(telefony[[#This Row],[nr]],2)</f>
        <v>61</v>
      </c>
      <c r="J898" s="9">
        <f>IF(AND(telefony[[#This Row],[Rodzaj telefonu]]="Stacjonarny",telefony[[#This Row],[Początek numeru]]="12"),1,0)</f>
        <v>0</v>
      </c>
      <c r="K898" s="7">
        <f>IF(telefony[[#This Row],[Czy 12]]=1,telefony[[#This Row],[zakonczenie]]-telefony[[#This Row],[rozpoczecie]],0)</f>
        <v>0</v>
      </c>
    </row>
    <row r="899" spans="1:11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  <c r="E899">
        <f>COUNTIF($A$2:$A$2148,telefony[[#This Row],[nr]])</f>
        <v>1</v>
      </c>
      <c r="F899" t="str">
        <f>IF(LEN(telefony[[#This Row],[nr]])=7,"Stacjonarny",IF(LEN(telefony[[#This Row],[nr]])=8,"Komórkowy","Zagraniczny"))</f>
        <v>Stacjonarny</v>
      </c>
      <c r="G899" s="11">
        <f>telefony[[#This Row],[zakonczenie]]-telefony[[#This Row],[rozpoczecie]]</f>
        <v>9.1203703703703898E-3</v>
      </c>
      <c r="H899">
        <f>MINUTE(telefony[[#This Row],[Czas trwania połączenia]])</f>
        <v>13</v>
      </c>
      <c r="I899" s="10" t="str">
        <f>LEFT(telefony[[#This Row],[nr]],2)</f>
        <v>42</v>
      </c>
      <c r="J899" s="9">
        <f>IF(AND(telefony[[#This Row],[Rodzaj telefonu]]="Stacjonarny",telefony[[#This Row],[Początek numeru]]="12"),1,0)</f>
        <v>0</v>
      </c>
      <c r="K899" s="7">
        <f>IF(telefony[[#This Row],[Czy 12]]=1,telefony[[#This Row],[zakonczenie]]-telefony[[#This Row],[rozpoczecie]],0)</f>
        <v>0</v>
      </c>
    </row>
    <row r="900" spans="1:11" x14ac:dyDescent="0.25">
      <c r="A900">
        <v>9339774</v>
      </c>
      <c r="B900" s="1">
        <v>42929</v>
      </c>
      <c r="C900" s="2">
        <v>0.59745370370370365</v>
      </c>
      <c r="D900" s="2">
        <v>0.607025462962963</v>
      </c>
      <c r="E900">
        <f>COUNTIF($A$2:$A$2148,telefony[[#This Row],[nr]])</f>
        <v>1</v>
      </c>
      <c r="F900" t="str">
        <f>IF(LEN(telefony[[#This Row],[nr]])=7,"Stacjonarny",IF(LEN(telefony[[#This Row],[nr]])=8,"Komórkowy","Zagraniczny"))</f>
        <v>Stacjonarny</v>
      </c>
      <c r="G900" s="11">
        <f>telefony[[#This Row],[zakonczenie]]-telefony[[#This Row],[rozpoczecie]]</f>
        <v>9.5717592592593492E-3</v>
      </c>
      <c r="H900">
        <f>MINUTE(telefony[[#This Row],[Czas trwania połączenia]])</f>
        <v>13</v>
      </c>
      <c r="I900" s="10" t="str">
        <f>LEFT(telefony[[#This Row],[nr]],2)</f>
        <v>93</v>
      </c>
      <c r="J900" s="9">
        <f>IF(AND(telefony[[#This Row],[Rodzaj telefonu]]="Stacjonarny",telefony[[#This Row],[Początek numeru]]="12"),1,0)</f>
        <v>0</v>
      </c>
      <c r="K900" s="7">
        <f>IF(telefony[[#This Row],[Czy 12]]=1,telefony[[#This Row],[zakonczenie]]-telefony[[#This Row],[rozpoczecie]],0)</f>
        <v>0</v>
      </c>
    </row>
    <row r="901" spans="1:11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  <c r="E901">
        <f>COUNTIF($A$2:$A$2148,telefony[[#This Row],[nr]])</f>
        <v>1</v>
      </c>
      <c r="F901" t="str">
        <f>IF(LEN(telefony[[#This Row],[nr]])=7,"Stacjonarny",IF(LEN(telefony[[#This Row],[nr]])=8,"Komórkowy","Zagraniczny"))</f>
        <v>Komórkowy</v>
      </c>
      <c r="G901" s="11">
        <f>telefony[[#This Row],[zakonczenie]]-telefony[[#This Row],[rozpoczecie]]</f>
        <v>1.7476851851851993E-3</v>
      </c>
      <c r="H901">
        <f>MINUTE(telefony[[#This Row],[Czas trwania połączenia]])</f>
        <v>2</v>
      </c>
      <c r="I901" s="10" t="str">
        <f>LEFT(telefony[[#This Row],[nr]],2)</f>
        <v>46</v>
      </c>
      <c r="J901" s="9">
        <f>IF(AND(telefony[[#This Row],[Rodzaj telefonu]]="Stacjonarny",telefony[[#This Row],[Początek numeru]]="12"),1,0)</f>
        <v>0</v>
      </c>
      <c r="K901" s="7">
        <f>IF(telefony[[#This Row],[Czy 12]]=1,telefony[[#This Row],[zakonczenie]]-telefony[[#This Row],[rozpoczecie]],0)</f>
        <v>0</v>
      </c>
    </row>
    <row r="902" spans="1:11" x14ac:dyDescent="0.25">
      <c r="A902">
        <v>91208799</v>
      </c>
      <c r="B902" s="1">
        <v>42929</v>
      </c>
      <c r="C902" s="2">
        <v>0.60311342592592587</v>
      </c>
      <c r="D902" s="2">
        <v>0.61048611111111106</v>
      </c>
      <c r="E902">
        <f>COUNTIF($A$2:$A$2148,telefony[[#This Row],[nr]])</f>
        <v>1</v>
      </c>
      <c r="F902" t="str">
        <f>IF(LEN(telefony[[#This Row],[nr]])=7,"Stacjonarny",IF(LEN(telefony[[#This Row],[nr]])=8,"Komórkowy","Zagraniczny"))</f>
        <v>Komórkowy</v>
      </c>
      <c r="G902" s="11">
        <f>telefony[[#This Row],[zakonczenie]]-telefony[[#This Row],[rozpoczecie]]</f>
        <v>7.3726851851851904E-3</v>
      </c>
      <c r="H902">
        <f>MINUTE(telefony[[#This Row],[Czas trwania połączenia]])</f>
        <v>10</v>
      </c>
      <c r="I902" s="10" t="str">
        <f>LEFT(telefony[[#This Row],[nr]],2)</f>
        <v>91</v>
      </c>
      <c r="J902" s="9">
        <f>IF(AND(telefony[[#This Row],[Rodzaj telefonu]]="Stacjonarny",telefony[[#This Row],[Początek numeru]]="12"),1,0)</f>
        <v>0</v>
      </c>
      <c r="K902" s="7">
        <f>IF(telefony[[#This Row],[Czy 12]]=1,telefony[[#This Row],[zakonczenie]]-telefony[[#This Row],[rozpoczecie]],0)</f>
        <v>0</v>
      </c>
    </row>
    <row r="903" spans="1:11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  <c r="E903">
        <f>COUNTIF($A$2:$A$2148,telefony[[#This Row],[nr]])</f>
        <v>1</v>
      </c>
      <c r="F903" t="str">
        <f>IF(LEN(telefony[[#This Row],[nr]])=7,"Stacjonarny",IF(LEN(telefony[[#This Row],[nr]])=8,"Komórkowy","Zagraniczny"))</f>
        <v>Stacjonarny</v>
      </c>
      <c r="G903" s="11">
        <f>telefony[[#This Row],[zakonczenie]]-telefony[[#This Row],[rozpoczecie]]</f>
        <v>2.662037037036713E-4</v>
      </c>
      <c r="H903">
        <f>MINUTE(telefony[[#This Row],[Czas trwania połączenia]])</f>
        <v>0</v>
      </c>
      <c r="I903" s="10" t="str">
        <f>LEFT(telefony[[#This Row],[nr]],2)</f>
        <v>72</v>
      </c>
      <c r="J903" s="9">
        <f>IF(AND(telefony[[#This Row],[Rodzaj telefonu]]="Stacjonarny",telefony[[#This Row],[Początek numeru]]="12"),1,0)</f>
        <v>0</v>
      </c>
      <c r="K903" s="7">
        <f>IF(telefony[[#This Row],[Czy 12]]=1,telefony[[#This Row],[zakonczenie]]-telefony[[#This Row],[rozpoczecie]],0)</f>
        <v>0</v>
      </c>
    </row>
    <row r="904" spans="1:11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  <c r="E904">
        <f>COUNTIF($A$2:$A$2148,telefony[[#This Row],[nr]])</f>
        <v>1</v>
      </c>
      <c r="F904" t="str">
        <f>IF(LEN(telefony[[#This Row],[nr]])=7,"Stacjonarny",IF(LEN(telefony[[#This Row],[nr]])=8,"Komórkowy","Zagraniczny"))</f>
        <v>Stacjonarny</v>
      </c>
      <c r="G904" s="11">
        <f>telefony[[#This Row],[zakonczenie]]-telefony[[#This Row],[rozpoczecie]]</f>
        <v>1.1226851851851793E-2</v>
      </c>
      <c r="H904">
        <f>MINUTE(telefony[[#This Row],[Czas trwania połączenia]])</f>
        <v>16</v>
      </c>
      <c r="I904" s="10" t="str">
        <f>LEFT(telefony[[#This Row],[nr]],2)</f>
        <v>34</v>
      </c>
      <c r="J904" s="9">
        <f>IF(AND(telefony[[#This Row],[Rodzaj telefonu]]="Stacjonarny",telefony[[#This Row],[Początek numeru]]="12"),1,0)</f>
        <v>0</v>
      </c>
      <c r="K904" s="7">
        <f>IF(telefony[[#This Row],[Czy 12]]=1,telefony[[#This Row],[zakonczenie]]-telefony[[#This Row],[rozpoczecie]],0)</f>
        <v>0</v>
      </c>
    </row>
    <row r="905" spans="1:11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  <c r="E905">
        <f>COUNTIF($A$2:$A$2148,telefony[[#This Row],[nr]])</f>
        <v>1</v>
      </c>
      <c r="F905" t="str">
        <f>IF(LEN(telefony[[#This Row],[nr]])=7,"Stacjonarny",IF(LEN(telefony[[#This Row],[nr]])=8,"Komórkowy","Zagraniczny"))</f>
        <v>Stacjonarny</v>
      </c>
      <c r="G905" s="11">
        <f>telefony[[#This Row],[zakonczenie]]-telefony[[#This Row],[rozpoczecie]]</f>
        <v>1.1215277777777866E-2</v>
      </c>
      <c r="H905">
        <f>MINUTE(telefony[[#This Row],[Czas trwania połączenia]])</f>
        <v>16</v>
      </c>
      <c r="I905" s="10" t="str">
        <f>LEFT(telefony[[#This Row],[nr]],2)</f>
        <v>32</v>
      </c>
      <c r="J905" s="9">
        <f>IF(AND(telefony[[#This Row],[Rodzaj telefonu]]="Stacjonarny",telefony[[#This Row],[Początek numeru]]="12"),1,0)</f>
        <v>0</v>
      </c>
      <c r="K905" s="7">
        <f>IF(telefony[[#This Row],[Czy 12]]=1,telefony[[#This Row],[zakonczenie]]-telefony[[#This Row],[rozpoczecie]],0)</f>
        <v>0</v>
      </c>
    </row>
    <row r="906" spans="1:11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  <c r="E906">
        <f>COUNTIF($A$2:$A$2148,telefony[[#This Row],[nr]])</f>
        <v>1</v>
      </c>
      <c r="F906" t="str">
        <f>IF(LEN(telefony[[#This Row],[nr]])=7,"Stacjonarny",IF(LEN(telefony[[#This Row],[nr]])=8,"Komórkowy","Zagraniczny"))</f>
        <v>Stacjonarny</v>
      </c>
      <c r="G906" s="11">
        <f>telefony[[#This Row],[zakonczenie]]-telefony[[#This Row],[rozpoczecie]]</f>
        <v>7.407407407407085E-4</v>
      </c>
      <c r="H906">
        <f>MINUTE(telefony[[#This Row],[Czas trwania połączenia]])</f>
        <v>1</v>
      </c>
      <c r="I906" s="10" t="str">
        <f>LEFT(telefony[[#This Row],[nr]],2)</f>
        <v>87</v>
      </c>
      <c r="J906" s="9">
        <f>IF(AND(telefony[[#This Row],[Rodzaj telefonu]]="Stacjonarny",telefony[[#This Row],[Początek numeru]]="12"),1,0)</f>
        <v>0</v>
      </c>
      <c r="K906" s="7">
        <f>IF(telefony[[#This Row],[Czy 12]]=1,telefony[[#This Row],[zakonczenie]]-telefony[[#This Row],[rozpoczecie]],0)</f>
        <v>0</v>
      </c>
    </row>
    <row r="907" spans="1:11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  <c r="E907">
        <f>COUNTIF($A$2:$A$2148,telefony[[#This Row],[nr]])</f>
        <v>1</v>
      </c>
      <c r="F907" t="str">
        <f>IF(LEN(telefony[[#This Row],[nr]])=7,"Stacjonarny",IF(LEN(telefony[[#This Row],[nr]])=8,"Komórkowy","Zagraniczny"))</f>
        <v>Stacjonarny</v>
      </c>
      <c r="G907" s="11">
        <f>telefony[[#This Row],[zakonczenie]]-telefony[[#This Row],[rozpoczecie]]</f>
        <v>2.5462962962963243E-4</v>
      </c>
      <c r="H907">
        <f>MINUTE(telefony[[#This Row],[Czas trwania połączenia]])</f>
        <v>0</v>
      </c>
      <c r="I907" s="10" t="str">
        <f>LEFT(telefony[[#This Row],[nr]],2)</f>
        <v>77</v>
      </c>
      <c r="J907" s="9">
        <f>IF(AND(telefony[[#This Row],[Rodzaj telefonu]]="Stacjonarny",telefony[[#This Row],[Początek numeru]]="12"),1,0)</f>
        <v>0</v>
      </c>
      <c r="K907" s="7">
        <f>IF(telefony[[#This Row],[Czy 12]]=1,telefony[[#This Row],[zakonczenie]]-telefony[[#This Row],[rozpoczecie]],0)</f>
        <v>0</v>
      </c>
    </row>
    <row r="908" spans="1:11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  <c r="E908">
        <f>COUNTIF($A$2:$A$2148,telefony[[#This Row],[nr]])</f>
        <v>1</v>
      </c>
      <c r="F908" t="str">
        <f>IF(LEN(telefony[[#This Row],[nr]])=7,"Stacjonarny",IF(LEN(telefony[[#This Row],[nr]])=8,"Komórkowy","Zagraniczny"))</f>
        <v>Stacjonarny</v>
      </c>
      <c r="G908" s="11">
        <f>telefony[[#This Row],[zakonczenie]]-telefony[[#This Row],[rozpoczecie]]</f>
        <v>3.6226851851851594E-3</v>
      </c>
      <c r="H908">
        <f>MINUTE(telefony[[#This Row],[Czas trwania połączenia]])</f>
        <v>5</v>
      </c>
      <c r="I908" s="10" t="str">
        <f>LEFT(telefony[[#This Row],[nr]],2)</f>
        <v>92</v>
      </c>
      <c r="J908" s="9">
        <f>IF(AND(telefony[[#This Row],[Rodzaj telefonu]]="Stacjonarny",telefony[[#This Row],[Początek numeru]]="12"),1,0)</f>
        <v>0</v>
      </c>
      <c r="K908" s="7">
        <f>IF(telefony[[#This Row],[Czy 12]]=1,telefony[[#This Row],[zakonczenie]]-telefony[[#This Row],[rozpoczecie]],0)</f>
        <v>0</v>
      </c>
    </row>
    <row r="909" spans="1:11" x14ac:dyDescent="0.25">
      <c r="A909">
        <v>1997542</v>
      </c>
      <c r="B909" s="1">
        <v>42929</v>
      </c>
      <c r="C909" s="2">
        <v>0.62749999999999995</v>
      </c>
      <c r="D909" s="2">
        <v>0.63146990740740738</v>
      </c>
      <c r="E909">
        <f>COUNTIF($A$2:$A$2148,telefony[[#This Row],[nr]])</f>
        <v>1</v>
      </c>
      <c r="F909" t="str">
        <f>IF(LEN(telefony[[#This Row],[nr]])=7,"Stacjonarny",IF(LEN(telefony[[#This Row],[nr]])=8,"Komórkowy","Zagraniczny"))</f>
        <v>Stacjonarny</v>
      </c>
      <c r="G909" s="11">
        <f>telefony[[#This Row],[zakonczenie]]-telefony[[#This Row],[rozpoczecie]]</f>
        <v>3.9699074074074359E-3</v>
      </c>
      <c r="H909">
        <f>MINUTE(telefony[[#This Row],[Czas trwania połączenia]])</f>
        <v>5</v>
      </c>
      <c r="I909" s="10" t="str">
        <f>LEFT(telefony[[#This Row],[nr]],2)</f>
        <v>19</v>
      </c>
      <c r="J909" s="9">
        <f>IF(AND(telefony[[#This Row],[Rodzaj telefonu]]="Stacjonarny",telefony[[#This Row],[Początek numeru]]="12"),1,0)</f>
        <v>0</v>
      </c>
      <c r="K909" s="7">
        <f>IF(telefony[[#This Row],[Czy 12]]=1,telefony[[#This Row],[zakonczenie]]-telefony[[#This Row],[rozpoczecie]],0)</f>
        <v>0</v>
      </c>
    </row>
    <row r="910" spans="1:11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  <c r="E910">
        <f>COUNTIF($A$2:$A$2148,telefony[[#This Row],[nr]])</f>
        <v>1</v>
      </c>
      <c r="F910" t="str">
        <f>IF(LEN(telefony[[#This Row],[nr]])=7,"Stacjonarny",IF(LEN(telefony[[#This Row],[nr]])=8,"Komórkowy","Zagraniczny"))</f>
        <v>Stacjonarny</v>
      </c>
      <c r="G910" s="11">
        <f>telefony[[#This Row],[zakonczenie]]-telefony[[#This Row],[rozpoczecie]]</f>
        <v>7.2569444444444131E-3</v>
      </c>
      <c r="H910">
        <f>MINUTE(telefony[[#This Row],[Czas trwania połączenia]])</f>
        <v>10</v>
      </c>
      <c r="I910" s="10" t="str">
        <f>LEFT(telefony[[#This Row],[nr]],2)</f>
        <v>35</v>
      </c>
      <c r="J910" s="9">
        <f>IF(AND(telefony[[#This Row],[Rodzaj telefonu]]="Stacjonarny",telefony[[#This Row],[Początek numeru]]="12"),1,0)</f>
        <v>0</v>
      </c>
      <c r="K910" s="7">
        <f>IF(telefony[[#This Row],[Czy 12]]=1,telefony[[#This Row],[zakonczenie]]-telefony[[#This Row],[rozpoczecie]],0)</f>
        <v>0</v>
      </c>
    </row>
    <row r="911" spans="1:11" x14ac:dyDescent="0.25">
      <c r="A911">
        <v>25240352</v>
      </c>
      <c r="B911" s="1">
        <v>42930</v>
      </c>
      <c r="C911" s="2">
        <v>0.3369212962962963</v>
      </c>
      <c r="D911" s="2">
        <v>0.34468749999999998</v>
      </c>
      <c r="E911">
        <f>COUNTIF($A$2:$A$2148,telefony[[#This Row],[nr]])</f>
        <v>1</v>
      </c>
      <c r="F911" t="str">
        <f>IF(LEN(telefony[[#This Row],[nr]])=7,"Stacjonarny",IF(LEN(telefony[[#This Row],[nr]])=8,"Komórkowy","Zagraniczny"))</f>
        <v>Komórkowy</v>
      </c>
      <c r="G911" s="11">
        <f>telefony[[#This Row],[zakonczenie]]-telefony[[#This Row],[rozpoczecie]]</f>
        <v>7.766203703703678E-3</v>
      </c>
      <c r="H911">
        <f>MINUTE(telefony[[#This Row],[Czas trwania połączenia]])</f>
        <v>11</v>
      </c>
      <c r="I911" s="10" t="str">
        <f>LEFT(telefony[[#This Row],[nr]],2)</f>
        <v>25</v>
      </c>
      <c r="J911" s="9">
        <f>IF(AND(telefony[[#This Row],[Rodzaj telefonu]]="Stacjonarny",telefony[[#This Row],[Początek numeru]]="12"),1,0)</f>
        <v>0</v>
      </c>
      <c r="K911" s="7">
        <f>IF(telefony[[#This Row],[Czy 12]]=1,telefony[[#This Row],[zakonczenie]]-telefony[[#This Row],[rozpoczecie]],0)</f>
        <v>0</v>
      </c>
    </row>
    <row r="912" spans="1:11" x14ac:dyDescent="0.25">
      <c r="A912">
        <v>5829504</v>
      </c>
      <c r="B912" s="1">
        <v>42930</v>
      </c>
      <c r="C912" s="2">
        <v>0.33802083333333333</v>
      </c>
      <c r="D912" s="2">
        <v>0.34233796296296298</v>
      </c>
      <c r="E912">
        <f>COUNTIF($A$2:$A$2148,telefony[[#This Row],[nr]])</f>
        <v>1</v>
      </c>
      <c r="F912" t="str">
        <f>IF(LEN(telefony[[#This Row],[nr]])=7,"Stacjonarny",IF(LEN(telefony[[#This Row],[nr]])=8,"Komórkowy","Zagraniczny"))</f>
        <v>Stacjonarny</v>
      </c>
      <c r="G912" s="11">
        <f>telefony[[#This Row],[zakonczenie]]-telefony[[#This Row],[rozpoczecie]]</f>
        <v>4.3171296296296569E-3</v>
      </c>
      <c r="H912">
        <f>MINUTE(telefony[[#This Row],[Czas trwania połączenia]])</f>
        <v>6</v>
      </c>
      <c r="I912" s="10" t="str">
        <f>LEFT(telefony[[#This Row],[nr]],2)</f>
        <v>58</v>
      </c>
      <c r="J912" s="9">
        <f>IF(AND(telefony[[#This Row],[Rodzaj telefonu]]="Stacjonarny",telefony[[#This Row],[Początek numeru]]="12"),1,0)</f>
        <v>0</v>
      </c>
      <c r="K912" s="7">
        <f>IF(telefony[[#This Row],[Czy 12]]=1,telefony[[#This Row],[zakonczenie]]-telefony[[#This Row],[rozpoczecie]],0)</f>
        <v>0</v>
      </c>
    </row>
    <row r="913" spans="1:11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  <c r="E913">
        <f>COUNTIF($A$2:$A$2148,telefony[[#This Row],[nr]])</f>
        <v>2</v>
      </c>
      <c r="F913" t="str">
        <f>IF(LEN(telefony[[#This Row],[nr]])=7,"Stacjonarny",IF(LEN(telefony[[#This Row],[nr]])=8,"Komórkowy","Zagraniczny"))</f>
        <v>Komórkowy</v>
      </c>
      <c r="G913" s="11">
        <f>telefony[[#This Row],[zakonczenie]]-telefony[[#This Row],[rozpoczecie]]</f>
        <v>2.7083333333333126E-3</v>
      </c>
      <c r="H913">
        <f>MINUTE(telefony[[#This Row],[Czas trwania połączenia]])</f>
        <v>3</v>
      </c>
      <c r="I913" s="10" t="str">
        <f>LEFT(telefony[[#This Row],[nr]],2)</f>
        <v>97</v>
      </c>
      <c r="J913" s="9">
        <f>IF(AND(telefony[[#This Row],[Rodzaj telefonu]]="Stacjonarny",telefony[[#This Row],[Początek numeru]]="12"),1,0)</f>
        <v>0</v>
      </c>
      <c r="K913" s="7">
        <f>IF(telefony[[#This Row],[Czy 12]]=1,telefony[[#This Row],[zakonczenie]]-telefony[[#This Row],[rozpoczecie]],0)</f>
        <v>0</v>
      </c>
    </row>
    <row r="914" spans="1:11" x14ac:dyDescent="0.25">
      <c r="A914">
        <v>53762222</v>
      </c>
      <c r="B914" s="1">
        <v>42930</v>
      </c>
      <c r="C914" s="2">
        <v>0.34262731481481479</v>
      </c>
      <c r="D914" s="2">
        <v>0.34824074074074074</v>
      </c>
      <c r="E914">
        <f>COUNTIF($A$2:$A$2148,telefony[[#This Row],[nr]])</f>
        <v>1</v>
      </c>
      <c r="F914" t="str">
        <f>IF(LEN(telefony[[#This Row],[nr]])=7,"Stacjonarny",IF(LEN(telefony[[#This Row],[nr]])=8,"Komórkowy","Zagraniczny"))</f>
        <v>Komórkowy</v>
      </c>
      <c r="G914" s="11">
        <f>telefony[[#This Row],[zakonczenie]]-telefony[[#This Row],[rozpoczecie]]</f>
        <v>5.6134259259259522E-3</v>
      </c>
      <c r="H914">
        <f>MINUTE(telefony[[#This Row],[Czas trwania połączenia]])</f>
        <v>8</v>
      </c>
      <c r="I914" s="10" t="str">
        <f>LEFT(telefony[[#This Row],[nr]],2)</f>
        <v>53</v>
      </c>
      <c r="J914" s="9">
        <f>IF(AND(telefony[[#This Row],[Rodzaj telefonu]]="Stacjonarny",telefony[[#This Row],[Początek numeru]]="12"),1,0)</f>
        <v>0</v>
      </c>
      <c r="K914" s="7">
        <f>IF(telefony[[#This Row],[Czy 12]]=1,telefony[[#This Row],[zakonczenie]]-telefony[[#This Row],[rozpoczecie]],0)</f>
        <v>0</v>
      </c>
    </row>
    <row r="915" spans="1:11" x14ac:dyDescent="0.25">
      <c r="A915">
        <v>3363840</v>
      </c>
      <c r="B915" s="1">
        <v>42930</v>
      </c>
      <c r="C915" s="2">
        <v>0.34431712962962963</v>
      </c>
      <c r="D915" s="2">
        <v>0.34605324074074073</v>
      </c>
      <c r="E915">
        <f>COUNTIF($A$2:$A$2148,telefony[[#This Row],[nr]])</f>
        <v>1</v>
      </c>
      <c r="F915" t="str">
        <f>IF(LEN(telefony[[#This Row],[nr]])=7,"Stacjonarny",IF(LEN(telefony[[#This Row],[nr]])=8,"Komórkowy","Zagraniczny"))</f>
        <v>Stacjonarny</v>
      </c>
      <c r="G915" s="11">
        <f>telefony[[#This Row],[zakonczenie]]-telefony[[#This Row],[rozpoczecie]]</f>
        <v>1.7361111111111049E-3</v>
      </c>
      <c r="H915">
        <f>MINUTE(telefony[[#This Row],[Czas trwania połączenia]])</f>
        <v>2</v>
      </c>
      <c r="I915" s="10" t="str">
        <f>LEFT(telefony[[#This Row],[nr]],2)</f>
        <v>33</v>
      </c>
      <c r="J915" s="9">
        <f>IF(AND(telefony[[#This Row],[Rodzaj telefonu]]="Stacjonarny",telefony[[#This Row],[Początek numeru]]="12"),1,0)</f>
        <v>0</v>
      </c>
      <c r="K915" s="7">
        <f>IF(telefony[[#This Row],[Czy 12]]=1,telefony[[#This Row],[zakonczenie]]-telefony[[#This Row],[rozpoczecie]],0)</f>
        <v>0</v>
      </c>
    </row>
    <row r="916" spans="1:11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  <c r="E916">
        <f>COUNTIF($A$2:$A$2148,telefony[[#This Row],[nr]])</f>
        <v>1</v>
      </c>
      <c r="F916" t="str">
        <f>IF(LEN(telefony[[#This Row],[nr]])=7,"Stacjonarny",IF(LEN(telefony[[#This Row],[nr]])=8,"Komórkowy","Zagraniczny"))</f>
        <v>Stacjonarny</v>
      </c>
      <c r="G916" s="11">
        <f>telefony[[#This Row],[zakonczenie]]-telefony[[#This Row],[rozpoczecie]]</f>
        <v>8.854166666666663E-3</v>
      </c>
      <c r="H916">
        <f>MINUTE(telefony[[#This Row],[Czas trwania połączenia]])</f>
        <v>12</v>
      </c>
      <c r="I916" s="10" t="str">
        <f>LEFT(telefony[[#This Row],[nr]],2)</f>
        <v>55</v>
      </c>
      <c r="J916" s="9">
        <f>IF(AND(telefony[[#This Row],[Rodzaj telefonu]]="Stacjonarny",telefony[[#This Row],[Początek numeru]]="12"),1,0)</f>
        <v>0</v>
      </c>
      <c r="K916" s="7">
        <f>IF(telefony[[#This Row],[Czy 12]]=1,telefony[[#This Row],[zakonczenie]]-telefony[[#This Row],[rozpoczecie]],0)</f>
        <v>0</v>
      </c>
    </row>
    <row r="917" spans="1:11" x14ac:dyDescent="0.25">
      <c r="A917">
        <v>9853612</v>
      </c>
      <c r="B917" s="1">
        <v>42930</v>
      </c>
      <c r="C917" s="2">
        <v>0.34848379629629628</v>
      </c>
      <c r="D917" s="2">
        <v>0.35927083333333332</v>
      </c>
      <c r="E917">
        <f>COUNTIF($A$2:$A$2148,telefony[[#This Row],[nr]])</f>
        <v>1</v>
      </c>
      <c r="F917" t="str">
        <f>IF(LEN(telefony[[#This Row],[nr]])=7,"Stacjonarny",IF(LEN(telefony[[#This Row],[nr]])=8,"Komórkowy","Zagraniczny"))</f>
        <v>Stacjonarny</v>
      </c>
      <c r="G917" s="11">
        <f>telefony[[#This Row],[zakonczenie]]-telefony[[#This Row],[rozpoczecie]]</f>
        <v>1.0787037037037039E-2</v>
      </c>
      <c r="H917">
        <f>MINUTE(telefony[[#This Row],[Czas trwania połączenia]])</f>
        <v>15</v>
      </c>
      <c r="I917" s="10" t="str">
        <f>LEFT(telefony[[#This Row],[nr]],2)</f>
        <v>98</v>
      </c>
      <c r="J917" s="9">
        <f>IF(AND(telefony[[#This Row],[Rodzaj telefonu]]="Stacjonarny",telefony[[#This Row],[Początek numeru]]="12"),1,0)</f>
        <v>0</v>
      </c>
      <c r="K917" s="7">
        <f>IF(telefony[[#This Row],[Czy 12]]=1,telefony[[#This Row],[zakonczenie]]-telefony[[#This Row],[rozpoczecie]],0)</f>
        <v>0</v>
      </c>
    </row>
    <row r="918" spans="1:11" x14ac:dyDescent="0.25">
      <c r="A918">
        <v>5392799</v>
      </c>
      <c r="B918" s="1">
        <v>42930</v>
      </c>
      <c r="C918" s="2">
        <v>0.35270833333333335</v>
      </c>
      <c r="D918" s="2">
        <v>0.36254629629629631</v>
      </c>
      <c r="E918">
        <f>COUNTIF($A$2:$A$2148,telefony[[#This Row],[nr]])</f>
        <v>1</v>
      </c>
      <c r="F918" t="str">
        <f>IF(LEN(telefony[[#This Row],[nr]])=7,"Stacjonarny",IF(LEN(telefony[[#This Row],[nr]])=8,"Komórkowy","Zagraniczny"))</f>
        <v>Stacjonarny</v>
      </c>
      <c r="G918" s="11">
        <f>telefony[[#This Row],[zakonczenie]]-telefony[[#This Row],[rozpoczecie]]</f>
        <v>9.837962962962965E-3</v>
      </c>
      <c r="H918">
        <f>MINUTE(telefony[[#This Row],[Czas trwania połączenia]])</f>
        <v>14</v>
      </c>
      <c r="I918" s="10" t="str">
        <f>LEFT(telefony[[#This Row],[nr]],2)</f>
        <v>53</v>
      </c>
      <c r="J918" s="9">
        <f>IF(AND(telefony[[#This Row],[Rodzaj telefonu]]="Stacjonarny",telefony[[#This Row],[Początek numeru]]="12"),1,0)</f>
        <v>0</v>
      </c>
      <c r="K918" s="7">
        <f>IF(telefony[[#This Row],[Czy 12]]=1,telefony[[#This Row],[zakonczenie]]-telefony[[#This Row],[rozpoczecie]],0)</f>
        <v>0</v>
      </c>
    </row>
    <row r="919" spans="1:11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  <c r="E919">
        <f>COUNTIF($A$2:$A$2148,telefony[[#This Row],[nr]])</f>
        <v>1</v>
      </c>
      <c r="F919" t="str">
        <f>IF(LEN(telefony[[#This Row],[nr]])=7,"Stacjonarny",IF(LEN(telefony[[#This Row],[nr]])=8,"Komórkowy","Zagraniczny"))</f>
        <v>Stacjonarny</v>
      </c>
      <c r="G919" s="11">
        <f>telefony[[#This Row],[zakonczenie]]-telefony[[#This Row],[rozpoczecie]]</f>
        <v>9.9537037037036868E-3</v>
      </c>
      <c r="H919">
        <f>MINUTE(telefony[[#This Row],[Czas trwania połączenia]])</f>
        <v>14</v>
      </c>
      <c r="I919" s="10" t="str">
        <f>LEFT(telefony[[#This Row],[nr]],2)</f>
        <v>10</v>
      </c>
      <c r="J919" s="9">
        <f>IF(AND(telefony[[#This Row],[Rodzaj telefonu]]="Stacjonarny",telefony[[#This Row],[Początek numeru]]="12"),1,0)</f>
        <v>0</v>
      </c>
      <c r="K919" s="7">
        <f>IF(telefony[[#This Row],[Czy 12]]=1,telefony[[#This Row],[zakonczenie]]-telefony[[#This Row],[rozpoczecie]],0)</f>
        <v>0</v>
      </c>
    </row>
    <row r="920" spans="1:11" x14ac:dyDescent="0.25">
      <c r="A920">
        <v>4274311</v>
      </c>
      <c r="B920" s="1">
        <v>42930</v>
      </c>
      <c r="C920" s="2">
        <v>0.35699074074074072</v>
      </c>
      <c r="D920" s="2">
        <v>0.36554398148148148</v>
      </c>
      <c r="E920">
        <f>COUNTIF($A$2:$A$2148,telefony[[#This Row],[nr]])</f>
        <v>1</v>
      </c>
      <c r="F920" t="str">
        <f>IF(LEN(telefony[[#This Row],[nr]])=7,"Stacjonarny",IF(LEN(telefony[[#This Row],[nr]])=8,"Komórkowy","Zagraniczny"))</f>
        <v>Stacjonarny</v>
      </c>
      <c r="G920" s="11">
        <f>telefony[[#This Row],[zakonczenie]]-telefony[[#This Row],[rozpoczecie]]</f>
        <v>8.553240740740764E-3</v>
      </c>
      <c r="H920">
        <f>MINUTE(telefony[[#This Row],[Czas trwania połączenia]])</f>
        <v>12</v>
      </c>
      <c r="I920" s="10" t="str">
        <f>LEFT(telefony[[#This Row],[nr]],2)</f>
        <v>42</v>
      </c>
      <c r="J920" s="9">
        <f>IF(AND(telefony[[#This Row],[Rodzaj telefonu]]="Stacjonarny",telefony[[#This Row],[Początek numeru]]="12"),1,0)</f>
        <v>0</v>
      </c>
      <c r="K920" s="7">
        <f>IF(telefony[[#This Row],[Czy 12]]=1,telefony[[#This Row],[zakonczenie]]-telefony[[#This Row],[rozpoczecie]],0)</f>
        <v>0</v>
      </c>
    </row>
    <row r="921" spans="1:11" x14ac:dyDescent="0.25">
      <c r="A921">
        <v>8276893</v>
      </c>
      <c r="B921" s="1">
        <v>42930</v>
      </c>
      <c r="C921" s="2">
        <v>0.36056712962962961</v>
      </c>
      <c r="D921" s="2">
        <v>0.36929398148148146</v>
      </c>
      <c r="E921">
        <f>COUNTIF($A$2:$A$2148,telefony[[#This Row],[nr]])</f>
        <v>2</v>
      </c>
      <c r="F921" t="str">
        <f>IF(LEN(telefony[[#This Row],[nr]])=7,"Stacjonarny",IF(LEN(telefony[[#This Row],[nr]])=8,"Komórkowy","Zagraniczny"))</f>
        <v>Stacjonarny</v>
      </c>
      <c r="G921" s="11">
        <f>telefony[[#This Row],[zakonczenie]]-telefony[[#This Row],[rozpoczecie]]</f>
        <v>8.7268518518518468E-3</v>
      </c>
      <c r="H921">
        <f>MINUTE(telefony[[#This Row],[Czas trwania połączenia]])</f>
        <v>12</v>
      </c>
      <c r="I921" s="10" t="str">
        <f>LEFT(telefony[[#This Row],[nr]],2)</f>
        <v>82</v>
      </c>
      <c r="J921" s="9">
        <f>IF(AND(telefony[[#This Row],[Rodzaj telefonu]]="Stacjonarny",telefony[[#This Row],[Początek numeru]]="12"),1,0)</f>
        <v>0</v>
      </c>
      <c r="K921" s="7">
        <f>IF(telefony[[#This Row],[Czy 12]]=1,telefony[[#This Row],[zakonczenie]]-telefony[[#This Row],[rozpoczecie]],0)</f>
        <v>0</v>
      </c>
    </row>
    <row r="922" spans="1:11" x14ac:dyDescent="0.25">
      <c r="A922">
        <v>24724114</v>
      </c>
      <c r="B922" s="1">
        <v>42930</v>
      </c>
      <c r="C922" s="2">
        <v>0.36212962962962963</v>
      </c>
      <c r="D922" s="2">
        <v>0.36342592592592593</v>
      </c>
      <c r="E922">
        <f>COUNTIF($A$2:$A$2148,telefony[[#This Row],[nr]])</f>
        <v>1</v>
      </c>
      <c r="F922" t="str">
        <f>IF(LEN(telefony[[#This Row],[nr]])=7,"Stacjonarny",IF(LEN(telefony[[#This Row],[nr]])=8,"Komórkowy","Zagraniczny"))</f>
        <v>Komórkowy</v>
      </c>
      <c r="G922" s="11">
        <f>telefony[[#This Row],[zakonczenie]]-telefony[[#This Row],[rozpoczecie]]</f>
        <v>1.2962962962962954E-3</v>
      </c>
      <c r="H922">
        <f>MINUTE(telefony[[#This Row],[Czas trwania połączenia]])</f>
        <v>1</v>
      </c>
      <c r="I922" s="10" t="str">
        <f>LEFT(telefony[[#This Row],[nr]],2)</f>
        <v>24</v>
      </c>
      <c r="J922" s="9">
        <f>IF(AND(telefony[[#This Row],[Rodzaj telefonu]]="Stacjonarny",telefony[[#This Row],[Początek numeru]]="12"),1,0)</f>
        <v>0</v>
      </c>
      <c r="K922" s="7">
        <f>IF(telefony[[#This Row],[Czy 12]]=1,telefony[[#This Row],[zakonczenie]]-telefony[[#This Row],[rozpoczecie]],0)</f>
        <v>0</v>
      </c>
    </row>
    <row r="923" spans="1:11" x14ac:dyDescent="0.25">
      <c r="A923">
        <v>23580194</v>
      </c>
      <c r="B923" s="1">
        <v>42930</v>
      </c>
      <c r="C923" s="2">
        <v>0.36516203703703703</v>
      </c>
      <c r="D923" s="2">
        <v>0.37596064814814817</v>
      </c>
      <c r="E923">
        <f>COUNTIF($A$2:$A$2148,telefony[[#This Row],[nr]])</f>
        <v>1</v>
      </c>
      <c r="F923" t="str">
        <f>IF(LEN(telefony[[#This Row],[nr]])=7,"Stacjonarny",IF(LEN(telefony[[#This Row],[nr]])=8,"Komórkowy","Zagraniczny"))</f>
        <v>Komórkowy</v>
      </c>
      <c r="G923" s="11">
        <f>telefony[[#This Row],[zakonczenie]]-telefony[[#This Row],[rozpoczecie]]</f>
        <v>1.0798611111111134E-2</v>
      </c>
      <c r="H923">
        <f>MINUTE(telefony[[#This Row],[Czas trwania połączenia]])</f>
        <v>15</v>
      </c>
      <c r="I923" s="10" t="str">
        <f>LEFT(telefony[[#This Row],[nr]],2)</f>
        <v>23</v>
      </c>
      <c r="J923" s="9">
        <f>IF(AND(telefony[[#This Row],[Rodzaj telefonu]]="Stacjonarny",telefony[[#This Row],[Początek numeru]]="12"),1,0)</f>
        <v>0</v>
      </c>
      <c r="K923" s="7">
        <f>IF(telefony[[#This Row],[Czy 12]]=1,telefony[[#This Row],[zakonczenie]]-telefony[[#This Row],[rozpoczecie]],0)</f>
        <v>0</v>
      </c>
    </row>
    <row r="924" spans="1:11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  <c r="E924">
        <f>COUNTIF($A$2:$A$2148,telefony[[#This Row],[nr]])</f>
        <v>1</v>
      </c>
      <c r="F924" t="str">
        <f>IF(LEN(telefony[[#This Row],[nr]])=7,"Stacjonarny",IF(LEN(telefony[[#This Row],[nr]])=8,"Komórkowy","Zagraniczny"))</f>
        <v>Stacjonarny</v>
      </c>
      <c r="G924" s="11">
        <f>telefony[[#This Row],[zakonczenie]]-telefony[[#This Row],[rozpoczecie]]</f>
        <v>7.1759259259257524E-4</v>
      </c>
      <c r="H924">
        <f>MINUTE(telefony[[#This Row],[Czas trwania połączenia]])</f>
        <v>1</v>
      </c>
      <c r="I924" s="10" t="str">
        <f>LEFT(telefony[[#This Row],[nr]],2)</f>
        <v>17</v>
      </c>
      <c r="J924" s="9">
        <f>IF(AND(telefony[[#This Row],[Rodzaj telefonu]]="Stacjonarny",telefony[[#This Row],[Początek numeru]]="12"),1,0)</f>
        <v>0</v>
      </c>
      <c r="K924" s="7">
        <f>IF(telefony[[#This Row],[Czy 12]]=1,telefony[[#This Row],[zakonczenie]]-telefony[[#This Row],[rozpoczecie]],0)</f>
        <v>0</v>
      </c>
    </row>
    <row r="925" spans="1:11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  <c r="E925">
        <f>COUNTIF($A$2:$A$2148,telefony[[#This Row],[nr]])</f>
        <v>1</v>
      </c>
      <c r="F925" t="str">
        <f>IF(LEN(telefony[[#This Row],[nr]])=7,"Stacjonarny",IF(LEN(telefony[[#This Row],[nr]])=8,"Komórkowy","Zagraniczny"))</f>
        <v>Stacjonarny</v>
      </c>
      <c r="G925" s="11">
        <f>telefony[[#This Row],[zakonczenie]]-telefony[[#This Row],[rozpoczecie]]</f>
        <v>9.444444444444422E-3</v>
      </c>
      <c r="H925">
        <f>MINUTE(telefony[[#This Row],[Czas trwania połączenia]])</f>
        <v>13</v>
      </c>
      <c r="I925" s="10" t="str">
        <f>LEFT(telefony[[#This Row],[nr]],2)</f>
        <v>80</v>
      </c>
      <c r="J925" s="9">
        <f>IF(AND(telefony[[#This Row],[Rodzaj telefonu]]="Stacjonarny",telefony[[#This Row],[Początek numeru]]="12"),1,0)</f>
        <v>0</v>
      </c>
      <c r="K925" s="7">
        <f>IF(telefony[[#This Row],[Czy 12]]=1,telefony[[#This Row],[zakonczenie]]-telefony[[#This Row],[rozpoczecie]],0)</f>
        <v>0</v>
      </c>
    </row>
    <row r="926" spans="1:11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  <c r="E926">
        <f>COUNTIF($A$2:$A$2148,telefony[[#This Row],[nr]])</f>
        <v>1</v>
      </c>
      <c r="F926" t="str">
        <f>IF(LEN(telefony[[#This Row],[nr]])=7,"Stacjonarny",IF(LEN(telefony[[#This Row],[nr]])=8,"Komórkowy","Zagraniczny"))</f>
        <v>Stacjonarny</v>
      </c>
      <c r="G926" s="11">
        <f>telefony[[#This Row],[zakonczenie]]-telefony[[#This Row],[rozpoczecie]]</f>
        <v>7.2106481481481466E-3</v>
      </c>
      <c r="H926">
        <f>MINUTE(telefony[[#This Row],[Czas trwania połączenia]])</f>
        <v>10</v>
      </c>
      <c r="I926" s="10" t="str">
        <f>LEFT(telefony[[#This Row],[nr]],2)</f>
        <v>75</v>
      </c>
      <c r="J926" s="9">
        <f>IF(AND(telefony[[#This Row],[Rodzaj telefonu]]="Stacjonarny",telefony[[#This Row],[Początek numeru]]="12"),1,0)</f>
        <v>0</v>
      </c>
      <c r="K926" s="7">
        <f>IF(telefony[[#This Row],[Czy 12]]=1,telefony[[#This Row],[zakonczenie]]-telefony[[#This Row],[rozpoczecie]],0)</f>
        <v>0</v>
      </c>
    </row>
    <row r="927" spans="1:11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  <c r="E927">
        <f>COUNTIF($A$2:$A$2148,telefony[[#This Row],[nr]])</f>
        <v>1</v>
      </c>
      <c r="F927" t="str">
        <f>IF(LEN(telefony[[#This Row],[nr]])=7,"Stacjonarny",IF(LEN(telefony[[#This Row],[nr]])=8,"Komórkowy","Zagraniczny"))</f>
        <v>Stacjonarny</v>
      </c>
      <c r="G927" s="11">
        <f>telefony[[#This Row],[zakonczenie]]-telefony[[#This Row],[rozpoczecie]]</f>
        <v>3.2291666666666718E-3</v>
      </c>
      <c r="H927">
        <f>MINUTE(telefony[[#This Row],[Czas trwania połączenia]])</f>
        <v>4</v>
      </c>
      <c r="I927" s="10" t="str">
        <f>LEFT(telefony[[#This Row],[nr]],2)</f>
        <v>58</v>
      </c>
      <c r="J927" s="9">
        <f>IF(AND(telefony[[#This Row],[Rodzaj telefonu]]="Stacjonarny",telefony[[#This Row],[Początek numeru]]="12"),1,0)</f>
        <v>0</v>
      </c>
      <c r="K927" s="7">
        <f>IF(telefony[[#This Row],[Czy 12]]=1,telefony[[#This Row],[zakonczenie]]-telefony[[#This Row],[rozpoczecie]],0)</f>
        <v>0</v>
      </c>
    </row>
    <row r="928" spans="1:11" x14ac:dyDescent="0.25">
      <c r="A928">
        <v>3478173</v>
      </c>
      <c r="B928" s="1">
        <v>42930</v>
      </c>
      <c r="C928" s="2">
        <v>0.37942129629629628</v>
      </c>
      <c r="D928" s="2">
        <v>0.38388888888888889</v>
      </c>
      <c r="E928">
        <f>COUNTIF($A$2:$A$2148,telefony[[#This Row],[nr]])</f>
        <v>2</v>
      </c>
      <c r="F928" t="str">
        <f>IF(LEN(telefony[[#This Row],[nr]])=7,"Stacjonarny",IF(LEN(telefony[[#This Row],[nr]])=8,"Komórkowy","Zagraniczny"))</f>
        <v>Stacjonarny</v>
      </c>
      <c r="G928" s="11">
        <f>telefony[[#This Row],[zakonczenie]]-telefony[[#This Row],[rozpoczecie]]</f>
        <v>4.4675925925926063E-3</v>
      </c>
      <c r="H928">
        <f>MINUTE(telefony[[#This Row],[Czas trwania połączenia]])</f>
        <v>6</v>
      </c>
      <c r="I928" s="10" t="str">
        <f>LEFT(telefony[[#This Row],[nr]],2)</f>
        <v>34</v>
      </c>
      <c r="J928" s="9">
        <f>IF(AND(telefony[[#This Row],[Rodzaj telefonu]]="Stacjonarny",telefony[[#This Row],[Początek numeru]]="12"),1,0)</f>
        <v>0</v>
      </c>
      <c r="K928" s="7">
        <f>IF(telefony[[#This Row],[Czy 12]]=1,telefony[[#This Row],[zakonczenie]]-telefony[[#This Row],[rozpoczecie]],0)</f>
        <v>0</v>
      </c>
    </row>
    <row r="929" spans="1:11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  <c r="E929">
        <f>COUNTIF($A$2:$A$2148,telefony[[#This Row],[nr]])</f>
        <v>1</v>
      </c>
      <c r="F929" t="str">
        <f>IF(LEN(telefony[[#This Row],[nr]])=7,"Stacjonarny",IF(LEN(telefony[[#This Row],[nr]])=8,"Komórkowy","Zagraniczny"))</f>
        <v>Stacjonarny</v>
      </c>
      <c r="G929" s="11">
        <f>telefony[[#This Row],[zakonczenie]]-telefony[[#This Row],[rozpoczecie]]</f>
        <v>6.2037037037037113E-3</v>
      </c>
      <c r="H929">
        <f>MINUTE(telefony[[#This Row],[Czas trwania połączenia]])</f>
        <v>8</v>
      </c>
      <c r="I929" s="10" t="str">
        <f>LEFT(telefony[[#This Row],[nr]],2)</f>
        <v>39</v>
      </c>
      <c r="J929" s="9">
        <f>IF(AND(telefony[[#This Row],[Rodzaj telefonu]]="Stacjonarny",telefony[[#This Row],[Początek numeru]]="12"),1,0)</f>
        <v>0</v>
      </c>
      <c r="K929" s="7">
        <f>IF(telefony[[#This Row],[Czy 12]]=1,telefony[[#This Row],[zakonczenie]]-telefony[[#This Row],[rozpoczecie]],0)</f>
        <v>0</v>
      </c>
    </row>
    <row r="930" spans="1:11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  <c r="E930">
        <f>COUNTIF($A$2:$A$2148,telefony[[#This Row],[nr]])</f>
        <v>2</v>
      </c>
      <c r="F930" t="str">
        <f>IF(LEN(telefony[[#This Row],[nr]])=7,"Stacjonarny",IF(LEN(telefony[[#This Row],[nr]])=8,"Komórkowy","Zagraniczny"))</f>
        <v>Komórkowy</v>
      </c>
      <c r="G930" s="11">
        <f>telefony[[#This Row],[zakonczenie]]-telefony[[#This Row],[rozpoczecie]]</f>
        <v>1.0590277777777768E-2</v>
      </c>
      <c r="H930">
        <f>MINUTE(telefony[[#This Row],[Czas trwania połączenia]])</f>
        <v>15</v>
      </c>
      <c r="I930" s="10" t="str">
        <f>LEFT(telefony[[#This Row],[nr]],2)</f>
        <v>83</v>
      </c>
      <c r="J930" s="9">
        <f>IF(AND(telefony[[#This Row],[Rodzaj telefonu]]="Stacjonarny",telefony[[#This Row],[Początek numeru]]="12"),1,0)</f>
        <v>0</v>
      </c>
      <c r="K930" s="7">
        <f>IF(telefony[[#This Row],[Czy 12]]=1,telefony[[#This Row],[zakonczenie]]-telefony[[#This Row],[rozpoczecie]],0)</f>
        <v>0</v>
      </c>
    </row>
    <row r="931" spans="1:11" x14ac:dyDescent="0.25">
      <c r="A931">
        <v>1355775</v>
      </c>
      <c r="B931" s="1">
        <v>42930</v>
      </c>
      <c r="C931" s="2">
        <v>0.38942129629629629</v>
      </c>
      <c r="D931" s="2">
        <v>0.39034722222222223</v>
      </c>
      <c r="E931">
        <f>COUNTIF($A$2:$A$2148,telefony[[#This Row],[nr]])</f>
        <v>1</v>
      </c>
      <c r="F931" t="str">
        <f>IF(LEN(telefony[[#This Row],[nr]])=7,"Stacjonarny",IF(LEN(telefony[[#This Row],[nr]])=8,"Komórkowy","Zagraniczny"))</f>
        <v>Stacjonarny</v>
      </c>
      <c r="G931" s="11">
        <f>telefony[[#This Row],[zakonczenie]]-telefony[[#This Row],[rozpoczecie]]</f>
        <v>9.2592592592594114E-4</v>
      </c>
      <c r="H931">
        <f>MINUTE(telefony[[#This Row],[Czas trwania połączenia]])</f>
        <v>1</v>
      </c>
      <c r="I931" s="10" t="str">
        <f>LEFT(telefony[[#This Row],[nr]],2)</f>
        <v>13</v>
      </c>
      <c r="J931" s="9">
        <f>IF(AND(telefony[[#This Row],[Rodzaj telefonu]]="Stacjonarny",telefony[[#This Row],[Początek numeru]]="12"),1,0)</f>
        <v>0</v>
      </c>
      <c r="K931" s="7">
        <f>IF(telefony[[#This Row],[Czy 12]]=1,telefony[[#This Row],[zakonczenie]]-telefony[[#This Row],[rozpoczecie]],0)</f>
        <v>0</v>
      </c>
    </row>
    <row r="932" spans="1:11" x14ac:dyDescent="0.25">
      <c r="A932">
        <v>3463982286</v>
      </c>
      <c r="B932" s="1">
        <v>42930</v>
      </c>
      <c r="C932" s="2">
        <v>0.39506944444444442</v>
      </c>
      <c r="D932" s="2">
        <v>0.40261574074074075</v>
      </c>
      <c r="E932">
        <f>COUNTIF($A$2:$A$2148,telefony[[#This Row],[nr]])</f>
        <v>1</v>
      </c>
      <c r="F932" t="str">
        <f>IF(LEN(telefony[[#This Row],[nr]])=7,"Stacjonarny",IF(LEN(telefony[[#This Row],[nr]])=8,"Komórkowy","Zagraniczny"))</f>
        <v>Zagraniczny</v>
      </c>
      <c r="G932" s="11">
        <f>telefony[[#This Row],[zakonczenie]]-telefony[[#This Row],[rozpoczecie]]</f>
        <v>7.5462962962963287E-3</v>
      </c>
      <c r="H932">
        <f>MINUTE(telefony[[#This Row],[Czas trwania połączenia]])</f>
        <v>10</v>
      </c>
      <c r="I932" s="10" t="str">
        <f>LEFT(telefony[[#This Row],[nr]],2)</f>
        <v>34</v>
      </c>
      <c r="J932" s="9">
        <f>IF(AND(telefony[[#This Row],[Rodzaj telefonu]]="Stacjonarny",telefony[[#This Row],[Początek numeru]]="12"),1,0)</f>
        <v>0</v>
      </c>
      <c r="K932" s="7">
        <f>IF(telefony[[#This Row],[Czy 12]]=1,telefony[[#This Row],[zakonczenie]]-telefony[[#This Row],[rozpoczecie]],0)</f>
        <v>0</v>
      </c>
    </row>
    <row r="933" spans="1:11" x14ac:dyDescent="0.25">
      <c r="A933">
        <v>8870498</v>
      </c>
      <c r="B933" s="1">
        <v>42930</v>
      </c>
      <c r="C933" s="2">
        <v>0.4001736111111111</v>
      </c>
      <c r="D933" s="2">
        <v>0.40182870370370372</v>
      </c>
      <c r="E933">
        <f>COUNTIF($A$2:$A$2148,telefony[[#This Row],[nr]])</f>
        <v>3</v>
      </c>
      <c r="F933" t="str">
        <f>IF(LEN(telefony[[#This Row],[nr]])=7,"Stacjonarny",IF(LEN(telefony[[#This Row],[nr]])=8,"Komórkowy","Zagraniczny"))</f>
        <v>Stacjonarny</v>
      </c>
      <c r="G933" s="11">
        <f>telefony[[#This Row],[zakonczenie]]-telefony[[#This Row],[rozpoczecie]]</f>
        <v>1.6550925925926108E-3</v>
      </c>
      <c r="H933">
        <f>MINUTE(telefony[[#This Row],[Czas trwania połączenia]])</f>
        <v>2</v>
      </c>
      <c r="I933" s="10" t="str">
        <f>LEFT(telefony[[#This Row],[nr]],2)</f>
        <v>88</v>
      </c>
      <c r="J933" s="9">
        <f>IF(AND(telefony[[#This Row],[Rodzaj telefonu]]="Stacjonarny",telefony[[#This Row],[Początek numeru]]="12"),1,0)</f>
        <v>0</v>
      </c>
      <c r="K933" s="7">
        <f>IF(telefony[[#This Row],[Czy 12]]=1,telefony[[#This Row],[zakonczenie]]-telefony[[#This Row],[rozpoczecie]],0)</f>
        <v>0</v>
      </c>
    </row>
    <row r="934" spans="1:11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  <c r="E934">
        <f>COUNTIF($A$2:$A$2148,telefony[[#This Row],[nr]])</f>
        <v>2</v>
      </c>
      <c r="F934" t="str">
        <f>IF(LEN(telefony[[#This Row],[nr]])=7,"Stacjonarny",IF(LEN(telefony[[#This Row],[nr]])=8,"Komórkowy","Zagraniczny"))</f>
        <v>Stacjonarny</v>
      </c>
      <c r="G934" s="11">
        <f>telefony[[#This Row],[zakonczenie]]-telefony[[#This Row],[rozpoczecie]]</f>
        <v>7.9976851851851771E-3</v>
      </c>
      <c r="H934">
        <f>MINUTE(telefony[[#This Row],[Czas trwania połączenia]])</f>
        <v>11</v>
      </c>
      <c r="I934" s="10" t="str">
        <f>LEFT(telefony[[#This Row],[nr]],2)</f>
        <v>98</v>
      </c>
      <c r="J934" s="9">
        <f>IF(AND(telefony[[#This Row],[Rodzaj telefonu]]="Stacjonarny",telefony[[#This Row],[Początek numeru]]="12"),1,0)</f>
        <v>0</v>
      </c>
      <c r="K934" s="7">
        <f>IF(telefony[[#This Row],[Czy 12]]=1,telefony[[#This Row],[zakonczenie]]-telefony[[#This Row],[rozpoczecie]],0)</f>
        <v>0</v>
      </c>
    </row>
    <row r="935" spans="1:11" x14ac:dyDescent="0.25">
      <c r="A935">
        <v>8841955</v>
      </c>
      <c r="B935" s="1">
        <v>42930</v>
      </c>
      <c r="C935" s="2">
        <v>0.40635416666666668</v>
      </c>
      <c r="D935" s="2">
        <v>0.40642361111111114</v>
      </c>
      <c r="E935">
        <f>COUNTIF($A$2:$A$2148,telefony[[#This Row],[nr]])</f>
        <v>1</v>
      </c>
      <c r="F935" t="str">
        <f>IF(LEN(telefony[[#This Row],[nr]])=7,"Stacjonarny",IF(LEN(telefony[[#This Row],[nr]])=8,"Komórkowy","Zagraniczny"))</f>
        <v>Stacjonarny</v>
      </c>
      <c r="G935" s="11">
        <f>telefony[[#This Row],[zakonczenie]]-telefony[[#This Row],[rozpoczecie]]</f>
        <v>6.94444444444553E-5</v>
      </c>
      <c r="H935">
        <f>MINUTE(telefony[[#This Row],[Czas trwania połączenia]])</f>
        <v>0</v>
      </c>
      <c r="I935" s="10" t="str">
        <f>LEFT(telefony[[#This Row],[nr]],2)</f>
        <v>88</v>
      </c>
      <c r="J935" s="9">
        <f>IF(AND(telefony[[#This Row],[Rodzaj telefonu]]="Stacjonarny",telefony[[#This Row],[Początek numeru]]="12"),1,0)</f>
        <v>0</v>
      </c>
      <c r="K935" s="7">
        <f>IF(telefony[[#This Row],[Czy 12]]=1,telefony[[#This Row],[zakonczenie]]-telefony[[#This Row],[rozpoczecie]],0)</f>
        <v>0</v>
      </c>
    </row>
    <row r="936" spans="1:11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  <c r="E936">
        <f>COUNTIF($A$2:$A$2148,telefony[[#This Row],[nr]])</f>
        <v>1</v>
      </c>
      <c r="F936" t="str">
        <f>IF(LEN(telefony[[#This Row],[nr]])=7,"Stacjonarny",IF(LEN(telefony[[#This Row],[nr]])=8,"Komórkowy","Zagraniczny"))</f>
        <v>Stacjonarny</v>
      </c>
      <c r="G936" s="11">
        <f>telefony[[#This Row],[zakonczenie]]-telefony[[#This Row],[rozpoczecie]]</f>
        <v>6.4467592592592493E-3</v>
      </c>
      <c r="H936">
        <f>MINUTE(telefony[[#This Row],[Czas trwania połączenia]])</f>
        <v>9</v>
      </c>
      <c r="I936" s="10" t="str">
        <f>LEFT(telefony[[#This Row],[nr]],2)</f>
        <v>73</v>
      </c>
      <c r="J936" s="9">
        <f>IF(AND(telefony[[#This Row],[Rodzaj telefonu]]="Stacjonarny",telefony[[#This Row],[Początek numeru]]="12"),1,0)</f>
        <v>0</v>
      </c>
      <c r="K936" s="7">
        <f>IF(telefony[[#This Row],[Czy 12]]=1,telefony[[#This Row],[zakonczenie]]-telefony[[#This Row],[rozpoczecie]],0)</f>
        <v>0</v>
      </c>
    </row>
    <row r="937" spans="1:11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  <c r="E937">
        <f>COUNTIF($A$2:$A$2148,telefony[[#This Row],[nr]])</f>
        <v>1</v>
      </c>
      <c r="F937" t="str">
        <f>IF(LEN(telefony[[#This Row],[nr]])=7,"Stacjonarny",IF(LEN(telefony[[#This Row],[nr]])=8,"Komórkowy","Zagraniczny"))</f>
        <v>Stacjonarny</v>
      </c>
      <c r="G937" s="11">
        <f>telefony[[#This Row],[zakonczenie]]-telefony[[#This Row],[rozpoczecie]]</f>
        <v>2.1990740740740478E-3</v>
      </c>
      <c r="H937">
        <f>MINUTE(telefony[[#This Row],[Czas trwania połączenia]])</f>
        <v>3</v>
      </c>
      <c r="I937" s="10" t="str">
        <f>LEFT(telefony[[#This Row],[nr]],2)</f>
        <v>20</v>
      </c>
      <c r="J937" s="9">
        <f>IF(AND(telefony[[#This Row],[Rodzaj telefonu]]="Stacjonarny",telefony[[#This Row],[Początek numeru]]="12"),1,0)</f>
        <v>0</v>
      </c>
      <c r="K937" s="7">
        <f>IF(telefony[[#This Row],[Czy 12]]=1,telefony[[#This Row],[zakonczenie]]-telefony[[#This Row],[rozpoczecie]],0)</f>
        <v>0</v>
      </c>
    </row>
    <row r="938" spans="1:11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  <c r="E938">
        <f>COUNTIF($A$2:$A$2148,telefony[[#This Row],[nr]])</f>
        <v>1</v>
      </c>
      <c r="F938" t="str">
        <f>IF(LEN(telefony[[#This Row],[nr]])=7,"Stacjonarny",IF(LEN(telefony[[#This Row],[nr]])=8,"Komórkowy","Zagraniczny"))</f>
        <v>Stacjonarny</v>
      </c>
      <c r="G938" s="11">
        <f>telefony[[#This Row],[zakonczenie]]-telefony[[#This Row],[rozpoczecie]]</f>
        <v>1.9097222222222432E-3</v>
      </c>
      <c r="H938">
        <f>MINUTE(telefony[[#This Row],[Czas trwania połączenia]])</f>
        <v>2</v>
      </c>
      <c r="I938" s="10" t="str">
        <f>LEFT(telefony[[#This Row],[nr]],2)</f>
        <v>60</v>
      </c>
      <c r="J938" s="9">
        <f>IF(AND(telefony[[#This Row],[Rodzaj telefonu]]="Stacjonarny",telefony[[#This Row],[Początek numeru]]="12"),1,0)</f>
        <v>0</v>
      </c>
      <c r="K938" s="7">
        <f>IF(telefony[[#This Row],[Czy 12]]=1,telefony[[#This Row],[zakonczenie]]-telefony[[#This Row],[rozpoczecie]],0)</f>
        <v>0</v>
      </c>
    </row>
    <row r="939" spans="1:11" x14ac:dyDescent="0.25">
      <c r="A939">
        <v>6736331</v>
      </c>
      <c r="B939" s="1">
        <v>42930</v>
      </c>
      <c r="C939" s="2">
        <v>0.41616898148148146</v>
      </c>
      <c r="D939" s="2">
        <v>0.42019675925925926</v>
      </c>
      <c r="E939">
        <f>COUNTIF($A$2:$A$2148,telefony[[#This Row],[nr]])</f>
        <v>1</v>
      </c>
      <c r="F939" t="str">
        <f>IF(LEN(telefony[[#This Row],[nr]])=7,"Stacjonarny",IF(LEN(telefony[[#This Row],[nr]])=8,"Komórkowy","Zagraniczny"))</f>
        <v>Stacjonarny</v>
      </c>
      <c r="G939" s="11">
        <f>telefony[[#This Row],[zakonczenie]]-telefony[[#This Row],[rozpoczecie]]</f>
        <v>4.0277777777777968E-3</v>
      </c>
      <c r="H939">
        <f>MINUTE(telefony[[#This Row],[Czas trwania połączenia]])</f>
        <v>5</v>
      </c>
      <c r="I939" s="10" t="str">
        <f>LEFT(telefony[[#This Row],[nr]],2)</f>
        <v>67</v>
      </c>
      <c r="J939" s="9">
        <f>IF(AND(telefony[[#This Row],[Rodzaj telefonu]]="Stacjonarny",telefony[[#This Row],[Początek numeru]]="12"),1,0)</f>
        <v>0</v>
      </c>
      <c r="K939" s="7">
        <f>IF(telefony[[#This Row],[Czy 12]]=1,telefony[[#This Row],[zakonczenie]]-telefony[[#This Row],[rozpoczecie]],0)</f>
        <v>0</v>
      </c>
    </row>
    <row r="940" spans="1:11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  <c r="E940">
        <f>COUNTIF($A$2:$A$2148,telefony[[#This Row],[nr]])</f>
        <v>1</v>
      </c>
      <c r="F940" t="str">
        <f>IF(LEN(telefony[[#This Row],[nr]])=7,"Stacjonarny",IF(LEN(telefony[[#This Row],[nr]])=8,"Komórkowy","Zagraniczny"))</f>
        <v>Stacjonarny</v>
      </c>
      <c r="G940" s="11">
        <f>telefony[[#This Row],[zakonczenie]]-telefony[[#This Row],[rozpoczecie]]</f>
        <v>1.1053240740740766E-2</v>
      </c>
      <c r="H940">
        <f>MINUTE(telefony[[#This Row],[Czas trwania połączenia]])</f>
        <v>15</v>
      </c>
      <c r="I940" s="10" t="str">
        <f>LEFT(telefony[[#This Row],[nr]],2)</f>
        <v>72</v>
      </c>
      <c r="J940" s="9">
        <f>IF(AND(telefony[[#This Row],[Rodzaj telefonu]]="Stacjonarny",telefony[[#This Row],[Początek numeru]]="12"),1,0)</f>
        <v>0</v>
      </c>
      <c r="K940" s="7">
        <f>IF(telefony[[#This Row],[Czy 12]]=1,telefony[[#This Row],[zakonczenie]]-telefony[[#This Row],[rozpoczecie]],0)</f>
        <v>0</v>
      </c>
    </row>
    <row r="941" spans="1:11" x14ac:dyDescent="0.25">
      <c r="A941">
        <v>30178521</v>
      </c>
      <c r="B941" s="1">
        <v>42930</v>
      </c>
      <c r="C941" s="2">
        <v>0.42238425925925926</v>
      </c>
      <c r="D941" s="2">
        <v>0.42388888888888887</v>
      </c>
      <c r="E941">
        <f>COUNTIF($A$2:$A$2148,telefony[[#This Row],[nr]])</f>
        <v>2</v>
      </c>
      <c r="F941" t="str">
        <f>IF(LEN(telefony[[#This Row],[nr]])=7,"Stacjonarny",IF(LEN(telefony[[#This Row],[nr]])=8,"Komórkowy","Zagraniczny"))</f>
        <v>Komórkowy</v>
      </c>
      <c r="G941" s="11">
        <f>telefony[[#This Row],[zakonczenie]]-telefony[[#This Row],[rozpoczecie]]</f>
        <v>1.5046296296296058E-3</v>
      </c>
      <c r="H941">
        <f>MINUTE(telefony[[#This Row],[Czas trwania połączenia]])</f>
        <v>2</v>
      </c>
      <c r="I941" s="10" t="str">
        <f>LEFT(telefony[[#This Row],[nr]],2)</f>
        <v>30</v>
      </c>
      <c r="J941" s="9">
        <f>IF(AND(telefony[[#This Row],[Rodzaj telefonu]]="Stacjonarny",telefony[[#This Row],[Początek numeru]]="12"),1,0)</f>
        <v>0</v>
      </c>
      <c r="K941" s="7">
        <f>IF(telefony[[#This Row],[Czy 12]]=1,telefony[[#This Row],[zakonczenie]]-telefony[[#This Row],[rozpoczecie]],0)</f>
        <v>0</v>
      </c>
    </row>
    <row r="942" spans="1:11" x14ac:dyDescent="0.25">
      <c r="A942">
        <v>3232376</v>
      </c>
      <c r="B942" s="1">
        <v>42930</v>
      </c>
      <c r="C942" s="2">
        <v>0.42584490740740738</v>
      </c>
      <c r="D942" s="2">
        <v>0.43512731481481481</v>
      </c>
      <c r="E942">
        <f>COUNTIF($A$2:$A$2148,telefony[[#This Row],[nr]])</f>
        <v>1</v>
      </c>
      <c r="F942" t="str">
        <f>IF(LEN(telefony[[#This Row],[nr]])=7,"Stacjonarny",IF(LEN(telefony[[#This Row],[nr]])=8,"Komórkowy","Zagraniczny"))</f>
        <v>Stacjonarny</v>
      </c>
      <c r="G942" s="11">
        <f>telefony[[#This Row],[zakonczenie]]-telefony[[#This Row],[rozpoczecie]]</f>
        <v>9.2824074074074336E-3</v>
      </c>
      <c r="H942">
        <f>MINUTE(telefony[[#This Row],[Czas trwania połączenia]])</f>
        <v>13</v>
      </c>
      <c r="I942" s="10" t="str">
        <f>LEFT(telefony[[#This Row],[nr]],2)</f>
        <v>32</v>
      </c>
      <c r="J942" s="9">
        <f>IF(AND(telefony[[#This Row],[Rodzaj telefonu]]="Stacjonarny",telefony[[#This Row],[Początek numeru]]="12"),1,0)</f>
        <v>0</v>
      </c>
      <c r="K942" s="7">
        <f>IF(telefony[[#This Row],[Czy 12]]=1,telefony[[#This Row],[zakonczenie]]-telefony[[#This Row],[rozpoczecie]],0)</f>
        <v>0</v>
      </c>
    </row>
    <row r="943" spans="1:11" x14ac:dyDescent="0.25">
      <c r="A943">
        <v>7536048937</v>
      </c>
      <c r="B943" s="1">
        <v>42930</v>
      </c>
      <c r="C943" s="2">
        <v>0.43115740740740743</v>
      </c>
      <c r="D943" s="2">
        <v>0.43990740740740741</v>
      </c>
      <c r="E943">
        <f>COUNTIF($A$2:$A$2148,telefony[[#This Row],[nr]])</f>
        <v>1</v>
      </c>
      <c r="F943" t="str">
        <f>IF(LEN(telefony[[#This Row],[nr]])=7,"Stacjonarny",IF(LEN(telefony[[#This Row],[nr]])=8,"Komórkowy","Zagraniczny"))</f>
        <v>Zagraniczny</v>
      </c>
      <c r="G943" s="11">
        <f>telefony[[#This Row],[zakonczenie]]-telefony[[#This Row],[rozpoczecie]]</f>
        <v>8.74999999999998E-3</v>
      </c>
      <c r="H943">
        <f>MINUTE(telefony[[#This Row],[Czas trwania połączenia]])</f>
        <v>12</v>
      </c>
      <c r="I943" s="10" t="str">
        <f>LEFT(telefony[[#This Row],[nr]],2)</f>
        <v>75</v>
      </c>
      <c r="J943" s="9">
        <f>IF(AND(telefony[[#This Row],[Rodzaj telefonu]]="Stacjonarny",telefony[[#This Row],[Początek numeru]]="12"),1,0)</f>
        <v>0</v>
      </c>
      <c r="K943" s="7">
        <f>IF(telefony[[#This Row],[Czy 12]]=1,telefony[[#This Row],[zakonczenie]]-telefony[[#This Row],[rozpoczecie]],0)</f>
        <v>0</v>
      </c>
    </row>
    <row r="944" spans="1:11" x14ac:dyDescent="0.25">
      <c r="A944">
        <v>6026397</v>
      </c>
      <c r="B944" s="1">
        <v>42930</v>
      </c>
      <c r="C944" s="2">
        <v>0.43362268518518521</v>
      </c>
      <c r="D944" s="2">
        <v>0.44447916666666665</v>
      </c>
      <c r="E944">
        <f>COUNTIF($A$2:$A$2148,telefony[[#This Row],[nr]])</f>
        <v>1</v>
      </c>
      <c r="F944" t="str">
        <f>IF(LEN(telefony[[#This Row],[nr]])=7,"Stacjonarny",IF(LEN(telefony[[#This Row],[nr]])=8,"Komórkowy","Zagraniczny"))</f>
        <v>Stacjonarny</v>
      </c>
      <c r="G944" s="11">
        <f>telefony[[#This Row],[zakonczenie]]-telefony[[#This Row],[rozpoczecie]]</f>
        <v>1.0856481481481439E-2</v>
      </c>
      <c r="H944">
        <f>MINUTE(telefony[[#This Row],[Czas trwania połączenia]])</f>
        <v>15</v>
      </c>
      <c r="I944" s="10" t="str">
        <f>LEFT(telefony[[#This Row],[nr]],2)</f>
        <v>60</v>
      </c>
      <c r="J944" s="9">
        <f>IF(AND(telefony[[#This Row],[Rodzaj telefonu]]="Stacjonarny",telefony[[#This Row],[Początek numeru]]="12"),1,0)</f>
        <v>0</v>
      </c>
      <c r="K944" s="7">
        <f>IF(telefony[[#This Row],[Czy 12]]=1,telefony[[#This Row],[zakonczenie]]-telefony[[#This Row],[rozpoczecie]],0)</f>
        <v>0</v>
      </c>
    </row>
    <row r="945" spans="1:11" x14ac:dyDescent="0.25">
      <c r="A945">
        <v>54821549</v>
      </c>
      <c r="B945" s="1">
        <v>42930</v>
      </c>
      <c r="C945" s="2">
        <v>0.43517361111111114</v>
      </c>
      <c r="D945" s="2">
        <v>0.4466087962962963</v>
      </c>
      <c r="E945">
        <f>COUNTIF($A$2:$A$2148,telefony[[#This Row],[nr]])</f>
        <v>2</v>
      </c>
      <c r="F945" t="str">
        <f>IF(LEN(telefony[[#This Row],[nr]])=7,"Stacjonarny",IF(LEN(telefony[[#This Row],[nr]])=8,"Komórkowy","Zagraniczny"))</f>
        <v>Komórkowy</v>
      </c>
      <c r="G945" s="11">
        <f>telefony[[#This Row],[zakonczenie]]-telefony[[#This Row],[rozpoczecie]]</f>
        <v>1.1435185185185159E-2</v>
      </c>
      <c r="H945">
        <f>MINUTE(telefony[[#This Row],[Czas trwania połączenia]])</f>
        <v>16</v>
      </c>
      <c r="I945" s="10" t="str">
        <f>LEFT(telefony[[#This Row],[nr]],2)</f>
        <v>54</v>
      </c>
      <c r="J945" s="9">
        <f>IF(AND(telefony[[#This Row],[Rodzaj telefonu]]="Stacjonarny",telefony[[#This Row],[Początek numeru]]="12"),1,0)</f>
        <v>0</v>
      </c>
      <c r="K945" s="7">
        <f>IF(telefony[[#This Row],[Czy 12]]=1,telefony[[#This Row],[zakonczenie]]-telefony[[#This Row],[rozpoczecie]],0)</f>
        <v>0</v>
      </c>
    </row>
    <row r="946" spans="1:11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  <c r="E946">
        <f>COUNTIF($A$2:$A$2148,telefony[[#This Row],[nr]])</f>
        <v>4</v>
      </c>
      <c r="F946" t="str">
        <f>IF(LEN(telefony[[#This Row],[nr]])=7,"Stacjonarny",IF(LEN(telefony[[#This Row],[nr]])=8,"Komórkowy","Zagraniczny"))</f>
        <v>Stacjonarny</v>
      </c>
      <c r="G946" s="11">
        <f>telefony[[#This Row],[zakonczenie]]-telefony[[#This Row],[rozpoczecie]]</f>
        <v>2.9745370370370394E-3</v>
      </c>
      <c r="H946">
        <f>MINUTE(telefony[[#This Row],[Czas trwania połączenia]])</f>
        <v>4</v>
      </c>
      <c r="I946" s="10" t="str">
        <f>LEFT(telefony[[#This Row],[nr]],2)</f>
        <v>45</v>
      </c>
      <c r="J946" s="9">
        <f>IF(AND(telefony[[#This Row],[Rodzaj telefonu]]="Stacjonarny",telefony[[#This Row],[Początek numeru]]="12"),1,0)</f>
        <v>0</v>
      </c>
      <c r="K946" s="7">
        <f>IF(telefony[[#This Row],[Czy 12]]=1,telefony[[#This Row],[zakonczenie]]-telefony[[#This Row],[rozpoczecie]],0)</f>
        <v>0</v>
      </c>
    </row>
    <row r="947" spans="1:11" x14ac:dyDescent="0.25">
      <c r="A947">
        <v>65621292</v>
      </c>
      <c r="B947" s="1">
        <v>42930</v>
      </c>
      <c r="C947" s="2">
        <v>0.44060185185185186</v>
      </c>
      <c r="D947" s="2">
        <v>0.44655092592592593</v>
      </c>
      <c r="E947">
        <f>COUNTIF($A$2:$A$2148,telefony[[#This Row],[nr]])</f>
        <v>1</v>
      </c>
      <c r="F947" t="str">
        <f>IF(LEN(telefony[[#This Row],[nr]])=7,"Stacjonarny",IF(LEN(telefony[[#This Row],[nr]])=8,"Komórkowy","Zagraniczny"))</f>
        <v>Komórkowy</v>
      </c>
      <c r="G947" s="11">
        <f>telefony[[#This Row],[zakonczenie]]-telefony[[#This Row],[rozpoczecie]]</f>
        <v>5.9490740740740788E-3</v>
      </c>
      <c r="H947">
        <f>MINUTE(telefony[[#This Row],[Czas trwania połączenia]])</f>
        <v>8</v>
      </c>
      <c r="I947" s="10" t="str">
        <f>LEFT(telefony[[#This Row],[nr]],2)</f>
        <v>65</v>
      </c>
      <c r="J947" s="9">
        <f>IF(AND(telefony[[#This Row],[Rodzaj telefonu]]="Stacjonarny",telefony[[#This Row],[Początek numeru]]="12"),1,0)</f>
        <v>0</v>
      </c>
      <c r="K947" s="7">
        <f>IF(telefony[[#This Row],[Czy 12]]=1,telefony[[#This Row],[zakonczenie]]-telefony[[#This Row],[rozpoczecie]],0)</f>
        <v>0</v>
      </c>
    </row>
    <row r="948" spans="1:11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  <c r="E948">
        <f>COUNTIF($A$2:$A$2148,telefony[[#This Row],[nr]])</f>
        <v>1</v>
      </c>
      <c r="F948" t="str">
        <f>IF(LEN(telefony[[#This Row],[nr]])=7,"Stacjonarny",IF(LEN(telefony[[#This Row],[nr]])=8,"Komórkowy","Zagraniczny"))</f>
        <v>Komórkowy</v>
      </c>
      <c r="G948" s="11">
        <f>telefony[[#This Row],[zakonczenie]]-telefony[[#This Row],[rozpoczecie]]</f>
        <v>8.9120370370370239E-3</v>
      </c>
      <c r="H948">
        <f>MINUTE(telefony[[#This Row],[Czas trwania połączenia]])</f>
        <v>12</v>
      </c>
      <c r="I948" s="10" t="str">
        <f>LEFT(telefony[[#This Row],[nr]],2)</f>
        <v>13</v>
      </c>
      <c r="J948" s="9">
        <f>IF(AND(telefony[[#This Row],[Rodzaj telefonu]]="Stacjonarny",telefony[[#This Row],[Początek numeru]]="12"),1,0)</f>
        <v>0</v>
      </c>
      <c r="K948" s="7">
        <f>IF(telefony[[#This Row],[Czy 12]]=1,telefony[[#This Row],[zakonczenie]]-telefony[[#This Row],[rozpoczecie]],0)</f>
        <v>0</v>
      </c>
    </row>
    <row r="949" spans="1:11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  <c r="E949">
        <f>COUNTIF($A$2:$A$2148,telefony[[#This Row],[nr]])</f>
        <v>1</v>
      </c>
      <c r="F949" t="str">
        <f>IF(LEN(telefony[[#This Row],[nr]])=7,"Stacjonarny",IF(LEN(telefony[[#This Row],[nr]])=8,"Komórkowy","Zagraniczny"))</f>
        <v>Stacjonarny</v>
      </c>
      <c r="G949" s="11">
        <f>telefony[[#This Row],[zakonczenie]]-telefony[[#This Row],[rozpoczecie]]</f>
        <v>2.5000000000000022E-3</v>
      </c>
      <c r="H949">
        <f>MINUTE(telefony[[#This Row],[Czas trwania połączenia]])</f>
        <v>3</v>
      </c>
      <c r="I949" s="10" t="str">
        <f>LEFT(telefony[[#This Row],[nr]],2)</f>
        <v>60</v>
      </c>
      <c r="J949" s="9">
        <f>IF(AND(telefony[[#This Row],[Rodzaj telefonu]]="Stacjonarny",telefony[[#This Row],[Początek numeru]]="12"),1,0)</f>
        <v>0</v>
      </c>
      <c r="K949" s="7">
        <f>IF(telefony[[#This Row],[Czy 12]]=1,telefony[[#This Row],[zakonczenie]]-telefony[[#This Row],[rozpoczecie]],0)</f>
        <v>0</v>
      </c>
    </row>
    <row r="950" spans="1:11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  <c r="E950">
        <f>COUNTIF($A$2:$A$2148,telefony[[#This Row],[nr]])</f>
        <v>1</v>
      </c>
      <c r="F950" t="str">
        <f>IF(LEN(telefony[[#This Row],[nr]])=7,"Stacjonarny",IF(LEN(telefony[[#This Row],[nr]])=8,"Komórkowy","Zagraniczny"))</f>
        <v>Stacjonarny</v>
      </c>
      <c r="G950" s="11">
        <f>telefony[[#This Row],[zakonczenie]]-telefony[[#This Row],[rozpoczecie]]</f>
        <v>3.7962962962962976E-3</v>
      </c>
      <c r="H950">
        <f>MINUTE(telefony[[#This Row],[Czas trwania połączenia]])</f>
        <v>5</v>
      </c>
      <c r="I950" s="10" t="str">
        <f>LEFT(telefony[[#This Row],[nr]],2)</f>
        <v>77</v>
      </c>
      <c r="J950" s="9">
        <f>IF(AND(telefony[[#This Row],[Rodzaj telefonu]]="Stacjonarny",telefony[[#This Row],[Początek numeru]]="12"),1,0)</f>
        <v>0</v>
      </c>
      <c r="K950" s="7">
        <f>IF(telefony[[#This Row],[Czy 12]]=1,telefony[[#This Row],[zakonczenie]]-telefony[[#This Row],[rozpoczecie]],0)</f>
        <v>0</v>
      </c>
    </row>
    <row r="951" spans="1:11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  <c r="E951">
        <f>COUNTIF($A$2:$A$2148,telefony[[#This Row],[nr]])</f>
        <v>1</v>
      </c>
      <c r="F951" t="str">
        <f>IF(LEN(telefony[[#This Row],[nr]])=7,"Stacjonarny",IF(LEN(telefony[[#This Row],[nr]])=8,"Komórkowy","Zagraniczny"))</f>
        <v>Stacjonarny</v>
      </c>
      <c r="G951" s="11">
        <f>telefony[[#This Row],[zakonczenie]]-telefony[[#This Row],[rozpoczecie]]</f>
        <v>7.2106481481481466E-3</v>
      </c>
      <c r="H951">
        <f>MINUTE(telefony[[#This Row],[Czas trwania połączenia]])</f>
        <v>10</v>
      </c>
      <c r="I951" s="10" t="str">
        <f>LEFT(telefony[[#This Row],[nr]],2)</f>
        <v>55</v>
      </c>
      <c r="J951" s="9">
        <f>IF(AND(telefony[[#This Row],[Rodzaj telefonu]]="Stacjonarny",telefony[[#This Row],[Początek numeru]]="12"),1,0)</f>
        <v>0</v>
      </c>
      <c r="K951" s="7">
        <f>IF(telefony[[#This Row],[Czy 12]]=1,telefony[[#This Row],[zakonczenie]]-telefony[[#This Row],[rozpoczecie]],0)</f>
        <v>0</v>
      </c>
    </row>
    <row r="952" spans="1:11" x14ac:dyDescent="0.25">
      <c r="A952">
        <v>36332723</v>
      </c>
      <c r="B952" s="1">
        <v>42930</v>
      </c>
      <c r="C952" s="2">
        <v>0.44593749999999999</v>
      </c>
      <c r="D952" s="2">
        <v>0.44957175925925924</v>
      </c>
      <c r="E952">
        <f>COUNTIF($A$2:$A$2148,telefony[[#This Row],[nr]])</f>
        <v>1</v>
      </c>
      <c r="F952" t="str">
        <f>IF(LEN(telefony[[#This Row],[nr]])=7,"Stacjonarny",IF(LEN(telefony[[#This Row],[nr]])=8,"Komórkowy","Zagraniczny"))</f>
        <v>Komórkowy</v>
      </c>
      <c r="G952" s="11">
        <f>telefony[[#This Row],[zakonczenie]]-telefony[[#This Row],[rozpoczecie]]</f>
        <v>3.6342592592592537E-3</v>
      </c>
      <c r="H952">
        <f>MINUTE(telefony[[#This Row],[Czas trwania połączenia]])</f>
        <v>5</v>
      </c>
      <c r="I952" s="10" t="str">
        <f>LEFT(telefony[[#This Row],[nr]],2)</f>
        <v>36</v>
      </c>
      <c r="J952" s="9">
        <f>IF(AND(telefony[[#This Row],[Rodzaj telefonu]]="Stacjonarny",telefony[[#This Row],[Początek numeru]]="12"),1,0)</f>
        <v>0</v>
      </c>
      <c r="K952" s="7">
        <f>IF(telefony[[#This Row],[Czy 12]]=1,telefony[[#This Row],[zakonczenie]]-telefony[[#This Row],[rozpoczecie]],0)</f>
        <v>0</v>
      </c>
    </row>
    <row r="953" spans="1:11" x14ac:dyDescent="0.25">
      <c r="A953">
        <v>28961250</v>
      </c>
      <c r="B953" s="1">
        <v>42930</v>
      </c>
      <c r="C953" s="2">
        <v>0.4478935185185185</v>
      </c>
      <c r="D953" s="2">
        <v>0.44805555555555554</v>
      </c>
      <c r="E953">
        <f>COUNTIF($A$2:$A$2148,telefony[[#This Row],[nr]])</f>
        <v>2</v>
      </c>
      <c r="F953" t="str">
        <f>IF(LEN(telefony[[#This Row],[nr]])=7,"Stacjonarny",IF(LEN(telefony[[#This Row],[nr]])=8,"Komórkowy","Zagraniczny"))</f>
        <v>Komórkowy</v>
      </c>
      <c r="G953" s="11">
        <f>telefony[[#This Row],[zakonczenie]]-telefony[[#This Row],[rozpoczecie]]</f>
        <v>1.6203703703704386E-4</v>
      </c>
      <c r="H953">
        <f>MINUTE(telefony[[#This Row],[Czas trwania połączenia]])</f>
        <v>0</v>
      </c>
      <c r="I953" s="10" t="str">
        <f>LEFT(telefony[[#This Row],[nr]],2)</f>
        <v>28</v>
      </c>
      <c r="J953" s="9">
        <f>IF(AND(telefony[[#This Row],[Rodzaj telefonu]]="Stacjonarny",telefony[[#This Row],[Początek numeru]]="12"),1,0)</f>
        <v>0</v>
      </c>
      <c r="K953" s="7">
        <f>IF(telefony[[#This Row],[Czy 12]]=1,telefony[[#This Row],[zakonczenie]]-telefony[[#This Row],[rozpoczecie]],0)</f>
        <v>0</v>
      </c>
    </row>
    <row r="954" spans="1:11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  <c r="E954">
        <f>COUNTIF($A$2:$A$2148,telefony[[#This Row],[nr]])</f>
        <v>3</v>
      </c>
      <c r="F954" t="str">
        <f>IF(LEN(telefony[[#This Row],[nr]])=7,"Stacjonarny",IF(LEN(telefony[[#This Row],[nr]])=8,"Komórkowy","Zagraniczny"))</f>
        <v>Komórkowy</v>
      </c>
      <c r="G954" s="11">
        <f>telefony[[#This Row],[zakonczenie]]-telefony[[#This Row],[rozpoczecie]]</f>
        <v>1.1064814814814805E-2</v>
      </c>
      <c r="H954">
        <f>MINUTE(telefony[[#This Row],[Czas trwania połączenia]])</f>
        <v>15</v>
      </c>
      <c r="I954" s="10" t="str">
        <f>LEFT(telefony[[#This Row],[nr]],2)</f>
        <v>96</v>
      </c>
      <c r="J954" s="9">
        <f>IF(AND(telefony[[#This Row],[Rodzaj telefonu]]="Stacjonarny",telefony[[#This Row],[Początek numeru]]="12"),1,0)</f>
        <v>0</v>
      </c>
      <c r="K954" s="7">
        <f>IF(telefony[[#This Row],[Czy 12]]=1,telefony[[#This Row],[zakonczenie]]-telefony[[#This Row],[rozpoczecie]],0)</f>
        <v>0</v>
      </c>
    </row>
    <row r="955" spans="1:11" x14ac:dyDescent="0.25">
      <c r="A955">
        <v>49342013</v>
      </c>
      <c r="B955" s="1">
        <v>42930</v>
      </c>
      <c r="C955" s="2">
        <v>0.45233796296296297</v>
      </c>
      <c r="D955" s="2">
        <v>0.45649305555555558</v>
      </c>
      <c r="E955">
        <f>COUNTIF($A$2:$A$2148,telefony[[#This Row],[nr]])</f>
        <v>2</v>
      </c>
      <c r="F955" t="str">
        <f>IF(LEN(telefony[[#This Row],[nr]])=7,"Stacjonarny",IF(LEN(telefony[[#This Row],[nr]])=8,"Komórkowy","Zagraniczny"))</f>
        <v>Komórkowy</v>
      </c>
      <c r="G955" s="11">
        <f>telefony[[#This Row],[zakonczenie]]-telefony[[#This Row],[rozpoczecie]]</f>
        <v>4.155092592592613E-3</v>
      </c>
      <c r="H955">
        <f>MINUTE(telefony[[#This Row],[Czas trwania połączenia]])</f>
        <v>5</v>
      </c>
      <c r="I955" s="10" t="str">
        <f>LEFT(telefony[[#This Row],[nr]],2)</f>
        <v>49</v>
      </c>
      <c r="J955" s="9">
        <f>IF(AND(telefony[[#This Row],[Rodzaj telefonu]]="Stacjonarny",telefony[[#This Row],[Początek numeru]]="12"),1,0)</f>
        <v>0</v>
      </c>
      <c r="K955" s="7">
        <f>IF(telefony[[#This Row],[Czy 12]]=1,telefony[[#This Row],[zakonczenie]]-telefony[[#This Row],[rozpoczecie]],0)</f>
        <v>0</v>
      </c>
    </row>
    <row r="956" spans="1:11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  <c r="E956">
        <f>COUNTIF($A$2:$A$2148,telefony[[#This Row],[nr]])</f>
        <v>1</v>
      </c>
      <c r="F956" t="str">
        <f>IF(LEN(telefony[[#This Row],[nr]])=7,"Stacjonarny",IF(LEN(telefony[[#This Row],[nr]])=8,"Komórkowy","Zagraniczny"))</f>
        <v>Stacjonarny</v>
      </c>
      <c r="G956" s="11">
        <f>telefony[[#This Row],[zakonczenie]]-telefony[[#This Row],[rozpoczecie]]</f>
        <v>1.1574074074072183E-4</v>
      </c>
      <c r="H956">
        <f>MINUTE(telefony[[#This Row],[Czas trwania połączenia]])</f>
        <v>0</v>
      </c>
      <c r="I956" s="10" t="str">
        <f>LEFT(telefony[[#This Row],[nr]],2)</f>
        <v>23</v>
      </c>
      <c r="J956" s="9">
        <f>IF(AND(telefony[[#This Row],[Rodzaj telefonu]]="Stacjonarny",telefony[[#This Row],[Początek numeru]]="12"),1,0)</f>
        <v>0</v>
      </c>
      <c r="K956" s="7">
        <f>IF(telefony[[#This Row],[Czy 12]]=1,telefony[[#This Row],[zakonczenie]]-telefony[[#This Row],[rozpoczecie]],0)</f>
        <v>0</v>
      </c>
    </row>
    <row r="957" spans="1:11" x14ac:dyDescent="0.25">
      <c r="A957">
        <v>2969264</v>
      </c>
      <c r="B957" s="1">
        <v>42930</v>
      </c>
      <c r="C957" s="2">
        <v>0.45930555555555558</v>
      </c>
      <c r="D957" s="2">
        <v>0.4634375</v>
      </c>
      <c r="E957">
        <f>COUNTIF($A$2:$A$2148,telefony[[#This Row],[nr]])</f>
        <v>1</v>
      </c>
      <c r="F957" t="str">
        <f>IF(LEN(telefony[[#This Row],[nr]])=7,"Stacjonarny",IF(LEN(telefony[[#This Row],[nr]])=8,"Komórkowy","Zagraniczny"))</f>
        <v>Stacjonarny</v>
      </c>
      <c r="G957" s="11">
        <f>telefony[[#This Row],[zakonczenie]]-telefony[[#This Row],[rozpoczecie]]</f>
        <v>4.1319444444444242E-3</v>
      </c>
      <c r="H957">
        <f>MINUTE(telefony[[#This Row],[Czas trwania połączenia]])</f>
        <v>5</v>
      </c>
      <c r="I957" s="10" t="str">
        <f>LEFT(telefony[[#This Row],[nr]],2)</f>
        <v>29</v>
      </c>
      <c r="J957" s="9">
        <f>IF(AND(telefony[[#This Row],[Rodzaj telefonu]]="Stacjonarny",telefony[[#This Row],[Początek numeru]]="12"),1,0)</f>
        <v>0</v>
      </c>
      <c r="K957" s="7">
        <f>IF(telefony[[#This Row],[Czy 12]]=1,telefony[[#This Row],[zakonczenie]]-telefony[[#This Row],[rozpoczecie]],0)</f>
        <v>0</v>
      </c>
    </row>
    <row r="958" spans="1:11" x14ac:dyDescent="0.25">
      <c r="A958">
        <v>8498683</v>
      </c>
      <c r="B958" s="1">
        <v>42930</v>
      </c>
      <c r="C958" s="2">
        <v>0.45950231481481479</v>
      </c>
      <c r="D958" s="2">
        <v>0.46177083333333335</v>
      </c>
      <c r="E958">
        <f>COUNTIF($A$2:$A$2148,telefony[[#This Row],[nr]])</f>
        <v>1</v>
      </c>
      <c r="F958" t="str">
        <f>IF(LEN(telefony[[#This Row],[nr]])=7,"Stacjonarny",IF(LEN(telefony[[#This Row],[nr]])=8,"Komórkowy","Zagraniczny"))</f>
        <v>Stacjonarny</v>
      </c>
      <c r="G958" s="11">
        <f>telefony[[#This Row],[zakonczenie]]-telefony[[#This Row],[rozpoczecie]]</f>
        <v>2.2685185185185586E-3</v>
      </c>
      <c r="H958">
        <f>MINUTE(telefony[[#This Row],[Czas trwania połączenia]])</f>
        <v>3</v>
      </c>
      <c r="I958" s="10" t="str">
        <f>LEFT(telefony[[#This Row],[nr]],2)</f>
        <v>84</v>
      </c>
      <c r="J958" s="9">
        <f>IF(AND(telefony[[#This Row],[Rodzaj telefonu]]="Stacjonarny",telefony[[#This Row],[Początek numeru]]="12"),1,0)</f>
        <v>0</v>
      </c>
      <c r="K958" s="7">
        <f>IF(telefony[[#This Row],[Czy 12]]=1,telefony[[#This Row],[zakonczenie]]-telefony[[#This Row],[rozpoczecie]],0)</f>
        <v>0</v>
      </c>
    </row>
    <row r="959" spans="1:11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  <c r="E959">
        <f>COUNTIF($A$2:$A$2148,telefony[[#This Row],[nr]])</f>
        <v>1</v>
      </c>
      <c r="F959" t="str">
        <f>IF(LEN(telefony[[#This Row],[nr]])=7,"Stacjonarny",IF(LEN(telefony[[#This Row],[nr]])=8,"Komórkowy","Zagraniczny"))</f>
        <v>Stacjonarny</v>
      </c>
      <c r="G959" s="11">
        <f>telefony[[#This Row],[zakonczenie]]-telefony[[#This Row],[rozpoczecie]]</f>
        <v>7.6388888888889728E-4</v>
      </c>
      <c r="H959">
        <f>MINUTE(telefony[[#This Row],[Czas trwania połączenia]])</f>
        <v>1</v>
      </c>
      <c r="I959" s="10" t="str">
        <f>LEFT(telefony[[#This Row],[nr]],2)</f>
        <v>23</v>
      </c>
      <c r="J959" s="9">
        <f>IF(AND(telefony[[#This Row],[Rodzaj telefonu]]="Stacjonarny",telefony[[#This Row],[Początek numeru]]="12"),1,0)</f>
        <v>0</v>
      </c>
      <c r="K959" s="7">
        <f>IF(telefony[[#This Row],[Czy 12]]=1,telefony[[#This Row],[zakonczenie]]-telefony[[#This Row],[rozpoczecie]],0)</f>
        <v>0</v>
      </c>
    </row>
    <row r="960" spans="1:11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  <c r="E960">
        <f>COUNTIF($A$2:$A$2148,telefony[[#This Row],[nr]])</f>
        <v>1</v>
      </c>
      <c r="F960" t="str">
        <f>IF(LEN(telefony[[#This Row],[nr]])=7,"Stacjonarny",IF(LEN(telefony[[#This Row],[nr]])=8,"Komórkowy","Zagraniczny"))</f>
        <v>Komórkowy</v>
      </c>
      <c r="G960" s="11">
        <f>telefony[[#This Row],[zakonczenie]]-telefony[[#This Row],[rozpoczecie]]</f>
        <v>1.678240740740744E-3</v>
      </c>
      <c r="H960">
        <f>MINUTE(telefony[[#This Row],[Czas trwania połączenia]])</f>
        <v>2</v>
      </c>
      <c r="I960" s="10" t="str">
        <f>LEFT(telefony[[#This Row],[nr]],2)</f>
        <v>30</v>
      </c>
      <c r="J960" s="9">
        <f>IF(AND(telefony[[#This Row],[Rodzaj telefonu]]="Stacjonarny",telefony[[#This Row],[Początek numeru]]="12"),1,0)</f>
        <v>0</v>
      </c>
      <c r="K960" s="7">
        <f>IF(telefony[[#This Row],[Czy 12]]=1,telefony[[#This Row],[zakonczenie]]-telefony[[#This Row],[rozpoczecie]],0)</f>
        <v>0</v>
      </c>
    </row>
    <row r="961" spans="1:11" x14ac:dyDescent="0.25">
      <c r="A961">
        <v>4657345</v>
      </c>
      <c r="B961" s="1">
        <v>42930</v>
      </c>
      <c r="C961" s="2">
        <v>0.46988425925925925</v>
      </c>
      <c r="D961" s="2">
        <v>0.47721064814814818</v>
      </c>
      <c r="E961">
        <f>COUNTIF($A$2:$A$2148,telefony[[#This Row],[nr]])</f>
        <v>6</v>
      </c>
      <c r="F961" t="str">
        <f>IF(LEN(telefony[[#This Row],[nr]])=7,"Stacjonarny",IF(LEN(telefony[[#This Row],[nr]])=8,"Komórkowy","Zagraniczny"))</f>
        <v>Stacjonarny</v>
      </c>
      <c r="G961" s="11">
        <f>telefony[[#This Row],[zakonczenie]]-telefony[[#This Row],[rozpoczecie]]</f>
        <v>7.3263888888889239E-3</v>
      </c>
      <c r="H961">
        <f>MINUTE(telefony[[#This Row],[Czas trwania połączenia]])</f>
        <v>10</v>
      </c>
      <c r="I961" s="10" t="str">
        <f>LEFT(telefony[[#This Row],[nr]],2)</f>
        <v>46</v>
      </c>
      <c r="J961" s="9">
        <f>IF(AND(telefony[[#This Row],[Rodzaj telefonu]]="Stacjonarny",telefony[[#This Row],[Początek numeru]]="12"),1,0)</f>
        <v>0</v>
      </c>
      <c r="K961" s="7">
        <f>IF(telefony[[#This Row],[Czy 12]]=1,telefony[[#This Row],[zakonczenie]]-telefony[[#This Row],[rozpoczecie]],0)</f>
        <v>0</v>
      </c>
    </row>
    <row r="962" spans="1:11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  <c r="E962">
        <f>COUNTIF($A$2:$A$2148,telefony[[#This Row],[nr]])</f>
        <v>1</v>
      </c>
      <c r="F962" t="str">
        <f>IF(LEN(telefony[[#This Row],[nr]])=7,"Stacjonarny",IF(LEN(telefony[[#This Row],[nr]])=8,"Komórkowy","Zagraniczny"))</f>
        <v>Stacjonarny</v>
      </c>
      <c r="G962" s="11">
        <f>telefony[[#This Row],[zakonczenie]]-telefony[[#This Row],[rozpoczecie]]</f>
        <v>2.3148148148149916E-4</v>
      </c>
      <c r="H962">
        <f>MINUTE(telefony[[#This Row],[Czas trwania połączenia]])</f>
        <v>0</v>
      </c>
      <c r="I962" s="10" t="str">
        <f>LEFT(telefony[[#This Row],[nr]],2)</f>
        <v>21</v>
      </c>
      <c r="J962" s="9">
        <f>IF(AND(telefony[[#This Row],[Rodzaj telefonu]]="Stacjonarny",telefony[[#This Row],[Początek numeru]]="12"),1,0)</f>
        <v>0</v>
      </c>
      <c r="K962" s="7">
        <f>IF(telefony[[#This Row],[Czy 12]]=1,telefony[[#This Row],[zakonczenie]]-telefony[[#This Row],[rozpoczecie]],0)</f>
        <v>0</v>
      </c>
    </row>
    <row r="963" spans="1:11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  <c r="E963">
        <f>COUNTIF($A$2:$A$2148,telefony[[#This Row],[nr]])</f>
        <v>1</v>
      </c>
      <c r="F963" t="str">
        <f>IF(LEN(telefony[[#This Row],[nr]])=7,"Stacjonarny",IF(LEN(telefony[[#This Row],[nr]])=8,"Komórkowy","Zagraniczny"))</f>
        <v>Stacjonarny</v>
      </c>
      <c r="G963" s="11">
        <f>telefony[[#This Row],[zakonczenie]]-telefony[[#This Row],[rozpoczecie]]</f>
        <v>1.1099537037037033E-2</v>
      </c>
      <c r="H963">
        <f>MINUTE(telefony[[#This Row],[Czas trwania połączenia]])</f>
        <v>15</v>
      </c>
      <c r="I963" s="10" t="str">
        <f>LEFT(telefony[[#This Row],[nr]],2)</f>
        <v>76</v>
      </c>
      <c r="J963" s="9">
        <f>IF(AND(telefony[[#This Row],[Rodzaj telefonu]]="Stacjonarny",telefony[[#This Row],[Początek numeru]]="12"),1,0)</f>
        <v>0</v>
      </c>
      <c r="K963" s="7">
        <f>IF(telefony[[#This Row],[Czy 12]]=1,telefony[[#This Row],[zakonczenie]]-telefony[[#This Row],[rozpoczecie]],0)</f>
        <v>0</v>
      </c>
    </row>
    <row r="964" spans="1:11" x14ac:dyDescent="0.25">
      <c r="A964">
        <v>9182658</v>
      </c>
      <c r="B964" s="1">
        <v>42930</v>
      </c>
      <c r="C964" s="2">
        <v>0.47594907407407405</v>
      </c>
      <c r="D964" s="2">
        <v>0.47641203703703705</v>
      </c>
      <c r="E964">
        <f>COUNTIF($A$2:$A$2148,telefony[[#This Row],[nr]])</f>
        <v>1</v>
      </c>
      <c r="F964" t="str">
        <f>IF(LEN(telefony[[#This Row],[nr]])=7,"Stacjonarny",IF(LEN(telefony[[#This Row],[nr]])=8,"Komórkowy","Zagraniczny"))</f>
        <v>Stacjonarny</v>
      </c>
      <c r="G964" s="11">
        <f>telefony[[#This Row],[zakonczenie]]-telefony[[#This Row],[rozpoczecie]]</f>
        <v>4.6296296296299833E-4</v>
      </c>
      <c r="H964">
        <f>MINUTE(telefony[[#This Row],[Czas trwania połączenia]])</f>
        <v>0</v>
      </c>
      <c r="I964" s="10" t="str">
        <f>LEFT(telefony[[#This Row],[nr]],2)</f>
        <v>91</v>
      </c>
      <c r="J964" s="9">
        <f>IF(AND(telefony[[#This Row],[Rodzaj telefonu]]="Stacjonarny",telefony[[#This Row],[Początek numeru]]="12"),1,0)</f>
        <v>0</v>
      </c>
      <c r="K964" s="7">
        <f>IF(telefony[[#This Row],[Czy 12]]=1,telefony[[#This Row],[zakonczenie]]-telefony[[#This Row],[rozpoczecie]],0)</f>
        <v>0</v>
      </c>
    </row>
    <row r="965" spans="1:11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  <c r="E965">
        <f>COUNTIF($A$2:$A$2148,telefony[[#This Row],[nr]])</f>
        <v>1</v>
      </c>
      <c r="F965" t="str">
        <f>IF(LEN(telefony[[#This Row],[nr]])=7,"Stacjonarny",IF(LEN(telefony[[#This Row],[nr]])=8,"Komórkowy","Zagraniczny"))</f>
        <v>Stacjonarny</v>
      </c>
      <c r="G965" s="11">
        <f>telefony[[#This Row],[zakonczenie]]-telefony[[#This Row],[rozpoczecie]]</f>
        <v>1.0532407407407018E-3</v>
      </c>
      <c r="H965">
        <f>MINUTE(telefony[[#This Row],[Czas trwania połączenia]])</f>
        <v>1</v>
      </c>
      <c r="I965" s="10" t="str">
        <f>LEFT(telefony[[#This Row],[nr]],2)</f>
        <v>41</v>
      </c>
      <c r="J965" s="9">
        <f>IF(AND(telefony[[#This Row],[Rodzaj telefonu]]="Stacjonarny",telefony[[#This Row],[Początek numeru]]="12"),1,0)</f>
        <v>0</v>
      </c>
      <c r="K965" s="7">
        <f>IF(telefony[[#This Row],[Czy 12]]=1,telefony[[#This Row],[zakonczenie]]-telefony[[#This Row],[rozpoczecie]],0)</f>
        <v>0</v>
      </c>
    </row>
    <row r="966" spans="1:11" x14ac:dyDescent="0.25">
      <c r="A966">
        <v>5492379</v>
      </c>
      <c r="B966" s="1">
        <v>42930</v>
      </c>
      <c r="C966" s="2">
        <v>0.47825231481481484</v>
      </c>
      <c r="D966" s="2">
        <v>0.48502314814814818</v>
      </c>
      <c r="E966">
        <f>COUNTIF($A$2:$A$2148,telefony[[#This Row],[nr]])</f>
        <v>2</v>
      </c>
      <c r="F966" t="str">
        <f>IF(LEN(telefony[[#This Row],[nr]])=7,"Stacjonarny",IF(LEN(telefony[[#This Row],[nr]])=8,"Komórkowy","Zagraniczny"))</f>
        <v>Stacjonarny</v>
      </c>
      <c r="G966" s="11">
        <f>telefony[[#This Row],[zakonczenie]]-telefony[[#This Row],[rozpoczecie]]</f>
        <v>6.770833333333337E-3</v>
      </c>
      <c r="H966">
        <f>MINUTE(telefony[[#This Row],[Czas trwania połączenia]])</f>
        <v>9</v>
      </c>
      <c r="I966" s="10" t="str">
        <f>LEFT(telefony[[#This Row],[nr]],2)</f>
        <v>54</v>
      </c>
      <c r="J966" s="9">
        <f>IF(AND(telefony[[#This Row],[Rodzaj telefonu]]="Stacjonarny",telefony[[#This Row],[Początek numeru]]="12"),1,0)</f>
        <v>0</v>
      </c>
      <c r="K966" s="7">
        <f>IF(telefony[[#This Row],[Czy 12]]=1,telefony[[#This Row],[zakonczenie]]-telefony[[#This Row],[rozpoczecie]],0)</f>
        <v>0</v>
      </c>
    </row>
    <row r="967" spans="1:11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  <c r="E967">
        <f>COUNTIF($A$2:$A$2148,telefony[[#This Row],[nr]])</f>
        <v>2</v>
      </c>
      <c r="F967" t="str">
        <f>IF(LEN(telefony[[#This Row],[nr]])=7,"Stacjonarny",IF(LEN(telefony[[#This Row],[nr]])=8,"Komórkowy","Zagraniczny"))</f>
        <v>Stacjonarny</v>
      </c>
      <c r="G967" s="11">
        <f>telefony[[#This Row],[zakonczenie]]-telefony[[#This Row],[rozpoczecie]]</f>
        <v>4.3518518518518845E-3</v>
      </c>
      <c r="H967">
        <f>MINUTE(telefony[[#This Row],[Czas trwania połączenia]])</f>
        <v>6</v>
      </c>
      <c r="I967" s="10" t="str">
        <f>LEFT(telefony[[#This Row],[nr]],2)</f>
        <v>28</v>
      </c>
      <c r="J967" s="9">
        <f>IF(AND(telefony[[#This Row],[Rodzaj telefonu]]="Stacjonarny",telefony[[#This Row],[Początek numeru]]="12"),1,0)</f>
        <v>0</v>
      </c>
      <c r="K967" s="7">
        <f>IF(telefony[[#This Row],[Czy 12]]=1,telefony[[#This Row],[zakonczenie]]-telefony[[#This Row],[rozpoczecie]],0)</f>
        <v>0</v>
      </c>
    </row>
    <row r="968" spans="1:11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  <c r="E968">
        <f>COUNTIF($A$2:$A$2148,telefony[[#This Row],[nr]])</f>
        <v>1</v>
      </c>
      <c r="F968" t="str">
        <f>IF(LEN(telefony[[#This Row],[nr]])=7,"Stacjonarny",IF(LEN(telefony[[#This Row],[nr]])=8,"Komórkowy","Zagraniczny"))</f>
        <v>Stacjonarny</v>
      </c>
      <c r="G968" s="11">
        <f>telefony[[#This Row],[zakonczenie]]-telefony[[#This Row],[rozpoczecie]]</f>
        <v>1.4004629629629228E-3</v>
      </c>
      <c r="H968">
        <f>MINUTE(telefony[[#This Row],[Czas trwania połączenia]])</f>
        <v>2</v>
      </c>
      <c r="I968" s="10" t="str">
        <f>LEFT(telefony[[#This Row],[nr]],2)</f>
        <v>13</v>
      </c>
      <c r="J968" s="9">
        <f>IF(AND(telefony[[#This Row],[Rodzaj telefonu]]="Stacjonarny",telefony[[#This Row],[Początek numeru]]="12"),1,0)</f>
        <v>0</v>
      </c>
      <c r="K968" s="7">
        <f>IF(telefony[[#This Row],[Czy 12]]=1,telefony[[#This Row],[zakonczenie]]-telefony[[#This Row],[rozpoczecie]],0)</f>
        <v>0</v>
      </c>
    </row>
    <row r="969" spans="1:11" x14ac:dyDescent="0.25">
      <c r="A969">
        <v>5272270</v>
      </c>
      <c r="B969" s="1">
        <v>42930</v>
      </c>
      <c r="C969" s="2">
        <v>0.48579861111111111</v>
      </c>
      <c r="D969" s="2">
        <v>0.49395833333333333</v>
      </c>
      <c r="E969">
        <f>COUNTIF($A$2:$A$2148,telefony[[#This Row],[nr]])</f>
        <v>1</v>
      </c>
      <c r="F969" t="str">
        <f>IF(LEN(telefony[[#This Row],[nr]])=7,"Stacjonarny",IF(LEN(telefony[[#This Row],[nr]])=8,"Komórkowy","Zagraniczny"))</f>
        <v>Stacjonarny</v>
      </c>
      <c r="G969" s="11">
        <f>telefony[[#This Row],[zakonczenie]]-telefony[[#This Row],[rozpoczecie]]</f>
        <v>8.159722222222221E-3</v>
      </c>
      <c r="H969">
        <f>MINUTE(telefony[[#This Row],[Czas trwania połączenia]])</f>
        <v>11</v>
      </c>
      <c r="I969" s="10" t="str">
        <f>LEFT(telefony[[#This Row],[nr]],2)</f>
        <v>52</v>
      </c>
      <c r="J969" s="9">
        <f>IF(AND(telefony[[#This Row],[Rodzaj telefonu]]="Stacjonarny",telefony[[#This Row],[Początek numeru]]="12"),1,0)</f>
        <v>0</v>
      </c>
      <c r="K969" s="7">
        <f>IF(telefony[[#This Row],[Czy 12]]=1,telefony[[#This Row],[zakonczenie]]-telefony[[#This Row],[rozpoczecie]],0)</f>
        <v>0</v>
      </c>
    </row>
    <row r="970" spans="1:11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  <c r="E970">
        <f>COUNTIF($A$2:$A$2148,telefony[[#This Row],[nr]])</f>
        <v>1</v>
      </c>
      <c r="F970" t="str">
        <f>IF(LEN(telefony[[#This Row],[nr]])=7,"Stacjonarny",IF(LEN(telefony[[#This Row],[nr]])=8,"Komórkowy","Zagraniczny"))</f>
        <v>Stacjonarny</v>
      </c>
      <c r="G970" s="11">
        <f>telefony[[#This Row],[zakonczenie]]-telefony[[#This Row],[rozpoczecie]]</f>
        <v>1.7361111111111049E-3</v>
      </c>
      <c r="H970">
        <f>MINUTE(telefony[[#This Row],[Czas trwania połączenia]])</f>
        <v>2</v>
      </c>
      <c r="I970" s="10" t="str">
        <f>LEFT(telefony[[#This Row],[nr]],2)</f>
        <v>92</v>
      </c>
      <c r="J970" s="9">
        <f>IF(AND(telefony[[#This Row],[Rodzaj telefonu]]="Stacjonarny",telefony[[#This Row],[Początek numeru]]="12"),1,0)</f>
        <v>0</v>
      </c>
      <c r="K970" s="7">
        <f>IF(telefony[[#This Row],[Czy 12]]=1,telefony[[#This Row],[zakonczenie]]-telefony[[#This Row],[rozpoczecie]],0)</f>
        <v>0</v>
      </c>
    </row>
    <row r="971" spans="1:11" x14ac:dyDescent="0.25">
      <c r="A971">
        <v>3460208</v>
      </c>
      <c r="B971" s="1">
        <v>42930</v>
      </c>
      <c r="C971" s="2">
        <v>0.49302083333333335</v>
      </c>
      <c r="D971" s="2">
        <v>0.50244212962962964</v>
      </c>
      <c r="E971">
        <f>COUNTIF($A$2:$A$2148,telefony[[#This Row],[nr]])</f>
        <v>1</v>
      </c>
      <c r="F971" t="str">
        <f>IF(LEN(telefony[[#This Row],[nr]])=7,"Stacjonarny",IF(LEN(telefony[[#This Row],[nr]])=8,"Komórkowy","Zagraniczny"))</f>
        <v>Stacjonarny</v>
      </c>
      <c r="G971" s="11">
        <f>telefony[[#This Row],[zakonczenie]]-telefony[[#This Row],[rozpoczecie]]</f>
        <v>9.4212962962962887E-3</v>
      </c>
      <c r="H971">
        <f>MINUTE(telefony[[#This Row],[Czas trwania połączenia]])</f>
        <v>13</v>
      </c>
      <c r="I971" s="10" t="str">
        <f>LEFT(telefony[[#This Row],[nr]],2)</f>
        <v>34</v>
      </c>
      <c r="J971" s="9">
        <f>IF(AND(telefony[[#This Row],[Rodzaj telefonu]]="Stacjonarny",telefony[[#This Row],[Początek numeru]]="12"),1,0)</f>
        <v>0</v>
      </c>
      <c r="K971" s="7">
        <f>IF(telefony[[#This Row],[Czy 12]]=1,telefony[[#This Row],[zakonczenie]]-telefony[[#This Row],[rozpoczecie]],0)</f>
        <v>0</v>
      </c>
    </row>
    <row r="972" spans="1:11" x14ac:dyDescent="0.25">
      <c r="A972">
        <v>25545000</v>
      </c>
      <c r="B972" s="1">
        <v>42930</v>
      </c>
      <c r="C972" s="2">
        <v>0.4959722222222222</v>
      </c>
      <c r="D972" s="2">
        <v>0.50451388888888893</v>
      </c>
      <c r="E972">
        <f>COUNTIF($A$2:$A$2148,telefony[[#This Row],[nr]])</f>
        <v>1</v>
      </c>
      <c r="F972" t="str">
        <f>IF(LEN(telefony[[#This Row],[nr]])=7,"Stacjonarny",IF(LEN(telefony[[#This Row],[nr]])=8,"Komórkowy","Zagraniczny"))</f>
        <v>Komórkowy</v>
      </c>
      <c r="G972" s="11">
        <f>telefony[[#This Row],[zakonczenie]]-telefony[[#This Row],[rozpoczecie]]</f>
        <v>8.5416666666667251E-3</v>
      </c>
      <c r="H972">
        <f>MINUTE(telefony[[#This Row],[Czas trwania połączenia]])</f>
        <v>12</v>
      </c>
      <c r="I972" s="10" t="str">
        <f>LEFT(telefony[[#This Row],[nr]],2)</f>
        <v>25</v>
      </c>
      <c r="J972" s="9">
        <f>IF(AND(telefony[[#This Row],[Rodzaj telefonu]]="Stacjonarny",telefony[[#This Row],[Początek numeru]]="12"),1,0)</f>
        <v>0</v>
      </c>
      <c r="K972" s="7">
        <f>IF(telefony[[#This Row],[Czy 12]]=1,telefony[[#This Row],[zakonczenie]]-telefony[[#This Row],[rozpoczecie]],0)</f>
        <v>0</v>
      </c>
    </row>
    <row r="973" spans="1:11" x14ac:dyDescent="0.25">
      <c r="A973">
        <v>1207918</v>
      </c>
      <c r="B973" s="1">
        <v>42930</v>
      </c>
      <c r="C973" s="2">
        <v>0.50126157407407412</v>
      </c>
      <c r="D973" s="2">
        <v>0.51184027777777774</v>
      </c>
      <c r="E973">
        <f>COUNTIF($A$2:$A$2148,telefony[[#This Row],[nr]])</f>
        <v>2</v>
      </c>
      <c r="F973" t="str">
        <f>IF(LEN(telefony[[#This Row],[nr]])=7,"Stacjonarny",IF(LEN(telefony[[#This Row],[nr]])=8,"Komórkowy","Zagraniczny"))</f>
        <v>Stacjonarny</v>
      </c>
      <c r="G973" s="11">
        <f>telefony[[#This Row],[zakonczenie]]-telefony[[#This Row],[rozpoczecie]]</f>
        <v>1.0578703703703618E-2</v>
      </c>
      <c r="H973">
        <f>MINUTE(telefony[[#This Row],[Czas trwania połączenia]])</f>
        <v>15</v>
      </c>
      <c r="I973" s="10" t="str">
        <f>LEFT(telefony[[#This Row],[nr]],2)</f>
        <v>12</v>
      </c>
      <c r="J973" s="9">
        <f>IF(AND(telefony[[#This Row],[Rodzaj telefonu]]="Stacjonarny",telefony[[#This Row],[Początek numeru]]="12"),1,0)</f>
        <v>1</v>
      </c>
      <c r="K973" s="7">
        <f>IF(telefony[[#This Row],[Czy 12]]=1,telefony[[#This Row],[zakonczenie]]-telefony[[#This Row],[rozpoczecie]],0)</f>
        <v>1.0578703703703618E-2</v>
      </c>
    </row>
    <row r="974" spans="1:11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  <c r="E974">
        <f>COUNTIF($A$2:$A$2148,telefony[[#This Row],[nr]])</f>
        <v>1</v>
      </c>
      <c r="F974" t="str">
        <f>IF(LEN(telefony[[#This Row],[nr]])=7,"Stacjonarny",IF(LEN(telefony[[#This Row],[nr]])=8,"Komórkowy","Zagraniczny"))</f>
        <v>Stacjonarny</v>
      </c>
      <c r="G974" s="11">
        <f>telefony[[#This Row],[zakonczenie]]-telefony[[#This Row],[rozpoczecie]]</f>
        <v>6.6550925925925597E-3</v>
      </c>
      <c r="H974">
        <f>MINUTE(telefony[[#This Row],[Czas trwania połączenia]])</f>
        <v>9</v>
      </c>
      <c r="I974" s="10" t="str">
        <f>LEFT(telefony[[#This Row],[nr]],2)</f>
        <v>44</v>
      </c>
      <c r="J974" s="9">
        <f>IF(AND(telefony[[#This Row],[Rodzaj telefonu]]="Stacjonarny",telefony[[#This Row],[Początek numeru]]="12"),1,0)</f>
        <v>0</v>
      </c>
      <c r="K974" s="7">
        <f>IF(telefony[[#This Row],[Czy 12]]=1,telefony[[#This Row],[zakonczenie]]-telefony[[#This Row],[rozpoczecie]],0)</f>
        <v>0</v>
      </c>
    </row>
    <row r="975" spans="1:11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  <c r="E975">
        <f>COUNTIF($A$2:$A$2148,telefony[[#This Row],[nr]])</f>
        <v>1</v>
      </c>
      <c r="F975" t="str">
        <f>IF(LEN(telefony[[#This Row],[nr]])=7,"Stacjonarny",IF(LEN(telefony[[#This Row],[nr]])=8,"Komórkowy","Zagraniczny"))</f>
        <v>Stacjonarny</v>
      </c>
      <c r="G975" s="11">
        <f>telefony[[#This Row],[zakonczenie]]-telefony[[#This Row],[rozpoczecie]]</f>
        <v>4.9768518518511495E-4</v>
      </c>
      <c r="H975">
        <f>MINUTE(telefony[[#This Row],[Czas trwania połączenia]])</f>
        <v>0</v>
      </c>
      <c r="I975" s="10" t="str">
        <f>LEFT(telefony[[#This Row],[nr]],2)</f>
        <v>65</v>
      </c>
      <c r="J975" s="9">
        <f>IF(AND(telefony[[#This Row],[Rodzaj telefonu]]="Stacjonarny",telefony[[#This Row],[Początek numeru]]="12"),1,0)</f>
        <v>0</v>
      </c>
      <c r="K975" s="7">
        <f>IF(telefony[[#This Row],[Czy 12]]=1,telefony[[#This Row],[zakonczenie]]-telefony[[#This Row],[rozpoczecie]],0)</f>
        <v>0</v>
      </c>
    </row>
    <row r="976" spans="1:11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  <c r="E976">
        <f>COUNTIF($A$2:$A$2148,telefony[[#This Row],[nr]])</f>
        <v>1</v>
      </c>
      <c r="F976" t="str">
        <f>IF(LEN(telefony[[#This Row],[nr]])=7,"Stacjonarny",IF(LEN(telefony[[#This Row],[nr]])=8,"Komórkowy","Zagraniczny"))</f>
        <v>Stacjonarny</v>
      </c>
      <c r="G976" s="11">
        <f>telefony[[#This Row],[zakonczenie]]-telefony[[#This Row],[rozpoczecie]]</f>
        <v>5.2083333333330373E-4</v>
      </c>
      <c r="H976">
        <f>MINUTE(telefony[[#This Row],[Czas trwania połączenia]])</f>
        <v>0</v>
      </c>
      <c r="I976" s="10" t="str">
        <f>LEFT(telefony[[#This Row],[nr]],2)</f>
        <v>11</v>
      </c>
      <c r="J976" s="9">
        <f>IF(AND(telefony[[#This Row],[Rodzaj telefonu]]="Stacjonarny",telefony[[#This Row],[Początek numeru]]="12"),1,0)</f>
        <v>0</v>
      </c>
      <c r="K976" s="7">
        <f>IF(telefony[[#This Row],[Czy 12]]=1,telefony[[#This Row],[zakonczenie]]-telefony[[#This Row],[rozpoczecie]],0)</f>
        <v>0</v>
      </c>
    </row>
    <row r="977" spans="1:11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  <c r="E977">
        <f>COUNTIF($A$2:$A$2148,telefony[[#This Row],[nr]])</f>
        <v>1</v>
      </c>
      <c r="F977" t="str">
        <f>IF(LEN(telefony[[#This Row],[nr]])=7,"Stacjonarny",IF(LEN(telefony[[#This Row],[nr]])=8,"Komórkowy","Zagraniczny"))</f>
        <v>Stacjonarny</v>
      </c>
      <c r="G977" s="11">
        <f>telefony[[#This Row],[zakonczenie]]-telefony[[#This Row],[rozpoczecie]]</f>
        <v>5.5555555555553138E-4</v>
      </c>
      <c r="H977">
        <f>MINUTE(telefony[[#This Row],[Czas trwania połączenia]])</f>
        <v>0</v>
      </c>
      <c r="I977" s="10" t="str">
        <f>LEFT(telefony[[#This Row],[nr]],2)</f>
        <v>87</v>
      </c>
      <c r="J977" s="9">
        <f>IF(AND(telefony[[#This Row],[Rodzaj telefonu]]="Stacjonarny",telefony[[#This Row],[Początek numeru]]="12"),1,0)</f>
        <v>0</v>
      </c>
      <c r="K977" s="7">
        <f>IF(telefony[[#This Row],[Czy 12]]=1,telefony[[#This Row],[zakonczenie]]-telefony[[#This Row],[rozpoczecie]],0)</f>
        <v>0</v>
      </c>
    </row>
    <row r="978" spans="1:11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  <c r="E978">
        <f>COUNTIF($A$2:$A$2148,telefony[[#This Row],[nr]])</f>
        <v>1</v>
      </c>
      <c r="F978" t="str">
        <f>IF(LEN(telefony[[#This Row],[nr]])=7,"Stacjonarny",IF(LEN(telefony[[#This Row],[nr]])=8,"Komórkowy","Zagraniczny"))</f>
        <v>Stacjonarny</v>
      </c>
      <c r="G978" s="11">
        <f>telefony[[#This Row],[zakonczenie]]-telefony[[#This Row],[rozpoczecie]]</f>
        <v>7.615740740740784E-3</v>
      </c>
      <c r="H978">
        <f>MINUTE(telefony[[#This Row],[Czas trwania połączenia]])</f>
        <v>10</v>
      </c>
      <c r="I978" s="10" t="str">
        <f>LEFT(telefony[[#This Row],[nr]],2)</f>
        <v>20</v>
      </c>
      <c r="J978" s="9">
        <f>IF(AND(telefony[[#This Row],[Rodzaj telefonu]]="Stacjonarny",telefony[[#This Row],[Początek numeru]]="12"),1,0)</f>
        <v>0</v>
      </c>
      <c r="K978" s="7">
        <f>IF(telefony[[#This Row],[Czy 12]]=1,telefony[[#This Row],[zakonczenie]]-telefony[[#This Row],[rozpoczecie]],0)</f>
        <v>0</v>
      </c>
    </row>
    <row r="979" spans="1:11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  <c r="E979">
        <f>COUNTIF($A$2:$A$2148,telefony[[#This Row],[nr]])</f>
        <v>2</v>
      </c>
      <c r="F979" t="str">
        <f>IF(LEN(telefony[[#This Row],[nr]])=7,"Stacjonarny",IF(LEN(telefony[[#This Row],[nr]])=8,"Komórkowy","Zagraniczny"))</f>
        <v>Stacjonarny</v>
      </c>
      <c r="G979" s="11">
        <f>telefony[[#This Row],[zakonczenie]]-telefony[[#This Row],[rozpoczecie]]</f>
        <v>3.9120370370370194E-3</v>
      </c>
      <c r="H979">
        <f>MINUTE(telefony[[#This Row],[Czas trwania połączenia]])</f>
        <v>5</v>
      </c>
      <c r="I979" s="10" t="str">
        <f>LEFT(telefony[[#This Row],[nr]],2)</f>
        <v>31</v>
      </c>
      <c r="J979" s="9">
        <f>IF(AND(telefony[[#This Row],[Rodzaj telefonu]]="Stacjonarny",telefony[[#This Row],[Początek numeru]]="12"),1,0)</f>
        <v>0</v>
      </c>
      <c r="K979" s="7">
        <f>IF(telefony[[#This Row],[Czy 12]]=1,telefony[[#This Row],[zakonczenie]]-telefony[[#This Row],[rozpoczecie]],0)</f>
        <v>0</v>
      </c>
    </row>
    <row r="980" spans="1:11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  <c r="E980">
        <f>COUNTIF($A$2:$A$2148,telefony[[#This Row],[nr]])</f>
        <v>1</v>
      </c>
      <c r="F980" t="str">
        <f>IF(LEN(telefony[[#This Row],[nr]])=7,"Stacjonarny",IF(LEN(telefony[[#This Row],[nr]])=8,"Komórkowy","Zagraniczny"))</f>
        <v>Stacjonarny</v>
      </c>
      <c r="G980" s="11">
        <f>telefony[[#This Row],[zakonczenie]]-telefony[[#This Row],[rozpoczecie]]</f>
        <v>1.1249999999999982E-2</v>
      </c>
      <c r="H980">
        <f>MINUTE(telefony[[#This Row],[Czas trwania połączenia]])</f>
        <v>16</v>
      </c>
      <c r="I980" s="10" t="str">
        <f>LEFT(telefony[[#This Row],[nr]],2)</f>
        <v>15</v>
      </c>
      <c r="J980" s="9">
        <f>IF(AND(telefony[[#This Row],[Rodzaj telefonu]]="Stacjonarny",telefony[[#This Row],[Początek numeru]]="12"),1,0)</f>
        <v>0</v>
      </c>
      <c r="K980" s="7">
        <f>IF(telefony[[#This Row],[Czy 12]]=1,telefony[[#This Row],[zakonczenie]]-telefony[[#This Row],[rozpoczecie]],0)</f>
        <v>0</v>
      </c>
    </row>
    <row r="981" spans="1:11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  <c r="E981">
        <f>COUNTIF($A$2:$A$2148,telefony[[#This Row],[nr]])</f>
        <v>1</v>
      </c>
      <c r="F981" t="str">
        <f>IF(LEN(telefony[[#This Row],[nr]])=7,"Stacjonarny",IF(LEN(telefony[[#This Row],[nr]])=8,"Komórkowy","Zagraniczny"))</f>
        <v>Komórkowy</v>
      </c>
      <c r="G981" s="11">
        <f>telefony[[#This Row],[zakonczenie]]-telefony[[#This Row],[rozpoczecie]]</f>
        <v>1.7592592592592382E-3</v>
      </c>
      <c r="H981">
        <f>MINUTE(telefony[[#This Row],[Czas trwania połączenia]])</f>
        <v>2</v>
      </c>
      <c r="I981" s="10" t="str">
        <f>LEFT(telefony[[#This Row],[nr]],2)</f>
        <v>33</v>
      </c>
      <c r="J981" s="9">
        <f>IF(AND(telefony[[#This Row],[Rodzaj telefonu]]="Stacjonarny",telefony[[#This Row],[Początek numeru]]="12"),1,0)</f>
        <v>0</v>
      </c>
      <c r="K981" s="7">
        <f>IF(telefony[[#This Row],[Czy 12]]=1,telefony[[#This Row],[zakonczenie]]-telefony[[#This Row],[rozpoczecie]],0)</f>
        <v>0</v>
      </c>
    </row>
    <row r="982" spans="1:11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  <c r="E982">
        <f>COUNTIF($A$2:$A$2148,telefony[[#This Row],[nr]])</f>
        <v>2</v>
      </c>
      <c r="F982" t="str">
        <f>IF(LEN(telefony[[#This Row],[nr]])=7,"Stacjonarny",IF(LEN(telefony[[#This Row],[nr]])=8,"Komórkowy","Zagraniczny"))</f>
        <v>Komórkowy</v>
      </c>
      <c r="G982" s="11">
        <f>telefony[[#This Row],[zakonczenie]]-telefony[[#This Row],[rozpoczecie]]</f>
        <v>8.6689814814815414E-3</v>
      </c>
      <c r="H982">
        <f>MINUTE(telefony[[#This Row],[Czas trwania połączenia]])</f>
        <v>12</v>
      </c>
      <c r="I982" s="10" t="str">
        <f>LEFT(telefony[[#This Row],[nr]],2)</f>
        <v>23</v>
      </c>
      <c r="J982" s="9">
        <f>IF(AND(telefony[[#This Row],[Rodzaj telefonu]]="Stacjonarny",telefony[[#This Row],[Początek numeru]]="12"),1,0)</f>
        <v>0</v>
      </c>
      <c r="K982" s="7">
        <f>IF(telefony[[#This Row],[Czy 12]]=1,telefony[[#This Row],[zakonczenie]]-telefony[[#This Row],[rozpoczecie]],0)</f>
        <v>0</v>
      </c>
    </row>
    <row r="983" spans="1:11" x14ac:dyDescent="0.25">
      <c r="A983">
        <v>5913571</v>
      </c>
      <c r="B983" s="1">
        <v>42930</v>
      </c>
      <c r="C983" s="2">
        <v>0.53740740740740744</v>
      </c>
      <c r="D983" s="2">
        <v>0.54893518518518514</v>
      </c>
      <c r="E983">
        <f>COUNTIF($A$2:$A$2148,telefony[[#This Row],[nr]])</f>
        <v>1</v>
      </c>
      <c r="F983" t="str">
        <f>IF(LEN(telefony[[#This Row],[nr]])=7,"Stacjonarny",IF(LEN(telefony[[#This Row],[nr]])=8,"Komórkowy","Zagraniczny"))</f>
        <v>Stacjonarny</v>
      </c>
      <c r="G983" s="11">
        <f>telefony[[#This Row],[zakonczenie]]-telefony[[#This Row],[rozpoczecie]]</f>
        <v>1.1527777777777692E-2</v>
      </c>
      <c r="H983">
        <f>MINUTE(telefony[[#This Row],[Czas trwania połączenia]])</f>
        <v>16</v>
      </c>
      <c r="I983" s="10" t="str">
        <f>LEFT(telefony[[#This Row],[nr]],2)</f>
        <v>59</v>
      </c>
      <c r="J983" s="9">
        <f>IF(AND(telefony[[#This Row],[Rodzaj telefonu]]="Stacjonarny",telefony[[#This Row],[Początek numeru]]="12"),1,0)</f>
        <v>0</v>
      </c>
      <c r="K983" s="7">
        <f>IF(telefony[[#This Row],[Czy 12]]=1,telefony[[#This Row],[zakonczenie]]-telefony[[#This Row],[rozpoczecie]],0)</f>
        <v>0</v>
      </c>
    </row>
    <row r="984" spans="1:11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  <c r="E984">
        <f>COUNTIF($A$2:$A$2148,telefony[[#This Row],[nr]])</f>
        <v>4</v>
      </c>
      <c r="F984" t="str">
        <f>IF(LEN(telefony[[#This Row],[nr]])=7,"Stacjonarny",IF(LEN(telefony[[#This Row],[nr]])=8,"Komórkowy","Zagraniczny"))</f>
        <v>Stacjonarny</v>
      </c>
      <c r="G984" s="11">
        <f>telefony[[#This Row],[zakonczenie]]-telefony[[#This Row],[rozpoczecie]]</f>
        <v>2.3148148148188774E-5</v>
      </c>
      <c r="H984">
        <f>MINUTE(telefony[[#This Row],[Czas trwania połączenia]])</f>
        <v>0</v>
      </c>
      <c r="I984" s="10" t="str">
        <f>LEFT(telefony[[#This Row],[nr]],2)</f>
        <v>57</v>
      </c>
      <c r="J984" s="9">
        <f>IF(AND(telefony[[#This Row],[Rodzaj telefonu]]="Stacjonarny",telefony[[#This Row],[Początek numeru]]="12"),1,0)</f>
        <v>0</v>
      </c>
      <c r="K984" s="7">
        <f>IF(telefony[[#This Row],[Czy 12]]=1,telefony[[#This Row],[zakonczenie]]-telefony[[#This Row],[rozpoczecie]],0)</f>
        <v>0</v>
      </c>
    </row>
    <row r="985" spans="1:11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  <c r="E985">
        <f>COUNTIF($A$2:$A$2148,telefony[[#This Row],[nr]])</f>
        <v>5</v>
      </c>
      <c r="F985" t="str">
        <f>IF(LEN(telefony[[#This Row],[nr]])=7,"Stacjonarny",IF(LEN(telefony[[#This Row],[nr]])=8,"Komórkowy","Zagraniczny"))</f>
        <v>Komórkowy</v>
      </c>
      <c r="G985" s="11">
        <f>telefony[[#This Row],[zakonczenie]]-telefony[[#This Row],[rozpoczecie]]</f>
        <v>6.3078703703703942E-3</v>
      </c>
      <c r="H985">
        <f>MINUTE(telefony[[#This Row],[Czas trwania połączenia]])</f>
        <v>9</v>
      </c>
      <c r="I985" s="10" t="str">
        <f>LEFT(telefony[[#This Row],[nr]],2)</f>
        <v>97</v>
      </c>
      <c r="J985" s="9">
        <f>IF(AND(telefony[[#This Row],[Rodzaj telefonu]]="Stacjonarny",telefony[[#This Row],[Początek numeru]]="12"),1,0)</f>
        <v>0</v>
      </c>
      <c r="K985" s="7">
        <f>IF(telefony[[#This Row],[Czy 12]]=1,telefony[[#This Row],[zakonczenie]]-telefony[[#This Row],[rozpoczecie]],0)</f>
        <v>0</v>
      </c>
    </row>
    <row r="986" spans="1:11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  <c r="E986">
        <f>COUNTIF($A$2:$A$2148,telefony[[#This Row],[nr]])</f>
        <v>1</v>
      </c>
      <c r="F986" t="str">
        <f>IF(LEN(telefony[[#This Row],[nr]])=7,"Stacjonarny",IF(LEN(telefony[[#This Row],[nr]])=8,"Komórkowy","Zagraniczny"))</f>
        <v>Komórkowy</v>
      </c>
      <c r="G986" s="11">
        <f>telefony[[#This Row],[zakonczenie]]-telefony[[#This Row],[rozpoczecie]]</f>
        <v>7.7662037037037335E-3</v>
      </c>
      <c r="H986">
        <f>MINUTE(telefony[[#This Row],[Czas trwania połączenia]])</f>
        <v>11</v>
      </c>
      <c r="I986" s="10" t="str">
        <f>LEFT(telefony[[#This Row],[nr]],2)</f>
        <v>13</v>
      </c>
      <c r="J986" s="9">
        <f>IF(AND(telefony[[#This Row],[Rodzaj telefonu]]="Stacjonarny",telefony[[#This Row],[Początek numeru]]="12"),1,0)</f>
        <v>0</v>
      </c>
      <c r="K986" s="7">
        <f>IF(telefony[[#This Row],[Czy 12]]=1,telefony[[#This Row],[zakonczenie]]-telefony[[#This Row],[rozpoczecie]],0)</f>
        <v>0</v>
      </c>
    </row>
    <row r="987" spans="1:11" x14ac:dyDescent="0.25">
      <c r="A987">
        <v>3300626</v>
      </c>
      <c r="B987" s="1">
        <v>42930</v>
      </c>
      <c r="C987" s="2">
        <v>0.54415509259259254</v>
      </c>
      <c r="D987" s="2">
        <v>0.55156249999999996</v>
      </c>
      <c r="E987">
        <f>COUNTIF($A$2:$A$2148,telefony[[#This Row],[nr]])</f>
        <v>1</v>
      </c>
      <c r="F987" t="str">
        <f>IF(LEN(telefony[[#This Row],[nr]])=7,"Stacjonarny",IF(LEN(telefony[[#This Row],[nr]])=8,"Komórkowy","Zagraniczny"))</f>
        <v>Stacjonarny</v>
      </c>
      <c r="G987" s="11">
        <f>telefony[[#This Row],[zakonczenie]]-telefony[[#This Row],[rozpoczecie]]</f>
        <v>7.4074074074074181E-3</v>
      </c>
      <c r="H987">
        <f>MINUTE(telefony[[#This Row],[Czas trwania połączenia]])</f>
        <v>10</v>
      </c>
      <c r="I987" s="10" t="str">
        <f>LEFT(telefony[[#This Row],[nr]],2)</f>
        <v>33</v>
      </c>
      <c r="J987" s="9">
        <f>IF(AND(telefony[[#This Row],[Rodzaj telefonu]]="Stacjonarny",telefony[[#This Row],[Początek numeru]]="12"),1,0)</f>
        <v>0</v>
      </c>
      <c r="K987" s="7">
        <f>IF(telefony[[#This Row],[Czy 12]]=1,telefony[[#This Row],[zakonczenie]]-telefony[[#This Row],[rozpoczecie]],0)</f>
        <v>0</v>
      </c>
    </row>
    <row r="988" spans="1:11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  <c r="E988">
        <f>COUNTIF($A$2:$A$2148,telefony[[#This Row],[nr]])</f>
        <v>2</v>
      </c>
      <c r="F988" t="str">
        <f>IF(LEN(telefony[[#This Row],[nr]])=7,"Stacjonarny",IF(LEN(telefony[[#This Row],[nr]])=8,"Komórkowy","Zagraniczny"))</f>
        <v>Stacjonarny</v>
      </c>
      <c r="G988" s="11">
        <f>telefony[[#This Row],[zakonczenie]]-telefony[[#This Row],[rozpoczecie]]</f>
        <v>3.8078703703704475E-3</v>
      </c>
      <c r="H988">
        <f>MINUTE(telefony[[#This Row],[Czas trwania połączenia]])</f>
        <v>5</v>
      </c>
      <c r="I988" s="10" t="str">
        <f>LEFT(telefony[[#This Row],[nr]],2)</f>
        <v>98</v>
      </c>
      <c r="J988" s="9">
        <f>IF(AND(telefony[[#This Row],[Rodzaj telefonu]]="Stacjonarny",telefony[[#This Row],[Początek numeru]]="12"),1,0)</f>
        <v>0</v>
      </c>
      <c r="K988" s="7">
        <f>IF(telefony[[#This Row],[Czy 12]]=1,telefony[[#This Row],[zakonczenie]]-telefony[[#This Row],[rozpoczecie]],0)</f>
        <v>0</v>
      </c>
    </row>
    <row r="989" spans="1:11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  <c r="E989">
        <f>COUNTIF($A$2:$A$2148,telefony[[#This Row],[nr]])</f>
        <v>2</v>
      </c>
      <c r="F989" t="str">
        <f>IF(LEN(telefony[[#This Row],[nr]])=7,"Stacjonarny",IF(LEN(telefony[[#This Row],[nr]])=8,"Komórkowy","Zagraniczny"))</f>
        <v>Komórkowy</v>
      </c>
      <c r="G989" s="11">
        <f>telefony[[#This Row],[zakonczenie]]-telefony[[#This Row],[rozpoczecie]]</f>
        <v>5.3703703703703587E-3</v>
      </c>
      <c r="H989">
        <f>MINUTE(telefony[[#This Row],[Czas trwania połączenia]])</f>
        <v>7</v>
      </c>
      <c r="I989" s="10" t="str">
        <f>LEFT(telefony[[#This Row],[nr]],2)</f>
        <v>39</v>
      </c>
      <c r="J989" s="9">
        <f>IF(AND(telefony[[#This Row],[Rodzaj telefonu]]="Stacjonarny",telefony[[#This Row],[Początek numeru]]="12"),1,0)</f>
        <v>0</v>
      </c>
      <c r="K989" s="7">
        <f>IF(telefony[[#This Row],[Czy 12]]=1,telefony[[#This Row],[zakonczenie]]-telefony[[#This Row],[rozpoczecie]],0)</f>
        <v>0</v>
      </c>
    </row>
    <row r="990" spans="1:11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  <c r="E990">
        <f>COUNTIF($A$2:$A$2148,telefony[[#This Row],[nr]])</f>
        <v>1</v>
      </c>
      <c r="F990" t="str">
        <f>IF(LEN(telefony[[#This Row],[nr]])=7,"Stacjonarny",IF(LEN(telefony[[#This Row],[nr]])=8,"Komórkowy","Zagraniczny"))</f>
        <v>Zagraniczny</v>
      </c>
      <c r="G990" s="11">
        <f>telefony[[#This Row],[zakonczenie]]-telefony[[#This Row],[rozpoczecie]]</f>
        <v>5.5439814814814969E-3</v>
      </c>
      <c r="H990">
        <f>MINUTE(telefony[[#This Row],[Czas trwania połączenia]])</f>
        <v>7</v>
      </c>
      <c r="I990" s="10" t="str">
        <f>LEFT(telefony[[#This Row],[nr]],2)</f>
        <v>38</v>
      </c>
      <c r="J990" s="9">
        <f>IF(AND(telefony[[#This Row],[Rodzaj telefonu]]="Stacjonarny",telefony[[#This Row],[Początek numeru]]="12"),1,0)</f>
        <v>0</v>
      </c>
      <c r="K990" s="7">
        <f>IF(telefony[[#This Row],[Czy 12]]=1,telefony[[#This Row],[zakonczenie]]-telefony[[#This Row],[rozpoczecie]],0)</f>
        <v>0</v>
      </c>
    </row>
    <row r="991" spans="1:11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  <c r="E991">
        <f>COUNTIF($A$2:$A$2148,telefony[[#This Row],[nr]])</f>
        <v>2</v>
      </c>
      <c r="F991" t="str">
        <f>IF(LEN(telefony[[#This Row],[nr]])=7,"Stacjonarny",IF(LEN(telefony[[#This Row],[nr]])=8,"Komórkowy","Zagraniczny"))</f>
        <v>Stacjonarny</v>
      </c>
      <c r="G991" s="11">
        <f>telefony[[#This Row],[zakonczenie]]-telefony[[#This Row],[rozpoczecie]]</f>
        <v>7.8009259259259611E-3</v>
      </c>
      <c r="H991">
        <f>MINUTE(telefony[[#This Row],[Czas trwania połączenia]])</f>
        <v>11</v>
      </c>
      <c r="I991" s="10" t="str">
        <f>LEFT(telefony[[#This Row],[nr]],2)</f>
        <v>90</v>
      </c>
      <c r="J991" s="9">
        <f>IF(AND(telefony[[#This Row],[Rodzaj telefonu]]="Stacjonarny",telefony[[#This Row],[Początek numeru]]="12"),1,0)</f>
        <v>0</v>
      </c>
      <c r="K991" s="7">
        <f>IF(telefony[[#This Row],[Czy 12]]=1,telefony[[#This Row],[zakonczenie]]-telefony[[#This Row],[rozpoczecie]],0)</f>
        <v>0</v>
      </c>
    </row>
    <row r="992" spans="1:11" x14ac:dyDescent="0.25">
      <c r="A992">
        <v>8026912</v>
      </c>
      <c r="B992" s="1">
        <v>42930</v>
      </c>
      <c r="C992" s="2">
        <v>0.5561342592592593</v>
      </c>
      <c r="D992" s="2">
        <v>0.56366898148148148</v>
      </c>
      <c r="E992">
        <f>COUNTIF($A$2:$A$2148,telefony[[#This Row],[nr]])</f>
        <v>1</v>
      </c>
      <c r="F992" t="str">
        <f>IF(LEN(telefony[[#This Row],[nr]])=7,"Stacjonarny",IF(LEN(telefony[[#This Row],[nr]])=8,"Komórkowy","Zagraniczny"))</f>
        <v>Stacjonarny</v>
      </c>
      <c r="G992" s="11">
        <f>telefony[[#This Row],[zakonczenie]]-telefony[[#This Row],[rozpoczecie]]</f>
        <v>7.5347222222221788E-3</v>
      </c>
      <c r="H992">
        <f>MINUTE(telefony[[#This Row],[Czas trwania połączenia]])</f>
        <v>10</v>
      </c>
      <c r="I992" s="10" t="str">
        <f>LEFT(telefony[[#This Row],[nr]],2)</f>
        <v>80</v>
      </c>
      <c r="J992" s="9">
        <f>IF(AND(telefony[[#This Row],[Rodzaj telefonu]]="Stacjonarny",telefony[[#This Row],[Początek numeru]]="12"),1,0)</f>
        <v>0</v>
      </c>
      <c r="K992" s="7">
        <f>IF(telefony[[#This Row],[Czy 12]]=1,telefony[[#This Row],[zakonczenie]]-telefony[[#This Row],[rozpoczecie]],0)</f>
        <v>0</v>
      </c>
    </row>
    <row r="993" spans="1:11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  <c r="E993">
        <f>COUNTIF($A$2:$A$2148,telefony[[#This Row],[nr]])</f>
        <v>2</v>
      </c>
      <c r="F993" t="str">
        <f>IF(LEN(telefony[[#This Row],[nr]])=7,"Stacjonarny",IF(LEN(telefony[[#This Row],[nr]])=8,"Komórkowy","Zagraniczny"))</f>
        <v>Komórkowy</v>
      </c>
      <c r="G993" s="11">
        <f>telefony[[#This Row],[zakonczenie]]-telefony[[#This Row],[rozpoczecie]]</f>
        <v>9.1435185185185786E-3</v>
      </c>
      <c r="H993">
        <f>MINUTE(telefony[[#This Row],[Czas trwania połączenia]])</f>
        <v>13</v>
      </c>
      <c r="I993" s="10" t="str">
        <f>LEFT(telefony[[#This Row],[nr]],2)</f>
        <v>24</v>
      </c>
      <c r="J993" s="9">
        <f>IF(AND(telefony[[#This Row],[Rodzaj telefonu]]="Stacjonarny",telefony[[#This Row],[Początek numeru]]="12"),1,0)</f>
        <v>0</v>
      </c>
      <c r="K993" s="7">
        <f>IF(telefony[[#This Row],[Czy 12]]=1,telefony[[#This Row],[zakonczenie]]-telefony[[#This Row],[rozpoczecie]],0)</f>
        <v>0</v>
      </c>
    </row>
    <row r="994" spans="1:11" x14ac:dyDescent="0.25">
      <c r="A994">
        <v>6785899</v>
      </c>
      <c r="B994" s="1">
        <v>42930</v>
      </c>
      <c r="C994" s="2">
        <v>0.56650462962962966</v>
      </c>
      <c r="D994" s="2">
        <v>0.57533564814814819</v>
      </c>
      <c r="E994">
        <f>COUNTIF($A$2:$A$2148,telefony[[#This Row],[nr]])</f>
        <v>1</v>
      </c>
      <c r="F994" t="str">
        <f>IF(LEN(telefony[[#This Row],[nr]])=7,"Stacjonarny",IF(LEN(telefony[[#This Row],[nr]])=8,"Komórkowy","Zagraniczny"))</f>
        <v>Stacjonarny</v>
      </c>
      <c r="G994" s="11">
        <f>telefony[[#This Row],[zakonczenie]]-telefony[[#This Row],[rozpoczecie]]</f>
        <v>8.8310185185185297E-3</v>
      </c>
      <c r="H994">
        <f>MINUTE(telefony[[#This Row],[Czas trwania połączenia]])</f>
        <v>12</v>
      </c>
      <c r="I994" s="10" t="str">
        <f>LEFT(telefony[[#This Row],[nr]],2)</f>
        <v>67</v>
      </c>
      <c r="J994" s="9">
        <f>IF(AND(telefony[[#This Row],[Rodzaj telefonu]]="Stacjonarny",telefony[[#This Row],[Początek numeru]]="12"),1,0)</f>
        <v>0</v>
      </c>
      <c r="K994" s="7">
        <f>IF(telefony[[#This Row],[Czy 12]]=1,telefony[[#This Row],[zakonczenie]]-telefony[[#This Row],[rozpoczecie]],0)</f>
        <v>0</v>
      </c>
    </row>
    <row r="995" spans="1:11" x14ac:dyDescent="0.25">
      <c r="A995">
        <v>75048005</v>
      </c>
      <c r="B995" s="1">
        <v>42930</v>
      </c>
      <c r="C995" s="2">
        <v>0.57197916666666671</v>
      </c>
      <c r="D995" s="2">
        <v>0.58081018518518523</v>
      </c>
      <c r="E995">
        <f>COUNTIF($A$2:$A$2148,telefony[[#This Row],[nr]])</f>
        <v>1</v>
      </c>
      <c r="F995" t="str">
        <f>IF(LEN(telefony[[#This Row],[nr]])=7,"Stacjonarny",IF(LEN(telefony[[#This Row],[nr]])=8,"Komórkowy","Zagraniczny"))</f>
        <v>Komórkowy</v>
      </c>
      <c r="G995" s="11">
        <f>telefony[[#This Row],[zakonczenie]]-telefony[[#This Row],[rozpoczecie]]</f>
        <v>8.8310185185185297E-3</v>
      </c>
      <c r="H995">
        <f>MINUTE(telefony[[#This Row],[Czas trwania połączenia]])</f>
        <v>12</v>
      </c>
      <c r="I995" s="10" t="str">
        <f>LEFT(telefony[[#This Row],[nr]],2)</f>
        <v>75</v>
      </c>
      <c r="J995" s="9">
        <f>IF(AND(telefony[[#This Row],[Rodzaj telefonu]]="Stacjonarny",telefony[[#This Row],[Początek numeru]]="12"),1,0)</f>
        <v>0</v>
      </c>
      <c r="K995" s="7">
        <f>IF(telefony[[#This Row],[Czy 12]]=1,telefony[[#This Row],[zakonczenie]]-telefony[[#This Row],[rozpoczecie]],0)</f>
        <v>0</v>
      </c>
    </row>
    <row r="996" spans="1:11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  <c r="E996">
        <f>COUNTIF($A$2:$A$2148,telefony[[#This Row],[nr]])</f>
        <v>1</v>
      </c>
      <c r="F996" t="str">
        <f>IF(LEN(telefony[[#This Row],[nr]])=7,"Stacjonarny",IF(LEN(telefony[[#This Row],[nr]])=8,"Komórkowy","Zagraniczny"))</f>
        <v>Komórkowy</v>
      </c>
      <c r="G996" s="11">
        <f>telefony[[#This Row],[zakonczenie]]-telefony[[#This Row],[rozpoczecie]]</f>
        <v>7.2916666666666963E-3</v>
      </c>
      <c r="H996">
        <f>MINUTE(telefony[[#This Row],[Czas trwania połączenia]])</f>
        <v>10</v>
      </c>
      <c r="I996" s="10" t="str">
        <f>LEFT(telefony[[#This Row],[nr]],2)</f>
        <v>97</v>
      </c>
      <c r="J996" s="9">
        <f>IF(AND(telefony[[#This Row],[Rodzaj telefonu]]="Stacjonarny",telefony[[#This Row],[Początek numeru]]="12"),1,0)</f>
        <v>0</v>
      </c>
      <c r="K996" s="7">
        <f>IF(telefony[[#This Row],[Czy 12]]=1,telefony[[#This Row],[zakonczenie]]-telefony[[#This Row],[rozpoczecie]],0)</f>
        <v>0</v>
      </c>
    </row>
    <row r="997" spans="1:11" x14ac:dyDescent="0.25">
      <c r="A997">
        <v>9600226</v>
      </c>
      <c r="B997" s="1">
        <v>42930</v>
      </c>
      <c r="C997" s="2">
        <v>0.57451388888888888</v>
      </c>
      <c r="D997" s="2">
        <v>0.57847222222222228</v>
      </c>
      <c r="E997">
        <f>COUNTIF($A$2:$A$2148,telefony[[#This Row],[nr]])</f>
        <v>2</v>
      </c>
      <c r="F997" t="str">
        <f>IF(LEN(telefony[[#This Row],[nr]])=7,"Stacjonarny",IF(LEN(telefony[[#This Row],[nr]])=8,"Komórkowy","Zagraniczny"))</f>
        <v>Stacjonarny</v>
      </c>
      <c r="G997" s="11">
        <f>telefony[[#This Row],[zakonczenie]]-telefony[[#This Row],[rozpoczecie]]</f>
        <v>3.958333333333397E-3</v>
      </c>
      <c r="H997">
        <f>MINUTE(telefony[[#This Row],[Czas trwania połączenia]])</f>
        <v>5</v>
      </c>
      <c r="I997" s="10" t="str">
        <f>LEFT(telefony[[#This Row],[nr]],2)</f>
        <v>96</v>
      </c>
      <c r="J997" s="9">
        <f>IF(AND(telefony[[#This Row],[Rodzaj telefonu]]="Stacjonarny",telefony[[#This Row],[Początek numeru]]="12"),1,0)</f>
        <v>0</v>
      </c>
      <c r="K997" s="7">
        <f>IF(telefony[[#This Row],[Czy 12]]=1,telefony[[#This Row],[zakonczenie]]-telefony[[#This Row],[rozpoczecie]],0)</f>
        <v>0</v>
      </c>
    </row>
    <row r="998" spans="1:11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  <c r="E998">
        <f>COUNTIF($A$2:$A$2148,telefony[[#This Row],[nr]])</f>
        <v>2</v>
      </c>
      <c r="F998" t="str">
        <f>IF(LEN(telefony[[#This Row],[nr]])=7,"Stacjonarny",IF(LEN(telefony[[#This Row],[nr]])=8,"Komórkowy","Zagraniczny"))</f>
        <v>Stacjonarny</v>
      </c>
      <c r="G998" s="11">
        <f>telefony[[#This Row],[zakonczenie]]-telefony[[#This Row],[rozpoczecie]]</f>
        <v>1.0000000000000009E-2</v>
      </c>
      <c r="H998">
        <f>MINUTE(telefony[[#This Row],[Czas trwania połączenia]])</f>
        <v>14</v>
      </c>
      <c r="I998" s="10" t="str">
        <f>LEFT(telefony[[#This Row],[nr]],2)</f>
        <v>96</v>
      </c>
      <c r="J998" s="9">
        <f>IF(AND(telefony[[#This Row],[Rodzaj telefonu]]="Stacjonarny",telefony[[#This Row],[Początek numeru]]="12"),1,0)</f>
        <v>0</v>
      </c>
      <c r="K998" s="7">
        <f>IF(telefony[[#This Row],[Czy 12]]=1,telefony[[#This Row],[zakonczenie]]-telefony[[#This Row],[rozpoczecie]],0)</f>
        <v>0</v>
      </c>
    </row>
    <row r="999" spans="1:11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  <c r="E999">
        <f>COUNTIF($A$2:$A$2148,telefony[[#This Row],[nr]])</f>
        <v>4</v>
      </c>
      <c r="F999" t="str">
        <f>IF(LEN(telefony[[#This Row],[nr]])=7,"Stacjonarny",IF(LEN(telefony[[#This Row],[nr]])=8,"Komórkowy","Zagraniczny"))</f>
        <v>Stacjonarny</v>
      </c>
      <c r="G999" s="11">
        <f>telefony[[#This Row],[zakonczenie]]-telefony[[#This Row],[rozpoczecie]]</f>
        <v>5.0115740740741543E-3</v>
      </c>
      <c r="H999">
        <f>MINUTE(telefony[[#This Row],[Czas trwania połączenia]])</f>
        <v>7</v>
      </c>
      <c r="I999" s="10" t="str">
        <f>LEFT(telefony[[#This Row],[nr]],2)</f>
        <v>31</v>
      </c>
      <c r="J999" s="9">
        <f>IF(AND(telefony[[#This Row],[Rodzaj telefonu]]="Stacjonarny",telefony[[#This Row],[Początek numeru]]="12"),1,0)</f>
        <v>0</v>
      </c>
      <c r="K999" s="7">
        <f>IF(telefony[[#This Row],[Czy 12]]=1,telefony[[#This Row],[zakonczenie]]-telefony[[#This Row],[rozpoczecie]],0)</f>
        <v>0</v>
      </c>
    </row>
    <row r="1000" spans="1:11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  <c r="E1000">
        <f>COUNTIF($A$2:$A$2148,telefony[[#This Row],[nr]])</f>
        <v>1</v>
      </c>
      <c r="F1000" t="str">
        <f>IF(LEN(telefony[[#This Row],[nr]])=7,"Stacjonarny",IF(LEN(telefony[[#This Row],[nr]])=8,"Komórkowy","Zagraniczny"))</f>
        <v>Stacjonarny</v>
      </c>
      <c r="G1000" s="11">
        <f>telefony[[#This Row],[zakonczenie]]-telefony[[#This Row],[rozpoczecie]]</f>
        <v>3.2407407407407662E-3</v>
      </c>
      <c r="H1000">
        <f>MINUTE(telefony[[#This Row],[Czas trwania połączenia]])</f>
        <v>4</v>
      </c>
      <c r="I1000" s="10" t="str">
        <f>LEFT(telefony[[#This Row],[nr]],2)</f>
        <v>99</v>
      </c>
      <c r="J1000" s="9">
        <f>IF(AND(telefony[[#This Row],[Rodzaj telefonu]]="Stacjonarny",telefony[[#This Row],[Początek numeru]]="12"),1,0)</f>
        <v>0</v>
      </c>
      <c r="K1000" s="7">
        <f>IF(telefony[[#This Row],[Czy 12]]=1,telefony[[#This Row],[zakonczenie]]-telefony[[#This Row],[rozpoczecie]],0)</f>
        <v>0</v>
      </c>
    </row>
    <row r="1001" spans="1:11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  <c r="E1001">
        <f>COUNTIF($A$2:$A$2148,telefony[[#This Row],[nr]])</f>
        <v>1</v>
      </c>
      <c r="F1001" t="str">
        <f>IF(LEN(telefony[[#This Row],[nr]])=7,"Stacjonarny",IF(LEN(telefony[[#This Row],[nr]])=8,"Komórkowy","Zagraniczny"))</f>
        <v>Stacjonarny</v>
      </c>
      <c r="G1001" s="11">
        <f>telefony[[#This Row],[zakonczenie]]-telefony[[#This Row],[rozpoczecie]]</f>
        <v>1.4583333333333393E-3</v>
      </c>
      <c r="H1001">
        <f>MINUTE(telefony[[#This Row],[Czas trwania połączenia]])</f>
        <v>2</v>
      </c>
      <c r="I1001" s="10" t="str">
        <f>LEFT(telefony[[#This Row],[nr]],2)</f>
        <v>45</v>
      </c>
      <c r="J1001" s="9">
        <f>IF(AND(telefony[[#This Row],[Rodzaj telefonu]]="Stacjonarny",telefony[[#This Row],[Początek numeru]]="12"),1,0)</f>
        <v>0</v>
      </c>
      <c r="K1001" s="7">
        <f>IF(telefony[[#This Row],[Czy 12]]=1,telefony[[#This Row],[zakonczenie]]-telefony[[#This Row],[rozpoczecie]],0)</f>
        <v>0</v>
      </c>
    </row>
    <row r="1002" spans="1:11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  <c r="E1002">
        <f>COUNTIF($A$2:$A$2148,telefony[[#This Row],[nr]])</f>
        <v>1</v>
      </c>
      <c r="F1002" t="str">
        <f>IF(LEN(telefony[[#This Row],[nr]])=7,"Stacjonarny",IF(LEN(telefony[[#This Row],[nr]])=8,"Komórkowy","Zagraniczny"))</f>
        <v>Stacjonarny</v>
      </c>
      <c r="G1002" s="11">
        <f>telefony[[#This Row],[zakonczenie]]-telefony[[#This Row],[rozpoczecie]]</f>
        <v>3.7731481481482199E-3</v>
      </c>
      <c r="H1002">
        <f>MINUTE(telefony[[#This Row],[Czas trwania połączenia]])</f>
        <v>5</v>
      </c>
      <c r="I1002" s="10" t="str">
        <f>LEFT(telefony[[#This Row],[nr]],2)</f>
        <v>18</v>
      </c>
      <c r="J1002" s="9">
        <f>IF(AND(telefony[[#This Row],[Rodzaj telefonu]]="Stacjonarny",telefony[[#This Row],[Początek numeru]]="12"),1,0)</f>
        <v>0</v>
      </c>
      <c r="K1002" s="7">
        <f>IF(telefony[[#This Row],[Czy 12]]=1,telefony[[#This Row],[zakonczenie]]-telefony[[#This Row],[rozpoczecie]],0)</f>
        <v>0</v>
      </c>
    </row>
    <row r="1003" spans="1:11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  <c r="E1003">
        <f>COUNTIF($A$2:$A$2148,telefony[[#This Row],[nr]])</f>
        <v>1</v>
      </c>
      <c r="F1003" t="str">
        <f>IF(LEN(telefony[[#This Row],[nr]])=7,"Stacjonarny",IF(LEN(telefony[[#This Row],[nr]])=8,"Komórkowy","Zagraniczny"))</f>
        <v>Stacjonarny</v>
      </c>
      <c r="G1003" s="11">
        <f>telefony[[#This Row],[zakonczenie]]-telefony[[#This Row],[rozpoczecie]]</f>
        <v>9.2476851851852615E-3</v>
      </c>
      <c r="H1003">
        <f>MINUTE(telefony[[#This Row],[Czas trwania połączenia]])</f>
        <v>13</v>
      </c>
      <c r="I1003" s="10" t="str">
        <f>LEFT(telefony[[#This Row],[nr]],2)</f>
        <v>16</v>
      </c>
      <c r="J1003" s="9">
        <f>IF(AND(telefony[[#This Row],[Rodzaj telefonu]]="Stacjonarny",telefony[[#This Row],[Początek numeru]]="12"),1,0)</f>
        <v>0</v>
      </c>
      <c r="K1003" s="7">
        <f>IF(telefony[[#This Row],[Czy 12]]=1,telefony[[#This Row],[zakonczenie]]-telefony[[#This Row],[rozpoczecie]],0)</f>
        <v>0</v>
      </c>
    </row>
    <row r="1004" spans="1:11" x14ac:dyDescent="0.25">
      <c r="A1004">
        <v>6128500046</v>
      </c>
      <c r="B1004" s="1">
        <v>42930</v>
      </c>
      <c r="C1004" s="2">
        <v>0.5981481481481481</v>
      </c>
      <c r="D1004" s="2">
        <v>0.60513888888888889</v>
      </c>
      <c r="E1004">
        <f>COUNTIF($A$2:$A$2148,telefony[[#This Row],[nr]])</f>
        <v>1</v>
      </c>
      <c r="F1004" t="str">
        <f>IF(LEN(telefony[[#This Row],[nr]])=7,"Stacjonarny",IF(LEN(telefony[[#This Row],[nr]])=8,"Komórkowy","Zagraniczny"))</f>
        <v>Zagraniczny</v>
      </c>
      <c r="G1004" s="11">
        <f>telefony[[#This Row],[zakonczenie]]-telefony[[#This Row],[rozpoczecie]]</f>
        <v>6.9907407407407973E-3</v>
      </c>
      <c r="H1004">
        <f>MINUTE(telefony[[#This Row],[Czas trwania połączenia]])</f>
        <v>10</v>
      </c>
      <c r="I1004" s="10" t="str">
        <f>LEFT(telefony[[#This Row],[nr]],2)</f>
        <v>61</v>
      </c>
      <c r="J1004" s="9">
        <f>IF(AND(telefony[[#This Row],[Rodzaj telefonu]]="Stacjonarny",telefony[[#This Row],[Początek numeru]]="12"),1,0)</f>
        <v>0</v>
      </c>
      <c r="K1004" s="7">
        <f>IF(telefony[[#This Row],[Czy 12]]=1,telefony[[#This Row],[zakonczenie]]-telefony[[#This Row],[rozpoczecie]],0)</f>
        <v>0</v>
      </c>
    </row>
    <row r="1005" spans="1:11" x14ac:dyDescent="0.25">
      <c r="A1005">
        <v>6580951</v>
      </c>
      <c r="B1005" s="1">
        <v>42930</v>
      </c>
      <c r="C1005" s="2">
        <v>0.6001967592592593</v>
      </c>
      <c r="D1005" s="2">
        <v>0.60023148148148153</v>
      </c>
      <c r="E1005">
        <f>COUNTIF($A$2:$A$2148,telefony[[#This Row],[nr]])</f>
        <v>1</v>
      </c>
      <c r="F1005" t="str">
        <f>IF(LEN(telefony[[#This Row],[nr]])=7,"Stacjonarny",IF(LEN(telefony[[#This Row],[nr]])=8,"Komórkowy","Zagraniczny"))</f>
        <v>Stacjonarny</v>
      </c>
      <c r="G1005" s="11">
        <f>telefony[[#This Row],[zakonczenie]]-telefony[[#This Row],[rozpoczecie]]</f>
        <v>3.472222222222765E-5</v>
      </c>
      <c r="H1005">
        <f>MINUTE(telefony[[#This Row],[Czas trwania połączenia]])</f>
        <v>0</v>
      </c>
      <c r="I1005" s="10" t="str">
        <f>LEFT(telefony[[#This Row],[nr]],2)</f>
        <v>65</v>
      </c>
      <c r="J1005" s="9">
        <f>IF(AND(telefony[[#This Row],[Rodzaj telefonu]]="Stacjonarny",telefony[[#This Row],[Początek numeru]]="12"),1,0)</f>
        <v>0</v>
      </c>
      <c r="K1005" s="7">
        <f>IF(telefony[[#This Row],[Czy 12]]=1,telefony[[#This Row],[zakonczenie]]-telefony[[#This Row],[rozpoczecie]],0)</f>
        <v>0</v>
      </c>
    </row>
    <row r="1006" spans="1:11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  <c r="E1006">
        <f>COUNTIF($A$2:$A$2148,telefony[[#This Row],[nr]])</f>
        <v>1</v>
      </c>
      <c r="F1006" t="str">
        <f>IF(LEN(telefony[[#This Row],[nr]])=7,"Stacjonarny",IF(LEN(telefony[[#This Row],[nr]])=8,"Komórkowy","Zagraniczny"))</f>
        <v>Stacjonarny</v>
      </c>
      <c r="G1006" s="11">
        <f>telefony[[#This Row],[zakonczenie]]-telefony[[#This Row],[rozpoczecie]]</f>
        <v>1.1458333333334014E-3</v>
      </c>
      <c r="H1006">
        <f>MINUTE(telefony[[#This Row],[Czas trwania połączenia]])</f>
        <v>1</v>
      </c>
      <c r="I1006" s="10" t="str">
        <f>LEFT(telefony[[#This Row],[nr]],2)</f>
        <v>55</v>
      </c>
      <c r="J1006" s="9">
        <f>IF(AND(telefony[[#This Row],[Rodzaj telefonu]]="Stacjonarny",telefony[[#This Row],[Początek numeru]]="12"),1,0)</f>
        <v>0</v>
      </c>
      <c r="K1006" s="7">
        <f>IF(telefony[[#This Row],[Czy 12]]=1,telefony[[#This Row],[zakonczenie]]-telefony[[#This Row],[rozpoczecie]],0)</f>
        <v>0</v>
      </c>
    </row>
    <row r="1007" spans="1:11" x14ac:dyDescent="0.25">
      <c r="A1007">
        <v>7396921</v>
      </c>
      <c r="B1007" s="1">
        <v>42930</v>
      </c>
      <c r="C1007" s="2">
        <v>0.60775462962962967</v>
      </c>
      <c r="D1007" s="2">
        <v>0.61614583333333328</v>
      </c>
      <c r="E1007">
        <f>COUNTIF($A$2:$A$2148,telefony[[#This Row],[nr]])</f>
        <v>1</v>
      </c>
      <c r="F1007" t="str">
        <f>IF(LEN(telefony[[#This Row],[nr]])=7,"Stacjonarny",IF(LEN(telefony[[#This Row],[nr]])=8,"Komórkowy","Zagraniczny"))</f>
        <v>Stacjonarny</v>
      </c>
      <c r="G1007" s="11">
        <f>telefony[[#This Row],[zakonczenie]]-telefony[[#This Row],[rozpoczecie]]</f>
        <v>8.3912037037036091E-3</v>
      </c>
      <c r="H1007">
        <f>MINUTE(telefony[[#This Row],[Czas trwania połączenia]])</f>
        <v>12</v>
      </c>
      <c r="I1007" s="10" t="str">
        <f>LEFT(telefony[[#This Row],[nr]],2)</f>
        <v>73</v>
      </c>
      <c r="J1007" s="9">
        <f>IF(AND(telefony[[#This Row],[Rodzaj telefonu]]="Stacjonarny",telefony[[#This Row],[Początek numeru]]="12"),1,0)</f>
        <v>0</v>
      </c>
      <c r="K1007" s="7">
        <f>IF(telefony[[#This Row],[Czy 12]]=1,telefony[[#This Row],[zakonczenie]]-telefony[[#This Row],[rozpoczecie]],0)</f>
        <v>0</v>
      </c>
    </row>
    <row r="1008" spans="1:11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  <c r="E1008">
        <f>COUNTIF($A$2:$A$2148,telefony[[#This Row],[nr]])</f>
        <v>1</v>
      </c>
      <c r="F1008" t="str">
        <f>IF(LEN(telefony[[#This Row],[nr]])=7,"Stacjonarny",IF(LEN(telefony[[#This Row],[nr]])=8,"Komórkowy","Zagraniczny"))</f>
        <v>Stacjonarny</v>
      </c>
      <c r="G1008" s="11">
        <f>telefony[[#This Row],[zakonczenie]]-telefony[[#This Row],[rozpoczecie]]</f>
        <v>5.2314814814814481E-3</v>
      </c>
      <c r="H1008">
        <f>MINUTE(telefony[[#This Row],[Czas trwania połączenia]])</f>
        <v>7</v>
      </c>
      <c r="I1008" s="10" t="str">
        <f>LEFT(telefony[[#This Row],[nr]],2)</f>
        <v>83</v>
      </c>
      <c r="J1008" s="9">
        <f>IF(AND(telefony[[#This Row],[Rodzaj telefonu]]="Stacjonarny",telefony[[#This Row],[Początek numeru]]="12"),1,0)</f>
        <v>0</v>
      </c>
      <c r="K1008" s="7">
        <f>IF(telefony[[#This Row],[Czy 12]]=1,telefony[[#This Row],[zakonczenie]]-telefony[[#This Row],[rozpoczecie]],0)</f>
        <v>0</v>
      </c>
    </row>
    <row r="1009" spans="1:11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  <c r="E1009">
        <f>COUNTIF($A$2:$A$2148,telefony[[#This Row],[nr]])</f>
        <v>1</v>
      </c>
      <c r="F1009" t="str">
        <f>IF(LEN(telefony[[#This Row],[nr]])=7,"Stacjonarny",IF(LEN(telefony[[#This Row],[nr]])=8,"Komórkowy","Zagraniczny"))</f>
        <v>Stacjonarny</v>
      </c>
      <c r="G1009" s="11">
        <f>telefony[[#This Row],[zakonczenie]]-telefony[[#This Row],[rozpoczecie]]</f>
        <v>6.3888888888888884E-3</v>
      </c>
      <c r="H1009">
        <f>MINUTE(telefony[[#This Row],[Czas trwania połączenia]])</f>
        <v>9</v>
      </c>
      <c r="I1009" s="10" t="str">
        <f>LEFT(telefony[[#This Row],[nr]],2)</f>
        <v>51</v>
      </c>
      <c r="J1009" s="9">
        <f>IF(AND(telefony[[#This Row],[Rodzaj telefonu]]="Stacjonarny",telefony[[#This Row],[Początek numeru]]="12"),1,0)</f>
        <v>0</v>
      </c>
      <c r="K1009" s="7">
        <f>IF(telefony[[#This Row],[Czy 12]]=1,telefony[[#This Row],[zakonczenie]]-telefony[[#This Row],[rozpoczecie]],0)</f>
        <v>0</v>
      </c>
    </row>
    <row r="1010" spans="1:11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  <c r="E1010">
        <f>COUNTIF($A$2:$A$2148,telefony[[#This Row],[nr]])</f>
        <v>1</v>
      </c>
      <c r="F1010" t="str">
        <f>IF(LEN(telefony[[#This Row],[nr]])=7,"Stacjonarny",IF(LEN(telefony[[#This Row],[nr]])=8,"Komórkowy","Zagraniczny"))</f>
        <v>Stacjonarny</v>
      </c>
      <c r="G1010" s="11">
        <f>telefony[[#This Row],[zakonczenie]]-telefony[[#This Row],[rozpoczecie]]</f>
        <v>7.0370370370370638E-3</v>
      </c>
      <c r="H1010">
        <f>MINUTE(telefony[[#This Row],[Czas trwania połączenia]])</f>
        <v>10</v>
      </c>
      <c r="I1010" s="10" t="str">
        <f>LEFT(telefony[[#This Row],[nr]],2)</f>
        <v>67</v>
      </c>
      <c r="J1010" s="9">
        <f>IF(AND(telefony[[#This Row],[Rodzaj telefonu]]="Stacjonarny",telefony[[#This Row],[Początek numeru]]="12"),1,0)</f>
        <v>0</v>
      </c>
      <c r="K1010" s="7">
        <f>IF(telefony[[#This Row],[Czy 12]]=1,telefony[[#This Row],[zakonczenie]]-telefony[[#This Row],[rozpoczecie]],0)</f>
        <v>0</v>
      </c>
    </row>
    <row r="1011" spans="1:11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  <c r="E1011">
        <f>COUNTIF($A$2:$A$2148,telefony[[#This Row],[nr]])</f>
        <v>1</v>
      </c>
      <c r="F1011" t="str">
        <f>IF(LEN(telefony[[#This Row],[nr]])=7,"Stacjonarny",IF(LEN(telefony[[#This Row],[nr]])=8,"Komórkowy","Zagraniczny"))</f>
        <v>Stacjonarny</v>
      </c>
      <c r="G1011" s="11">
        <f>telefony[[#This Row],[zakonczenie]]-telefony[[#This Row],[rozpoczecie]]</f>
        <v>1.1574074074038876E-5</v>
      </c>
      <c r="H1011">
        <f>MINUTE(telefony[[#This Row],[Czas trwania połączenia]])</f>
        <v>0</v>
      </c>
      <c r="I1011" s="10" t="str">
        <f>LEFT(telefony[[#This Row],[nr]],2)</f>
        <v>53</v>
      </c>
      <c r="J1011" s="9">
        <f>IF(AND(telefony[[#This Row],[Rodzaj telefonu]]="Stacjonarny",telefony[[#This Row],[Początek numeru]]="12"),1,0)</f>
        <v>0</v>
      </c>
      <c r="K1011" s="7">
        <f>IF(telefony[[#This Row],[Czy 12]]=1,telefony[[#This Row],[zakonczenie]]-telefony[[#This Row],[rozpoczecie]],0)</f>
        <v>0</v>
      </c>
    </row>
    <row r="1012" spans="1:11" x14ac:dyDescent="0.25">
      <c r="A1012">
        <v>8870498</v>
      </c>
      <c r="B1012" s="1">
        <v>42933</v>
      </c>
      <c r="C1012" s="2">
        <v>0.33702546296296299</v>
      </c>
      <c r="D1012" s="2">
        <v>0.34466435185185185</v>
      </c>
      <c r="E1012">
        <f>COUNTIF($A$2:$A$2148,telefony[[#This Row],[nr]])</f>
        <v>3</v>
      </c>
      <c r="F1012" t="str">
        <f>IF(LEN(telefony[[#This Row],[nr]])=7,"Stacjonarny",IF(LEN(telefony[[#This Row],[nr]])=8,"Komórkowy","Zagraniczny"))</f>
        <v>Stacjonarny</v>
      </c>
      <c r="G1012" s="11">
        <f>telefony[[#This Row],[zakonczenie]]-telefony[[#This Row],[rozpoczecie]]</f>
        <v>7.6388888888888618E-3</v>
      </c>
      <c r="H1012">
        <f>MINUTE(telefony[[#This Row],[Czas trwania połączenia]])</f>
        <v>11</v>
      </c>
      <c r="I1012" s="10" t="str">
        <f>LEFT(telefony[[#This Row],[nr]],2)</f>
        <v>88</v>
      </c>
      <c r="J1012" s="9">
        <f>IF(AND(telefony[[#This Row],[Rodzaj telefonu]]="Stacjonarny",telefony[[#This Row],[Początek numeru]]="12"),1,0)</f>
        <v>0</v>
      </c>
      <c r="K1012" s="7">
        <f>IF(telefony[[#This Row],[Czy 12]]=1,telefony[[#This Row],[zakonczenie]]-telefony[[#This Row],[rozpoczecie]],0)</f>
        <v>0</v>
      </c>
    </row>
    <row r="1013" spans="1:11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  <c r="E1013">
        <f>COUNTIF($A$2:$A$2148,telefony[[#This Row],[nr]])</f>
        <v>1</v>
      </c>
      <c r="F1013" t="str">
        <f>IF(LEN(telefony[[#This Row],[nr]])=7,"Stacjonarny",IF(LEN(telefony[[#This Row],[nr]])=8,"Komórkowy","Zagraniczny"))</f>
        <v>Stacjonarny</v>
      </c>
      <c r="G1013" s="11">
        <f>telefony[[#This Row],[zakonczenie]]-telefony[[#This Row],[rozpoczecie]]</f>
        <v>8.9699074074074403E-3</v>
      </c>
      <c r="H1013">
        <f>MINUTE(telefony[[#This Row],[Czas trwania połączenia]])</f>
        <v>12</v>
      </c>
      <c r="I1013" s="10" t="str">
        <f>LEFT(telefony[[#This Row],[nr]],2)</f>
        <v>78</v>
      </c>
      <c r="J1013" s="9">
        <f>IF(AND(telefony[[#This Row],[Rodzaj telefonu]]="Stacjonarny",telefony[[#This Row],[Początek numeru]]="12"),1,0)</f>
        <v>0</v>
      </c>
      <c r="K1013" s="7">
        <f>IF(telefony[[#This Row],[Czy 12]]=1,telefony[[#This Row],[zakonczenie]]-telefony[[#This Row],[rozpoczecie]],0)</f>
        <v>0</v>
      </c>
    </row>
    <row r="1014" spans="1:11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  <c r="E1014">
        <f>COUNTIF($A$2:$A$2148,telefony[[#This Row],[nr]])</f>
        <v>1</v>
      </c>
      <c r="F1014" t="str">
        <f>IF(LEN(telefony[[#This Row],[nr]])=7,"Stacjonarny",IF(LEN(telefony[[#This Row],[nr]])=8,"Komórkowy","Zagraniczny"))</f>
        <v>Stacjonarny</v>
      </c>
      <c r="G1014" s="11">
        <f>telefony[[#This Row],[zakonczenie]]-telefony[[#This Row],[rozpoczecie]]</f>
        <v>3.3564814814814881E-3</v>
      </c>
      <c r="H1014">
        <f>MINUTE(telefony[[#This Row],[Czas trwania połączenia]])</f>
        <v>4</v>
      </c>
      <c r="I1014" s="10" t="str">
        <f>LEFT(telefony[[#This Row],[nr]],2)</f>
        <v>36</v>
      </c>
      <c r="J1014" s="9">
        <f>IF(AND(telefony[[#This Row],[Rodzaj telefonu]]="Stacjonarny",telefony[[#This Row],[Początek numeru]]="12"),1,0)</f>
        <v>0</v>
      </c>
      <c r="K1014" s="7">
        <f>IF(telefony[[#This Row],[Czy 12]]=1,telefony[[#This Row],[zakonczenie]]-telefony[[#This Row],[rozpoczecie]],0)</f>
        <v>0</v>
      </c>
    </row>
    <row r="1015" spans="1:11" x14ac:dyDescent="0.25">
      <c r="A1015">
        <v>3691457</v>
      </c>
      <c r="B1015" s="1">
        <v>42933</v>
      </c>
      <c r="C1015" s="2">
        <v>0.34688657407407408</v>
      </c>
      <c r="D1015" s="2">
        <v>0.35810185185185184</v>
      </c>
      <c r="E1015">
        <f>COUNTIF($A$2:$A$2148,telefony[[#This Row],[nr]])</f>
        <v>3</v>
      </c>
      <c r="F1015" t="str">
        <f>IF(LEN(telefony[[#This Row],[nr]])=7,"Stacjonarny",IF(LEN(telefony[[#This Row],[nr]])=8,"Komórkowy","Zagraniczny"))</f>
        <v>Stacjonarny</v>
      </c>
      <c r="G1015" s="11">
        <f>telefony[[#This Row],[zakonczenie]]-telefony[[#This Row],[rozpoczecie]]</f>
        <v>1.1215277777777755E-2</v>
      </c>
      <c r="H1015">
        <f>MINUTE(telefony[[#This Row],[Czas trwania połączenia]])</f>
        <v>16</v>
      </c>
      <c r="I1015" s="10" t="str">
        <f>LEFT(telefony[[#This Row],[nr]],2)</f>
        <v>36</v>
      </c>
      <c r="J1015" s="9">
        <f>IF(AND(telefony[[#This Row],[Rodzaj telefonu]]="Stacjonarny",telefony[[#This Row],[Początek numeru]]="12"),1,0)</f>
        <v>0</v>
      </c>
      <c r="K1015" s="7">
        <f>IF(telefony[[#This Row],[Czy 12]]=1,telefony[[#This Row],[zakonczenie]]-telefony[[#This Row],[rozpoczecie]],0)</f>
        <v>0</v>
      </c>
    </row>
    <row r="1016" spans="1:11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  <c r="E1016">
        <f>COUNTIF($A$2:$A$2148,telefony[[#This Row],[nr]])</f>
        <v>1</v>
      </c>
      <c r="F1016" t="str">
        <f>IF(LEN(telefony[[#This Row],[nr]])=7,"Stacjonarny",IF(LEN(telefony[[#This Row],[nr]])=8,"Komórkowy","Zagraniczny"))</f>
        <v>Zagraniczny</v>
      </c>
      <c r="G1016" s="11">
        <f>telefony[[#This Row],[zakonczenie]]-telefony[[#This Row],[rozpoczecie]]</f>
        <v>9.1203703703703898E-3</v>
      </c>
      <c r="H1016">
        <f>MINUTE(telefony[[#This Row],[Czas trwania połączenia]])</f>
        <v>13</v>
      </c>
      <c r="I1016" s="10" t="str">
        <f>LEFT(telefony[[#This Row],[nr]],2)</f>
        <v>43</v>
      </c>
      <c r="J1016" s="9">
        <f>IF(AND(telefony[[#This Row],[Rodzaj telefonu]]="Stacjonarny",telefony[[#This Row],[Początek numeru]]="12"),1,0)</f>
        <v>0</v>
      </c>
      <c r="K1016" s="7">
        <f>IF(telefony[[#This Row],[Czy 12]]=1,telefony[[#This Row],[zakonczenie]]-telefony[[#This Row],[rozpoczecie]],0)</f>
        <v>0</v>
      </c>
    </row>
    <row r="1017" spans="1:11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  <c r="E1017">
        <f>COUNTIF($A$2:$A$2148,telefony[[#This Row],[nr]])</f>
        <v>1</v>
      </c>
      <c r="F1017" t="str">
        <f>IF(LEN(telefony[[#This Row],[nr]])=7,"Stacjonarny",IF(LEN(telefony[[#This Row],[nr]])=8,"Komórkowy","Zagraniczny"))</f>
        <v>Stacjonarny</v>
      </c>
      <c r="G1017" s="11">
        <f>telefony[[#This Row],[zakonczenie]]-telefony[[#This Row],[rozpoczecie]]</f>
        <v>1.0902777777777761E-2</v>
      </c>
      <c r="H1017">
        <f>MINUTE(telefony[[#This Row],[Czas trwania połączenia]])</f>
        <v>15</v>
      </c>
      <c r="I1017" s="10" t="str">
        <f>LEFT(telefony[[#This Row],[nr]],2)</f>
        <v>52</v>
      </c>
      <c r="J1017" s="9">
        <f>IF(AND(telefony[[#This Row],[Rodzaj telefonu]]="Stacjonarny",telefony[[#This Row],[Początek numeru]]="12"),1,0)</f>
        <v>0</v>
      </c>
      <c r="K1017" s="7">
        <f>IF(telefony[[#This Row],[Czy 12]]=1,telefony[[#This Row],[zakonczenie]]-telefony[[#This Row],[rozpoczecie]],0)</f>
        <v>0</v>
      </c>
    </row>
    <row r="1018" spans="1:11" x14ac:dyDescent="0.25">
      <c r="A1018">
        <v>6922037</v>
      </c>
      <c r="B1018" s="1">
        <v>42933</v>
      </c>
      <c r="C1018" s="2">
        <v>0.35569444444444442</v>
      </c>
      <c r="D1018" s="2">
        <v>0.35796296296296298</v>
      </c>
      <c r="E1018">
        <f>COUNTIF($A$2:$A$2148,telefony[[#This Row],[nr]])</f>
        <v>1</v>
      </c>
      <c r="F1018" t="str">
        <f>IF(LEN(telefony[[#This Row],[nr]])=7,"Stacjonarny",IF(LEN(telefony[[#This Row],[nr]])=8,"Komórkowy","Zagraniczny"))</f>
        <v>Stacjonarny</v>
      </c>
      <c r="G1018" s="11">
        <f>telefony[[#This Row],[zakonczenie]]-telefony[[#This Row],[rozpoczecie]]</f>
        <v>2.2685185185185586E-3</v>
      </c>
      <c r="H1018">
        <f>MINUTE(telefony[[#This Row],[Czas trwania połączenia]])</f>
        <v>3</v>
      </c>
      <c r="I1018" s="10" t="str">
        <f>LEFT(telefony[[#This Row],[nr]],2)</f>
        <v>69</v>
      </c>
      <c r="J1018" s="9">
        <f>IF(AND(telefony[[#This Row],[Rodzaj telefonu]]="Stacjonarny",telefony[[#This Row],[Początek numeru]]="12"),1,0)</f>
        <v>0</v>
      </c>
      <c r="K1018" s="7">
        <f>IF(telefony[[#This Row],[Czy 12]]=1,telefony[[#This Row],[zakonczenie]]-telefony[[#This Row],[rozpoczecie]],0)</f>
        <v>0</v>
      </c>
    </row>
    <row r="1019" spans="1:11" x14ac:dyDescent="0.25">
      <c r="A1019">
        <v>7060245</v>
      </c>
      <c r="B1019" s="1">
        <v>42933</v>
      </c>
      <c r="C1019" s="2">
        <v>0.35920138888888886</v>
      </c>
      <c r="D1019" s="2">
        <v>0.36319444444444443</v>
      </c>
      <c r="E1019">
        <f>COUNTIF($A$2:$A$2148,telefony[[#This Row],[nr]])</f>
        <v>1</v>
      </c>
      <c r="F1019" t="str">
        <f>IF(LEN(telefony[[#This Row],[nr]])=7,"Stacjonarny",IF(LEN(telefony[[#This Row],[nr]])=8,"Komórkowy","Zagraniczny"))</f>
        <v>Stacjonarny</v>
      </c>
      <c r="G1019" s="11">
        <f>telefony[[#This Row],[zakonczenie]]-telefony[[#This Row],[rozpoczecie]]</f>
        <v>3.9930555555555691E-3</v>
      </c>
      <c r="H1019">
        <f>MINUTE(telefony[[#This Row],[Czas trwania połączenia]])</f>
        <v>5</v>
      </c>
      <c r="I1019" s="10" t="str">
        <f>LEFT(telefony[[#This Row],[nr]],2)</f>
        <v>70</v>
      </c>
      <c r="J1019" s="9">
        <f>IF(AND(telefony[[#This Row],[Rodzaj telefonu]]="Stacjonarny",telefony[[#This Row],[Początek numeru]]="12"),1,0)</f>
        <v>0</v>
      </c>
      <c r="K1019" s="7">
        <f>IF(telefony[[#This Row],[Czy 12]]=1,telefony[[#This Row],[zakonczenie]]-telefony[[#This Row],[rozpoczecie]],0)</f>
        <v>0</v>
      </c>
    </row>
    <row r="1020" spans="1:11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  <c r="E1020">
        <f>COUNTIF($A$2:$A$2148,telefony[[#This Row],[nr]])</f>
        <v>1</v>
      </c>
      <c r="F1020" t="str">
        <f>IF(LEN(telefony[[#This Row],[nr]])=7,"Stacjonarny",IF(LEN(telefony[[#This Row],[nr]])=8,"Komórkowy","Zagraniczny"))</f>
        <v>Stacjonarny</v>
      </c>
      <c r="G1020" s="11">
        <f>telefony[[#This Row],[zakonczenie]]-telefony[[#This Row],[rozpoczecie]]</f>
        <v>5.1504629629629539E-3</v>
      </c>
      <c r="H1020">
        <f>MINUTE(telefony[[#This Row],[Czas trwania połączenia]])</f>
        <v>7</v>
      </c>
      <c r="I1020" s="10" t="str">
        <f>LEFT(telefony[[#This Row],[nr]],2)</f>
        <v>57</v>
      </c>
      <c r="J1020" s="9">
        <f>IF(AND(telefony[[#This Row],[Rodzaj telefonu]]="Stacjonarny",telefony[[#This Row],[Początek numeru]]="12"),1,0)</f>
        <v>0</v>
      </c>
      <c r="K1020" s="7">
        <f>IF(telefony[[#This Row],[Czy 12]]=1,telefony[[#This Row],[zakonczenie]]-telefony[[#This Row],[rozpoczecie]],0)</f>
        <v>0</v>
      </c>
    </row>
    <row r="1021" spans="1:11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  <c r="E1021">
        <f>COUNTIF($A$2:$A$2148,telefony[[#This Row],[nr]])</f>
        <v>1</v>
      </c>
      <c r="F1021" t="str">
        <f>IF(LEN(telefony[[#This Row],[nr]])=7,"Stacjonarny",IF(LEN(telefony[[#This Row],[nr]])=8,"Komórkowy","Zagraniczny"))</f>
        <v>Stacjonarny</v>
      </c>
      <c r="G1021" s="11">
        <f>telefony[[#This Row],[zakonczenie]]-telefony[[#This Row],[rozpoczecie]]</f>
        <v>7.4074074074076401E-4</v>
      </c>
      <c r="H1021">
        <f>MINUTE(telefony[[#This Row],[Czas trwania połączenia]])</f>
        <v>1</v>
      </c>
      <c r="I1021" s="10" t="str">
        <f>LEFT(telefony[[#This Row],[nr]],2)</f>
        <v>86</v>
      </c>
      <c r="J1021" s="9">
        <f>IF(AND(telefony[[#This Row],[Rodzaj telefonu]]="Stacjonarny",telefony[[#This Row],[Początek numeru]]="12"),1,0)</f>
        <v>0</v>
      </c>
      <c r="K1021" s="7">
        <f>IF(telefony[[#This Row],[Czy 12]]=1,telefony[[#This Row],[zakonczenie]]-telefony[[#This Row],[rozpoczecie]],0)</f>
        <v>0</v>
      </c>
    </row>
    <row r="1022" spans="1:11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  <c r="E1022">
        <f>COUNTIF($A$2:$A$2148,telefony[[#This Row],[nr]])</f>
        <v>2</v>
      </c>
      <c r="F1022" t="str">
        <f>IF(LEN(telefony[[#This Row],[nr]])=7,"Stacjonarny",IF(LEN(telefony[[#This Row],[nr]])=8,"Komórkowy","Zagraniczny"))</f>
        <v>Komórkowy</v>
      </c>
      <c r="G1022" s="11">
        <f>telefony[[#This Row],[zakonczenie]]-telefony[[#This Row],[rozpoczecie]]</f>
        <v>5.2199074074074092E-3</v>
      </c>
      <c r="H1022">
        <f>MINUTE(telefony[[#This Row],[Czas trwania połączenia]])</f>
        <v>7</v>
      </c>
      <c r="I1022" s="10" t="str">
        <f>LEFT(telefony[[#This Row],[nr]],2)</f>
        <v>24</v>
      </c>
      <c r="J1022" s="9">
        <f>IF(AND(telefony[[#This Row],[Rodzaj telefonu]]="Stacjonarny",telefony[[#This Row],[Początek numeru]]="12"),1,0)</f>
        <v>0</v>
      </c>
      <c r="K1022" s="7">
        <f>IF(telefony[[#This Row],[Czy 12]]=1,telefony[[#This Row],[zakonczenie]]-telefony[[#This Row],[rozpoczecie]],0)</f>
        <v>0</v>
      </c>
    </row>
    <row r="1023" spans="1:11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  <c r="E1023">
        <f>COUNTIF($A$2:$A$2148,telefony[[#This Row],[nr]])</f>
        <v>1</v>
      </c>
      <c r="F1023" t="str">
        <f>IF(LEN(telefony[[#This Row],[nr]])=7,"Stacjonarny",IF(LEN(telefony[[#This Row],[nr]])=8,"Komórkowy","Zagraniczny"))</f>
        <v>Stacjonarny</v>
      </c>
      <c r="G1023" s="11">
        <f>telefony[[#This Row],[zakonczenie]]-telefony[[#This Row],[rozpoczecie]]</f>
        <v>2.1990740740740478E-3</v>
      </c>
      <c r="H1023">
        <f>MINUTE(telefony[[#This Row],[Czas trwania połączenia]])</f>
        <v>3</v>
      </c>
      <c r="I1023" s="10" t="str">
        <f>LEFT(telefony[[#This Row],[nr]],2)</f>
        <v>33</v>
      </c>
      <c r="J1023" s="9">
        <f>IF(AND(telefony[[#This Row],[Rodzaj telefonu]]="Stacjonarny",telefony[[#This Row],[Początek numeru]]="12"),1,0)</f>
        <v>0</v>
      </c>
      <c r="K1023" s="7">
        <f>IF(telefony[[#This Row],[Czy 12]]=1,telefony[[#This Row],[zakonczenie]]-telefony[[#This Row],[rozpoczecie]],0)</f>
        <v>0</v>
      </c>
    </row>
    <row r="1024" spans="1:11" x14ac:dyDescent="0.25">
      <c r="A1024">
        <v>3478111</v>
      </c>
      <c r="B1024" s="1">
        <v>42933</v>
      </c>
      <c r="C1024" s="2">
        <v>0.37144675925925924</v>
      </c>
      <c r="D1024" s="2">
        <v>0.37270833333333331</v>
      </c>
      <c r="E1024">
        <f>COUNTIF($A$2:$A$2148,telefony[[#This Row],[nr]])</f>
        <v>1</v>
      </c>
      <c r="F1024" t="str">
        <f>IF(LEN(telefony[[#This Row],[nr]])=7,"Stacjonarny",IF(LEN(telefony[[#This Row],[nr]])=8,"Komórkowy","Zagraniczny"))</f>
        <v>Stacjonarny</v>
      </c>
      <c r="G1024" s="11">
        <f>telefony[[#This Row],[zakonczenie]]-telefony[[#This Row],[rozpoczecie]]</f>
        <v>1.2615740740740677E-3</v>
      </c>
      <c r="H1024">
        <f>MINUTE(telefony[[#This Row],[Czas trwania połączenia]])</f>
        <v>1</v>
      </c>
      <c r="I1024" s="10" t="str">
        <f>LEFT(telefony[[#This Row],[nr]],2)</f>
        <v>34</v>
      </c>
      <c r="J1024" s="9">
        <f>IF(AND(telefony[[#This Row],[Rodzaj telefonu]]="Stacjonarny",telefony[[#This Row],[Początek numeru]]="12"),1,0)</f>
        <v>0</v>
      </c>
      <c r="K1024" s="7">
        <f>IF(telefony[[#This Row],[Czy 12]]=1,telefony[[#This Row],[zakonczenie]]-telefony[[#This Row],[rozpoczecie]],0)</f>
        <v>0</v>
      </c>
    </row>
    <row r="1025" spans="1:11" x14ac:dyDescent="0.25">
      <c r="A1025">
        <v>7937998</v>
      </c>
      <c r="B1025" s="1">
        <v>42933</v>
      </c>
      <c r="C1025" s="2">
        <v>0.37627314814814816</v>
      </c>
      <c r="D1025" s="2">
        <v>0.37802083333333331</v>
      </c>
      <c r="E1025">
        <f>COUNTIF($A$2:$A$2148,telefony[[#This Row],[nr]])</f>
        <v>2</v>
      </c>
      <c r="F1025" t="str">
        <f>IF(LEN(telefony[[#This Row],[nr]])=7,"Stacjonarny",IF(LEN(telefony[[#This Row],[nr]])=8,"Komórkowy","Zagraniczny"))</f>
        <v>Stacjonarny</v>
      </c>
      <c r="G1025" s="11">
        <f>telefony[[#This Row],[zakonczenie]]-telefony[[#This Row],[rozpoczecie]]</f>
        <v>1.7476851851851438E-3</v>
      </c>
      <c r="H1025">
        <f>MINUTE(telefony[[#This Row],[Czas trwania połączenia]])</f>
        <v>2</v>
      </c>
      <c r="I1025" s="10" t="str">
        <f>LEFT(telefony[[#This Row],[nr]],2)</f>
        <v>79</v>
      </c>
      <c r="J1025" s="9">
        <f>IF(AND(telefony[[#This Row],[Rodzaj telefonu]]="Stacjonarny",telefony[[#This Row],[Początek numeru]]="12"),1,0)</f>
        <v>0</v>
      </c>
      <c r="K1025" s="7">
        <f>IF(telefony[[#This Row],[Czy 12]]=1,telefony[[#This Row],[zakonczenie]]-telefony[[#This Row],[rozpoczecie]],0)</f>
        <v>0</v>
      </c>
    </row>
    <row r="1026" spans="1:11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  <c r="E1026">
        <f>COUNTIF($A$2:$A$2148,telefony[[#This Row],[nr]])</f>
        <v>1</v>
      </c>
      <c r="F1026" t="str">
        <f>IF(LEN(telefony[[#This Row],[nr]])=7,"Stacjonarny",IF(LEN(telefony[[#This Row],[nr]])=8,"Komórkowy","Zagraniczny"))</f>
        <v>Komórkowy</v>
      </c>
      <c r="G1026" s="11">
        <f>telefony[[#This Row],[zakonczenie]]-telefony[[#This Row],[rozpoczecie]]</f>
        <v>4.69907407407405E-3</v>
      </c>
      <c r="H1026">
        <f>MINUTE(telefony[[#This Row],[Czas trwania połączenia]])</f>
        <v>6</v>
      </c>
      <c r="I1026" s="10" t="str">
        <f>LEFT(telefony[[#This Row],[nr]],2)</f>
        <v>82</v>
      </c>
      <c r="J1026" s="9">
        <f>IF(AND(telefony[[#This Row],[Rodzaj telefonu]]="Stacjonarny",telefony[[#This Row],[Początek numeru]]="12"),1,0)</f>
        <v>0</v>
      </c>
      <c r="K1026" s="7">
        <f>IF(telefony[[#This Row],[Czy 12]]=1,telefony[[#This Row],[zakonczenie]]-telefony[[#This Row],[rozpoczecie]],0)</f>
        <v>0</v>
      </c>
    </row>
    <row r="1027" spans="1:11" x14ac:dyDescent="0.25">
      <c r="A1027">
        <v>2557643</v>
      </c>
      <c r="B1027" s="1">
        <v>42933</v>
      </c>
      <c r="C1027" s="2">
        <v>0.38622685185185185</v>
      </c>
      <c r="D1027" s="2">
        <v>0.38957175925925924</v>
      </c>
      <c r="E1027">
        <f>COUNTIF($A$2:$A$2148,telefony[[#This Row],[nr]])</f>
        <v>1</v>
      </c>
      <c r="F1027" t="str">
        <f>IF(LEN(telefony[[#This Row],[nr]])=7,"Stacjonarny",IF(LEN(telefony[[#This Row],[nr]])=8,"Komórkowy","Zagraniczny"))</f>
        <v>Stacjonarny</v>
      </c>
      <c r="G1027" s="11">
        <f>telefony[[#This Row],[zakonczenie]]-telefony[[#This Row],[rozpoczecie]]</f>
        <v>3.3449074074073937E-3</v>
      </c>
      <c r="H1027">
        <f>MINUTE(telefony[[#This Row],[Czas trwania połączenia]])</f>
        <v>4</v>
      </c>
      <c r="I1027" s="10" t="str">
        <f>LEFT(telefony[[#This Row],[nr]],2)</f>
        <v>25</v>
      </c>
      <c r="J1027" s="9">
        <f>IF(AND(telefony[[#This Row],[Rodzaj telefonu]]="Stacjonarny",telefony[[#This Row],[Początek numeru]]="12"),1,0)</f>
        <v>0</v>
      </c>
      <c r="K1027" s="7">
        <f>IF(telefony[[#This Row],[Czy 12]]=1,telefony[[#This Row],[zakonczenie]]-telefony[[#This Row],[rozpoczecie]],0)</f>
        <v>0</v>
      </c>
    </row>
    <row r="1028" spans="1:11" x14ac:dyDescent="0.25">
      <c r="A1028">
        <v>4501726</v>
      </c>
      <c r="B1028" s="1">
        <v>42933</v>
      </c>
      <c r="C1028" s="2">
        <v>0.38754629629629628</v>
      </c>
      <c r="D1028" s="2">
        <v>0.39260416666666664</v>
      </c>
      <c r="E1028">
        <f>COUNTIF($A$2:$A$2148,telefony[[#This Row],[nr]])</f>
        <v>1</v>
      </c>
      <c r="F1028" t="str">
        <f>IF(LEN(telefony[[#This Row],[nr]])=7,"Stacjonarny",IF(LEN(telefony[[#This Row],[nr]])=8,"Komórkowy","Zagraniczny"))</f>
        <v>Stacjonarny</v>
      </c>
      <c r="G1028" s="11">
        <f>telefony[[#This Row],[zakonczenie]]-telefony[[#This Row],[rozpoczecie]]</f>
        <v>5.0578703703703654E-3</v>
      </c>
      <c r="H1028">
        <f>MINUTE(telefony[[#This Row],[Czas trwania połączenia]])</f>
        <v>7</v>
      </c>
      <c r="I1028" s="10" t="str">
        <f>LEFT(telefony[[#This Row],[nr]],2)</f>
        <v>45</v>
      </c>
      <c r="J1028" s="9">
        <f>IF(AND(telefony[[#This Row],[Rodzaj telefonu]]="Stacjonarny",telefony[[#This Row],[Początek numeru]]="12"),1,0)</f>
        <v>0</v>
      </c>
      <c r="K1028" s="7">
        <f>IF(telefony[[#This Row],[Czy 12]]=1,telefony[[#This Row],[zakonczenie]]-telefony[[#This Row],[rozpoczecie]],0)</f>
        <v>0</v>
      </c>
    </row>
    <row r="1029" spans="1:11" x14ac:dyDescent="0.25">
      <c r="A1029">
        <v>1415198</v>
      </c>
      <c r="B1029" s="1">
        <v>42933</v>
      </c>
      <c r="C1029" s="2">
        <v>0.38991898148148146</v>
      </c>
      <c r="D1029" s="2">
        <v>0.40072916666666669</v>
      </c>
      <c r="E1029">
        <f>COUNTIF($A$2:$A$2148,telefony[[#This Row],[nr]])</f>
        <v>1</v>
      </c>
      <c r="F1029" t="str">
        <f>IF(LEN(telefony[[#This Row],[nr]])=7,"Stacjonarny",IF(LEN(telefony[[#This Row],[nr]])=8,"Komórkowy","Zagraniczny"))</f>
        <v>Stacjonarny</v>
      </c>
      <c r="G1029" s="11">
        <f>telefony[[#This Row],[zakonczenie]]-telefony[[#This Row],[rozpoczecie]]</f>
        <v>1.0810185185185228E-2</v>
      </c>
      <c r="H1029">
        <f>MINUTE(telefony[[#This Row],[Czas trwania połączenia]])</f>
        <v>15</v>
      </c>
      <c r="I1029" s="10" t="str">
        <f>LEFT(telefony[[#This Row],[nr]],2)</f>
        <v>14</v>
      </c>
      <c r="J1029" s="9">
        <f>IF(AND(telefony[[#This Row],[Rodzaj telefonu]]="Stacjonarny",telefony[[#This Row],[Początek numeru]]="12"),1,0)</f>
        <v>0</v>
      </c>
      <c r="K1029" s="7">
        <f>IF(telefony[[#This Row],[Czy 12]]=1,telefony[[#This Row],[zakonczenie]]-telefony[[#This Row],[rozpoczecie]],0)</f>
        <v>0</v>
      </c>
    </row>
    <row r="1030" spans="1:11" x14ac:dyDescent="0.25">
      <c r="A1030">
        <v>23368531</v>
      </c>
      <c r="B1030" s="1">
        <v>42933</v>
      </c>
      <c r="C1030" s="2">
        <v>0.39103009259259258</v>
      </c>
      <c r="D1030" s="2">
        <v>0.39221064814814816</v>
      </c>
      <c r="E1030">
        <f>COUNTIF($A$2:$A$2148,telefony[[#This Row],[nr]])</f>
        <v>1</v>
      </c>
      <c r="F1030" t="str">
        <f>IF(LEN(telefony[[#This Row],[nr]])=7,"Stacjonarny",IF(LEN(telefony[[#This Row],[nr]])=8,"Komórkowy","Zagraniczny"))</f>
        <v>Komórkowy</v>
      </c>
      <c r="G1030" s="11">
        <f>telefony[[#This Row],[zakonczenie]]-telefony[[#This Row],[rozpoczecie]]</f>
        <v>1.1805555555555736E-3</v>
      </c>
      <c r="H1030">
        <f>MINUTE(telefony[[#This Row],[Czas trwania połączenia]])</f>
        <v>1</v>
      </c>
      <c r="I1030" s="10" t="str">
        <f>LEFT(telefony[[#This Row],[nr]],2)</f>
        <v>23</v>
      </c>
      <c r="J1030" s="9">
        <f>IF(AND(telefony[[#This Row],[Rodzaj telefonu]]="Stacjonarny",telefony[[#This Row],[Początek numeru]]="12"),1,0)</f>
        <v>0</v>
      </c>
      <c r="K1030" s="7">
        <f>IF(telefony[[#This Row],[Czy 12]]=1,telefony[[#This Row],[zakonczenie]]-telefony[[#This Row],[rozpoczecie]],0)</f>
        <v>0</v>
      </c>
    </row>
    <row r="1031" spans="1:11" x14ac:dyDescent="0.25">
      <c r="A1031">
        <v>5750549</v>
      </c>
      <c r="B1031" s="1">
        <v>42933</v>
      </c>
      <c r="C1031" s="2">
        <v>0.3948726851851852</v>
      </c>
      <c r="D1031" s="2">
        <v>0.39504629629629628</v>
      </c>
      <c r="E1031">
        <f>COUNTIF($A$2:$A$2148,telefony[[#This Row],[nr]])</f>
        <v>1</v>
      </c>
      <c r="F1031" t="str">
        <f>IF(LEN(telefony[[#This Row],[nr]])=7,"Stacjonarny",IF(LEN(telefony[[#This Row],[nr]])=8,"Komórkowy","Zagraniczny"))</f>
        <v>Stacjonarny</v>
      </c>
      <c r="G1031" s="11">
        <f>telefony[[#This Row],[zakonczenie]]-telefony[[#This Row],[rozpoczecie]]</f>
        <v>1.7361111111108274E-4</v>
      </c>
      <c r="H1031">
        <f>MINUTE(telefony[[#This Row],[Czas trwania połączenia]])</f>
        <v>0</v>
      </c>
      <c r="I1031" s="10" t="str">
        <f>LEFT(telefony[[#This Row],[nr]],2)</f>
        <v>57</v>
      </c>
      <c r="J1031" s="9">
        <f>IF(AND(telefony[[#This Row],[Rodzaj telefonu]]="Stacjonarny",telefony[[#This Row],[Początek numeru]]="12"),1,0)</f>
        <v>0</v>
      </c>
      <c r="K1031" s="7">
        <f>IF(telefony[[#This Row],[Czy 12]]=1,telefony[[#This Row],[zakonczenie]]-telefony[[#This Row],[rozpoczecie]],0)</f>
        <v>0</v>
      </c>
    </row>
    <row r="1032" spans="1:11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  <c r="E1032">
        <f>COUNTIF($A$2:$A$2148,telefony[[#This Row],[nr]])</f>
        <v>1</v>
      </c>
      <c r="F1032" t="str">
        <f>IF(LEN(telefony[[#This Row],[nr]])=7,"Stacjonarny",IF(LEN(telefony[[#This Row],[nr]])=8,"Komórkowy","Zagraniczny"))</f>
        <v>Zagraniczny</v>
      </c>
      <c r="G1032" s="11">
        <f>telefony[[#This Row],[zakonczenie]]-telefony[[#This Row],[rozpoczecie]]</f>
        <v>1.8055555555555602E-3</v>
      </c>
      <c r="H1032">
        <f>MINUTE(telefony[[#This Row],[Czas trwania połączenia]])</f>
        <v>2</v>
      </c>
      <c r="I1032" s="10" t="str">
        <f>LEFT(telefony[[#This Row],[nr]],2)</f>
        <v>38</v>
      </c>
      <c r="J1032" s="9">
        <f>IF(AND(telefony[[#This Row],[Rodzaj telefonu]]="Stacjonarny",telefony[[#This Row],[Początek numeru]]="12"),1,0)</f>
        <v>0</v>
      </c>
      <c r="K1032" s="7">
        <f>IF(telefony[[#This Row],[Czy 12]]=1,telefony[[#This Row],[zakonczenie]]-telefony[[#This Row],[rozpoczecie]],0)</f>
        <v>0</v>
      </c>
    </row>
    <row r="1033" spans="1:11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  <c r="E1033">
        <f>COUNTIF($A$2:$A$2148,telefony[[#This Row],[nr]])</f>
        <v>1</v>
      </c>
      <c r="F1033" t="str">
        <f>IF(LEN(telefony[[#This Row],[nr]])=7,"Stacjonarny",IF(LEN(telefony[[#This Row],[nr]])=8,"Komórkowy","Zagraniczny"))</f>
        <v>Stacjonarny</v>
      </c>
      <c r="G1033" s="11">
        <f>telefony[[#This Row],[zakonczenie]]-telefony[[#This Row],[rozpoczecie]]</f>
        <v>9.7453703703703765E-3</v>
      </c>
      <c r="H1033">
        <f>MINUTE(telefony[[#This Row],[Czas trwania połączenia]])</f>
        <v>14</v>
      </c>
      <c r="I1033" s="10" t="str">
        <f>LEFT(telefony[[#This Row],[nr]],2)</f>
        <v>25</v>
      </c>
      <c r="J1033" s="9">
        <f>IF(AND(telefony[[#This Row],[Rodzaj telefonu]]="Stacjonarny",telefony[[#This Row],[Początek numeru]]="12"),1,0)</f>
        <v>0</v>
      </c>
      <c r="K1033" s="7">
        <f>IF(telefony[[#This Row],[Czy 12]]=1,telefony[[#This Row],[zakonczenie]]-telefony[[#This Row],[rozpoczecie]],0)</f>
        <v>0</v>
      </c>
    </row>
    <row r="1034" spans="1:11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  <c r="E1034">
        <f>COUNTIF($A$2:$A$2148,telefony[[#This Row],[nr]])</f>
        <v>1</v>
      </c>
      <c r="F1034" t="str">
        <f>IF(LEN(telefony[[#This Row],[nr]])=7,"Stacjonarny",IF(LEN(telefony[[#This Row],[nr]])=8,"Komórkowy","Zagraniczny"))</f>
        <v>Stacjonarny</v>
      </c>
      <c r="G1034" s="11">
        <f>telefony[[#This Row],[zakonczenie]]-telefony[[#This Row],[rozpoczecie]]</f>
        <v>7.3379629629629628E-3</v>
      </c>
      <c r="H1034">
        <f>MINUTE(telefony[[#This Row],[Czas trwania połączenia]])</f>
        <v>10</v>
      </c>
      <c r="I1034" s="10" t="str">
        <f>LEFT(telefony[[#This Row],[nr]],2)</f>
        <v>17</v>
      </c>
      <c r="J1034" s="9">
        <f>IF(AND(telefony[[#This Row],[Rodzaj telefonu]]="Stacjonarny",telefony[[#This Row],[Początek numeru]]="12"),1,0)</f>
        <v>0</v>
      </c>
      <c r="K1034" s="7">
        <f>IF(telefony[[#This Row],[Czy 12]]=1,telefony[[#This Row],[zakonczenie]]-telefony[[#This Row],[rozpoczecie]],0)</f>
        <v>0</v>
      </c>
    </row>
    <row r="1035" spans="1:11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  <c r="E1035">
        <f>COUNTIF($A$2:$A$2148,telefony[[#This Row],[nr]])</f>
        <v>2</v>
      </c>
      <c r="F1035" t="str">
        <f>IF(LEN(telefony[[#This Row],[nr]])=7,"Stacjonarny",IF(LEN(telefony[[#This Row],[nr]])=8,"Komórkowy","Zagraniczny"))</f>
        <v>Stacjonarny</v>
      </c>
      <c r="G1035" s="11">
        <f>telefony[[#This Row],[zakonczenie]]-telefony[[#This Row],[rozpoczecie]]</f>
        <v>6.9907407407407418E-3</v>
      </c>
      <c r="H1035">
        <f>MINUTE(telefony[[#This Row],[Czas trwania połączenia]])</f>
        <v>10</v>
      </c>
      <c r="I1035" s="10" t="str">
        <f>LEFT(telefony[[#This Row],[nr]],2)</f>
        <v>16</v>
      </c>
      <c r="J1035" s="9">
        <f>IF(AND(telefony[[#This Row],[Rodzaj telefonu]]="Stacjonarny",telefony[[#This Row],[Początek numeru]]="12"),1,0)</f>
        <v>0</v>
      </c>
      <c r="K1035" s="7">
        <f>IF(telefony[[#This Row],[Czy 12]]=1,telefony[[#This Row],[zakonczenie]]-telefony[[#This Row],[rozpoczecie]],0)</f>
        <v>0</v>
      </c>
    </row>
    <row r="1036" spans="1:11" x14ac:dyDescent="0.25">
      <c r="A1036">
        <v>7085993</v>
      </c>
      <c r="B1036" s="1">
        <v>42933</v>
      </c>
      <c r="C1036" s="2">
        <v>0.40719907407407407</v>
      </c>
      <c r="D1036" s="2">
        <v>0.41578703703703701</v>
      </c>
      <c r="E1036">
        <f>COUNTIF($A$2:$A$2148,telefony[[#This Row],[nr]])</f>
        <v>2</v>
      </c>
      <c r="F1036" t="str">
        <f>IF(LEN(telefony[[#This Row],[nr]])=7,"Stacjonarny",IF(LEN(telefony[[#This Row],[nr]])=8,"Komórkowy","Zagraniczny"))</f>
        <v>Stacjonarny</v>
      </c>
      <c r="G1036" s="11">
        <f>telefony[[#This Row],[zakonczenie]]-telefony[[#This Row],[rozpoczecie]]</f>
        <v>8.5879629629629362E-3</v>
      </c>
      <c r="H1036">
        <f>MINUTE(telefony[[#This Row],[Czas trwania połączenia]])</f>
        <v>12</v>
      </c>
      <c r="I1036" s="10" t="str">
        <f>LEFT(telefony[[#This Row],[nr]],2)</f>
        <v>70</v>
      </c>
      <c r="J1036" s="9">
        <f>IF(AND(telefony[[#This Row],[Rodzaj telefonu]]="Stacjonarny",telefony[[#This Row],[Początek numeru]]="12"),1,0)</f>
        <v>0</v>
      </c>
      <c r="K1036" s="7">
        <f>IF(telefony[[#This Row],[Czy 12]]=1,telefony[[#This Row],[zakonczenie]]-telefony[[#This Row],[rozpoczecie]],0)</f>
        <v>0</v>
      </c>
    </row>
    <row r="1037" spans="1:11" x14ac:dyDescent="0.25">
      <c r="A1037">
        <v>73460179</v>
      </c>
      <c r="B1037" s="1">
        <v>42933</v>
      </c>
      <c r="C1037" s="2">
        <v>0.41060185185185183</v>
      </c>
      <c r="D1037" s="2">
        <v>0.41334490740740742</v>
      </c>
      <c r="E1037">
        <f>COUNTIF($A$2:$A$2148,telefony[[#This Row],[nr]])</f>
        <v>1</v>
      </c>
      <c r="F1037" t="str">
        <f>IF(LEN(telefony[[#This Row],[nr]])=7,"Stacjonarny",IF(LEN(telefony[[#This Row],[nr]])=8,"Komórkowy","Zagraniczny"))</f>
        <v>Komórkowy</v>
      </c>
      <c r="G1037" s="11">
        <f>telefony[[#This Row],[zakonczenie]]-telefony[[#This Row],[rozpoczecie]]</f>
        <v>2.7430555555555958E-3</v>
      </c>
      <c r="H1037">
        <f>MINUTE(telefony[[#This Row],[Czas trwania połączenia]])</f>
        <v>3</v>
      </c>
      <c r="I1037" s="10" t="str">
        <f>LEFT(telefony[[#This Row],[nr]],2)</f>
        <v>73</v>
      </c>
      <c r="J1037" s="9">
        <f>IF(AND(telefony[[#This Row],[Rodzaj telefonu]]="Stacjonarny",telefony[[#This Row],[Początek numeru]]="12"),1,0)</f>
        <v>0</v>
      </c>
      <c r="K1037" s="7">
        <f>IF(telefony[[#This Row],[Czy 12]]=1,telefony[[#This Row],[zakonczenie]]-telefony[[#This Row],[rozpoczecie]],0)</f>
        <v>0</v>
      </c>
    </row>
    <row r="1038" spans="1:11" x14ac:dyDescent="0.25">
      <c r="A1038">
        <v>5983034</v>
      </c>
      <c r="B1038" s="1">
        <v>42933</v>
      </c>
      <c r="C1038" s="2">
        <v>0.41253472222222221</v>
      </c>
      <c r="D1038" s="2">
        <v>0.41753472222222221</v>
      </c>
      <c r="E1038">
        <f>COUNTIF($A$2:$A$2148,telefony[[#This Row],[nr]])</f>
        <v>1</v>
      </c>
      <c r="F1038" t="str">
        <f>IF(LEN(telefony[[#This Row],[nr]])=7,"Stacjonarny",IF(LEN(telefony[[#This Row],[nr]])=8,"Komórkowy","Zagraniczny"))</f>
        <v>Stacjonarny</v>
      </c>
      <c r="G1038" s="11">
        <f>telefony[[#This Row],[zakonczenie]]-telefony[[#This Row],[rozpoczecie]]</f>
        <v>5.0000000000000044E-3</v>
      </c>
      <c r="H1038">
        <f>MINUTE(telefony[[#This Row],[Czas trwania połączenia]])</f>
        <v>7</v>
      </c>
      <c r="I1038" s="10" t="str">
        <f>LEFT(telefony[[#This Row],[nr]],2)</f>
        <v>59</v>
      </c>
      <c r="J1038" s="9">
        <f>IF(AND(telefony[[#This Row],[Rodzaj telefonu]]="Stacjonarny",telefony[[#This Row],[Początek numeru]]="12"),1,0)</f>
        <v>0</v>
      </c>
      <c r="K1038" s="7">
        <f>IF(telefony[[#This Row],[Czy 12]]=1,telefony[[#This Row],[zakonczenie]]-telefony[[#This Row],[rozpoczecie]],0)</f>
        <v>0</v>
      </c>
    </row>
    <row r="1039" spans="1:11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  <c r="E1039">
        <f>COUNTIF($A$2:$A$2148,telefony[[#This Row],[nr]])</f>
        <v>1</v>
      </c>
      <c r="F1039" t="str">
        <f>IF(LEN(telefony[[#This Row],[nr]])=7,"Stacjonarny",IF(LEN(telefony[[#This Row],[nr]])=8,"Komórkowy","Zagraniczny"))</f>
        <v>Komórkowy</v>
      </c>
      <c r="G1039" s="11">
        <f>telefony[[#This Row],[zakonczenie]]-telefony[[#This Row],[rozpoczecie]]</f>
        <v>1.4930555555555669E-3</v>
      </c>
      <c r="H1039">
        <f>MINUTE(telefony[[#This Row],[Czas trwania połączenia]])</f>
        <v>2</v>
      </c>
      <c r="I1039" s="10" t="str">
        <f>LEFT(telefony[[#This Row],[nr]],2)</f>
        <v>16</v>
      </c>
      <c r="J1039" s="9">
        <f>IF(AND(telefony[[#This Row],[Rodzaj telefonu]]="Stacjonarny",telefony[[#This Row],[Początek numeru]]="12"),1,0)</f>
        <v>0</v>
      </c>
      <c r="K1039" s="7">
        <f>IF(telefony[[#This Row],[Czy 12]]=1,telefony[[#This Row],[zakonczenie]]-telefony[[#This Row],[rozpoczecie]],0)</f>
        <v>0</v>
      </c>
    </row>
    <row r="1040" spans="1:11" x14ac:dyDescent="0.25">
      <c r="A1040">
        <v>19343766</v>
      </c>
      <c r="B1040" s="1">
        <v>42933</v>
      </c>
      <c r="C1040" s="2">
        <v>0.41572916666666665</v>
      </c>
      <c r="D1040" s="2">
        <v>0.41825231481481484</v>
      </c>
      <c r="E1040">
        <f>COUNTIF($A$2:$A$2148,telefony[[#This Row],[nr]])</f>
        <v>1</v>
      </c>
      <c r="F1040" t="str">
        <f>IF(LEN(telefony[[#This Row],[nr]])=7,"Stacjonarny",IF(LEN(telefony[[#This Row],[nr]])=8,"Komórkowy","Zagraniczny"))</f>
        <v>Komórkowy</v>
      </c>
      <c r="G1040" s="11">
        <f>telefony[[#This Row],[zakonczenie]]-telefony[[#This Row],[rozpoczecie]]</f>
        <v>2.523148148148191E-3</v>
      </c>
      <c r="H1040">
        <f>MINUTE(telefony[[#This Row],[Czas trwania połączenia]])</f>
        <v>3</v>
      </c>
      <c r="I1040" s="10" t="str">
        <f>LEFT(telefony[[#This Row],[nr]],2)</f>
        <v>19</v>
      </c>
      <c r="J1040" s="9">
        <f>IF(AND(telefony[[#This Row],[Rodzaj telefonu]]="Stacjonarny",telefony[[#This Row],[Początek numeru]]="12"),1,0)</f>
        <v>0</v>
      </c>
      <c r="K1040" s="7">
        <f>IF(telefony[[#This Row],[Czy 12]]=1,telefony[[#This Row],[zakonczenie]]-telefony[[#This Row],[rozpoczecie]],0)</f>
        <v>0</v>
      </c>
    </row>
    <row r="1041" spans="1:11" x14ac:dyDescent="0.25">
      <c r="A1041">
        <v>7439955</v>
      </c>
      <c r="B1041" s="1">
        <v>42933</v>
      </c>
      <c r="C1041" s="2">
        <v>0.41716435185185186</v>
      </c>
      <c r="D1041" s="2">
        <v>0.4284722222222222</v>
      </c>
      <c r="E1041">
        <f>COUNTIF($A$2:$A$2148,telefony[[#This Row],[nr]])</f>
        <v>1</v>
      </c>
      <c r="F1041" t="str">
        <f>IF(LEN(telefony[[#This Row],[nr]])=7,"Stacjonarny",IF(LEN(telefony[[#This Row],[nr]])=8,"Komórkowy","Zagraniczny"))</f>
        <v>Stacjonarny</v>
      </c>
      <c r="G1041" s="11">
        <f>telefony[[#This Row],[zakonczenie]]-telefony[[#This Row],[rozpoczecie]]</f>
        <v>1.1307870370370343E-2</v>
      </c>
      <c r="H1041">
        <f>MINUTE(telefony[[#This Row],[Czas trwania połączenia]])</f>
        <v>16</v>
      </c>
      <c r="I1041" s="10" t="str">
        <f>LEFT(telefony[[#This Row],[nr]],2)</f>
        <v>74</v>
      </c>
      <c r="J1041" s="9">
        <f>IF(AND(telefony[[#This Row],[Rodzaj telefonu]]="Stacjonarny",telefony[[#This Row],[Początek numeru]]="12"),1,0)</f>
        <v>0</v>
      </c>
      <c r="K1041" s="7">
        <f>IF(telefony[[#This Row],[Czy 12]]=1,telefony[[#This Row],[zakonczenie]]-telefony[[#This Row],[rozpoczecie]],0)</f>
        <v>0</v>
      </c>
    </row>
    <row r="1042" spans="1:11" x14ac:dyDescent="0.25">
      <c r="A1042">
        <v>7224275</v>
      </c>
      <c r="B1042" s="1">
        <v>42933</v>
      </c>
      <c r="C1042" s="2">
        <v>0.41899305555555555</v>
      </c>
      <c r="D1042" s="2">
        <v>0.41968749999999999</v>
      </c>
      <c r="E1042">
        <f>COUNTIF($A$2:$A$2148,telefony[[#This Row],[nr]])</f>
        <v>1</v>
      </c>
      <c r="F1042" t="str">
        <f>IF(LEN(telefony[[#This Row],[nr]])=7,"Stacjonarny",IF(LEN(telefony[[#This Row],[nr]])=8,"Komórkowy","Zagraniczny"))</f>
        <v>Stacjonarny</v>
      </c>
      <c r="G1042" s="11">
        <f>telefony[[#This Row],[zakonczenie]]-telefony[[#This Row],[rozpoczecie]]</f>
        <v>6.9444444444444198E-4</v>
      </c>
      <c r="H1042">
        <f>MINUTE(telefony[[#This Row],[Czas trwania połączenia]])</f>
        <v>1</v>
      </c>
      <c r="I1042" s="10" t="str">
        <f>LEFT(telefony[[#This Row],[nr]],2)</f>
        <v>72</v>
      </c>
      <c r="J1042" s="9">
        <f>IF(AND(telefony[[#This Row],[Rodzaj telefonu]]="Stacjonarny",telefony[[#This Row],[Początek numeru]]="12"),1,0)</f>
        <v>0</v>
      </c>
      <c r="K1042" s="7">
        <f>IF(telefony[[#This Row],[Czy 12]]=1,telefony[[#This Row],[zakonczenie]]-telefony[[#This Row],[rozpoczecie]],0)</f>
        <v>0</v>
      </c>
    </row>
    <row r="1043" spans="1:11" x14ac:dyDescent="0.25">
      <c r="A1043">
        <v>1679471</v>
      </c>
      <c r="B1043" s="1">
        <v>42933</v>
      </c>
      <c r="C1043" s="2">
        <v>0.42386574074074074</v>
      </c>
      <c r="D1043" s="2">
        <v>0.42885416666666665</v>
      </c>
      <c r="E1043">
        <f>COUNTIF($A$2:$A$2148,telefony[[#This Row],[nr]])</f>
        <v>1</v>
      </c>
      <c r="F1043" t="str">
        <f>IF(LEN(telefony[[#This Row],[nr]])=7,"Stacjonarny",IF(LEN(telefony[[#This Row],[nr]])=8,"Komórkowy","Zagraniczny"))</f>
        <v>Stacjonarny</v>
      </c>
      <c r="G1043" s="11">
        <f>telefony[[#This Row],[zakonczenie]]-telefony[[#This Row],[rozpoczecie]]</f>
        <v>4.9884259259259101E-3</v>
      </c>
      <c r="H1043">
        <f>MINUTE(telefony[[#This Row],[Czas trwania połączenia]])</f>
        <v>7</v>
      </c>
      <c r="I1043" s="10" t="str">
        <f>LEFT(telefony[[#This Row],[nr]],2)</f>
        <v>16</v>
      </c>
      <c r="J1043" s="9">
        <f>IF(AND(telefony[[#This Row],[Rodzaj telefonu]]="Stacjonarny",telefony[[#This Row],[Początek numeru]]="12"),1,0)</f>
        <v>0</v>
      </c>
      <c r="K1043" s="7">
        <f>IF(telefony[[#This Row],[Czy 12]]=1,telefony[[#This Row],[zakonczenie]]-telefony[[#This Row],[rozpoczecie]],0)</f>
        <v>0</v>
      </c>
    </row>
    <row r="1044" spans="1:11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  <c r="E1044">
        <f>COUNTIF($A$2:$A$2148,telefony[[#This Row],[nr]])</f>
        <v>1</v>
      </c>
      <c r="F1044" t="str">
        <f>IF(LEN(telefony[[#This Row],[nr]])=7,"Stacjonarny",IF(LEN(telefony[[#This Row],[nr]])=8,"Komórkowy","Zagraniczny"))</f>
        <v>Stacjonarny</v>
      </c>
      <c r="G1044" s="11">
        <f>telefony[[#This Row],[zakonczenie]]-telefony[[#This Row],[rozpoczecie]]</f>
        <v>3.3564814814818211E-4</v>
      </c>
      <c r="H1044">
        <f>MINUTE(telefony[[#This Row],[Czas trwania połączenia]])</f>
        <v>0</v>
      </c>
      <c r="I1044" s="10" t="str">
        <f>LEFT(telefony[[#This Row],[nr]],2)</f>
        <v>62</v>
      </c>
      <c r="J1044" s="9">
        <f>IF(AND(telefony[[#This Row],[Rodzaj telefonu]]="Stacjonarny",telefony[[#This Row],[Początek numeru]]="12"),1,0)</f>
        <v>0</v>
      </c>
      <c r="K1044" s="7">
        <f>IF(telefony[[#This Row],[Czy 12]]=1,telefony[[#This Row],[zakonczenie]]-telefony[[#This Row],[rozpoczecie]],0)</f>
        <v>0</v>
      </c>
    </row>
    <row r="1045" spans="1:11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  <c r="E1045">
        <f>COUNTIF($A$2:$A$2148,telefony[[#This Row],[nr]])</f>
        <v>1</v>
      </c>
      <c r="F1045" t="str">
        <f>IF(LEN(telefony[[#This Row],[nr]])=7,"Stacjonarny",IF(LEN(telefony[[#This Row],[nr]])=8,"Komórkowy","Zagraniczny"))</f>
        <v>Stacjonarny</v>
      </c>
      <c r="G1045" s="11">
        <f>telefony[[#This Row],[zakonczenie]]-telefony[[#This Row],[rozpoczecie]]</f>
        <v>9.9189814814815147E-3</v>
      </c>
      <c r="H1045">
        <f>MINUTE(telefony[[#This Row],[Czas trwania połączenia]])</f>
        <v>14</v>
      </c>
      <c r="I1045" s="10" t="str">
        <f>LEFT(telefony[[#This Row],[nr]],2)</f>
        <v>14</v>
      </c>
      <c r="J1045" s="9">
        <f>IF(AND(telefony[[#This Row],[Rodzaj telefonu]]="Stacjonarny",telefony[[#This Row],[Początek numeru]]="12"),1,0)</f>
        <v>0</v>
      </c>
      <c r="K1045" s="7">
        <f>IF(telefony[[#This Row],[Czy 12]]=1,telefony[[#This Row],[zakonczenie]]-telefony[[#This Row],[rozpoczecie]],0)</f>
        <v>0</v>
      </c>
    </row>
    <row r="1046" spans="1:11" x14ac:dyDescent="0.25">
      <c r="A1046">
        <v>28185580</v>
      </c>
      <c r="B1046" s="1">
        <v>42933</v>
      </c>
      <c r="C1046" s="2">
        <v>0.43086805555555557</v>
      </c>
      <c r="D1046" s="2">
        <v>0.43388888888888888</v>
      </c>
      <c r="E1046">
        <f>COUNTIF($A$2:$A$2148,telefony[[#This Row],[nr]])</f>
        <v>1</v>
      </c>
      <c r="F1046" t="str">
        <f>IF(LEN(telefony[[#This Row],[nr]])=7,"Stacjonarny",IF(LEN(telefony[[#This Row],[nr]])=8,"Komórkowy","Zagraniczny"))</f>
        <v>Komórkowy</v>
      </c>
      <c r="G1046" s="11">
        <f>telefony[[#This Row],[zakonczenie]]-telefony[[#This Row],[rozpoczecie]]</f>
        <v>3.0208333333333059E-3</v>
      </c>
      <c r="H1046">
        <f>MINUTE(telefony[[#This Row],[Czas trwania połączenia]])</f>
        <v>4</v>
      </c>
      <c r="I1046" s="10" t="str">
        <f>LEFT(telefony[[#This Row],[nr]],2)</f>
        <v>28</v>
      </c>
      <c r="J1046" s="9">
        <f>IF(AND(telefony[[#This Row],[Rodzaj telefonu]]="Stacjonarny",telefony[[#This Row],[Początek numeru]]="12"),1,0)</f>
        <v>0</v>
      </c>
      <c r="K1046" s="7">
        <f>IF(telefony[[#This Row],[Czy 12]]=1,telefony[[#This Row],[zakonczenie]]-telefony[[#This Row],[rozpoczecie]],0)</f>
        <v>0</v>
      </c>
    </row>
    <row r="1047" spans="1:11" x14ac:dyDescent="0.25">
      <c r="A1047">
        <v>4222605</v>
      </c>
      <c r="B1047" s="1">
        <v>42933</v>
      </c>
      <c r="C1047" s="2">
        <v>0.43375000000000002</v>
      </c>
      <c r="D1047" s="2">
        <v>0.43592592592592594</v>
      </c>
      <c r="E1047">
        <f>COUNTIF($A$2:$A$2148,telefony[[#This Row],[nr]])</f>
        <v>1</v>
      </c>
      <c r="F1047" t="str">
        <f>IF(LEN(telefony[[#This Row],[nr]])=7,"Stacjonarny",IF(LEN(telefony[[#This Row],[nr]])=8,"Komórkowy","Zagraniczny"))</f>
        <v>Stacjonarny</v>
      </c>
      <c r="G1047" s="11">
        <f>telefony[[#This Row],[zakonczenie]]-telefony[[#This Row],[rozpoczecie]]</f>
        <v>2.1759259259259145E-3</v>
      </c>
      <c r="H1047">
        <f>MINUTE(telefony[[#This Row],[Czas trwania połączenia]])</f>
        <v>3</v>
      </c>
      <c r="I1047" s="10" t="str">
        <f>LEFT(telefony[[#This Row],[nr]],2)</f>
        <v>42</v>
      </c>
      <c r="J1047" s="9">
        <f>IF(AND(telefony[[#This Row],[Rodzaj telefonu]]="Stacjonarny",telefony[[#This Row],[Początek numeru]]="12"),1,0)</f>
        <v>0</v>
      </c>
      <c r="K1047" s="7">
        <f>IF(telefony[[#This Row],[Czy 12]]=1,telefony[[#This Row],[zakonczenie]]-telefony[[#This Row],[rozpoczecie]],0)</f>
        <v>0</v>
      </c>
    </row>
    <row r="1048" spans="1:11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  <c r="E1048">
        <f>COUNTIF($A$2:$A$2148,telefony[[#This Row],[nr]])</f>
        <v>3</v>
      </c>
      <c r="F1048" t="str">
        <f>IF(LEN(telefony[[#This Row],[nr]])=7,"Stacjonarny",IF(LEN(telefony[[#This Row],[nr]])=8,"Komórkowy","Zagraniczny"))</f>
        <v>Stacjonarny</v>
      </c>
      <c r="G1048" s="11">
        <f>telefony[[#This Row],[zakonczenie]]-telefony[[#This Row],[rozpoczecie]]</f>
        <v>1.1574074074074403E-3</v>
      </c>
      <c r="H1048">
        <f>MINUTE(telefony[[#This Row],[Czas trwania połączenia]])</f>
        <v>1</v>
      </c>
      <c r="I1048" s="10" t="str">
        <f>LEFT(telefony[[#This Row],[nr]],2)</f>
        <v>66</v>
      </c>
      <c r="J1048" s="9">
        <f>IF(AND(telefony[[#This Row],[Rodzaj telefonu]]="Stacjonarny",telefony[[#This Row],[Początek numeru]]="12"),1,0)</f>
        <v>0</v>
      </c>
      <c r="K1048" s="7">
        <f>IF(telefony[[#This Row],[Czy 12]]=1,telefony[[#This Row],[zakonczenie]]-telefony[[#This Row],[rozpoczecie]],0)</f>
        <v>0</v>
      </c>
    </row>
    <row r="1049" spans="1:11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  <c r="E1049">
        <f>COUNTIF($A$2:$A$2148,telefony[[#This Row],[nr]])</f>
        <v>2</v>
      </c>
      <c r="F1049" t="str">
        <f>IF(LEN(telefony[[#This Row],[nr]])=7,"Stacjonarny",IF(LEN(telefony[[#This Row],[nr]])=8,"Komórkowy","Zagraniczny"))</f>
        <v>Stacjonarny</v>
      </c>
      <c r="G1049" s="11">
        <f>telefony[[#This Row],[zakonczenie]]-telefony[[#This Row],[rozpoczecie]]</f>
        <v>5.0925925925926485E-4</v>
      </c>
      <c r="H1049">
        <f>MINUTE(telefony[[#This Row],[Czas trwania połączenia]])</f>
        <v>0</v>
      </c>
      <c r="I1049" s="10" t="str">
        <f>LEFT(telefony[[#This Row],[nr]],2)</f>
        <v>37</v>
      </c>
      <c r="J1049" s="9">
        <f>IF(AND(telefony[[#This Row],[Rodzaj telefonu]]="Stacjonarny",telefony[[#This Row],[Początek numeru]]="12"),1,0)</f>
        <v>0</v>
      </c>
      <c r="K1049" s="7">
        <f>IF(telefony[[#This Row],[Czy 12]]=1,telefony[[#This Row],[zakonczenie]]-telefony[[#This Row],[rozpoczecie]],0)</f>
        <v>0</v>
      </c>
    </row>
    <row r="1050" spans="1:11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  <c r="E1050">
        <f>COUNTIF($A$2:$A$2148,telefony[[#This Row],[nr]])</f>
        <v>1</v>
      </c>
      <c r="F1050" t="str">
        <f>IF(LEN(telefony[[#This Row],[nr]])=7,"Stacjonarny",IF(LEN(telefony[[#This Row],[nr]])=8,"Komórkowy","Zagraniczny"))</f>
        <v>Stacjonarny</v>
      </c>
      <c r="G1050" s="11">
        <f>telefony[[#This Row],[zakonczenie]]-telefony[[#This Row],[rozpoczecie]]</f>
        <v>7.0486111111111582E-3</v>
      </c>
      <c r="H1050">
        <f>MINUTE(telefony[[#This Row],[Czas trwania połączenia]])</f>
        <v>10</v>
      </c>
      <c r="I1050" s="10" t="str">
        <f>LEFT(telefony[[#This Row],[nr]],2)</f>
        <v>61</v>
      </c>
      <c r="J1050" s="9">
        <f>IF(AND(telefony[[#This Row],[Rodzaj telefonu]]="Stacjonarny",telefony[[#This Row],[Początek numeru]]="12"),1,0)</f>
        <v>0</v>
      </c>
      <c r="K1050" s="7">
        <f>IF(telefony[[#This Row],[Czy 12]]=1,telefony[[#This Row],[zakonczenie]]-telefony[[#This Row],[rozpoczecie]],0)</f>
        <v>0</v>
      </c>
    </row>
    <row r="1051" spans="1:11" x14ac:dyDescent="0.25">
      <c r="A1051">
        <v>9926754</v>
      </c>
      <c r="B1051" s="1">
        <v>42933</v>
      </c>
      <c r="C1051" s="2">
        <v>0.44421296296296298</v>
      </c>
      <c r="D1051" s="2">
        <v>0.44739583333333333</v>
      </c>
      <c r="E1051">
        <f>COUNTIF($A$2:$A$2148,telefony[[#This Row],[nr]])</f>
        <v>1</v>
      </c>
      <c r="F1051" t="str">
        <f>IF(LEN(telefony[[#This Row],[nr]])=7,"Stacjonarny",IF(LEN(telefony[[#This Row],[nr]])=8,"Komórkowy","Zagraniczny"))</f>
        <v>Stacjonarny</v>
      </c>
      <c r="G1051" s="11">
        <f>telefony[[#This Row],[zakonczenie]]-telefony[[#This Row],[rozpoczecie]]</f>
        <v>3.1828703703703498E-3</v>
      </c>
      <c r="H1051">
        <f>MINUTE(telefony[[#This Row],[Czas trwania połączenia]])</f>
        <v>4</v>
      </c>
      <c r="I1051" s="10" t="str">
        <f>LEFT(telefony[[#This Row],[nr]],2)</f>
        <v>99</v>
      </c>
      <c r="J1051" s="9">
        <f>IF(AND(telefony[[#This Row],[Rodzaj telefonu]]="Stacjonarny",telefony[[#This Row],[Początek numeru]]="12"),1,0)</f>
        <v>0</v>
      </c>
      <c r="K1051" s="7">
        <f>IF(telefony[[#This Row],[Czy 12]]=1,telefony[[#This Row],[zakonczenie]]-telefony[[#This Row],[rozpoczecie]],0)</f>
        <v>0</v>
      </c>
    </row>
    <row r="1052" spans="1:11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  <c r="E1052">
        <f>COUNTIF($A$2:$A$2148,telefony[[#This Row],[nr]])</f>
        <v>1</v>
      </c>
      <c r="F1052" t="str">
        <f>IF(LEN(telefony[[#This Row],[nr]])=7,"Stacjonarny",IF(LEN(telefony[[#This Row],[nr]])=8,"Komórkowy","Zagraniczny"))</f>
        <v>Komórkowy</v>
      </c>
      <c r="G1052" s="11">
        <f>telefony[[#This Row],[zakonczenie]]-telefony[[#This Row],[rozpoczecie]]</f>
        <v>3.6921296296296147E-3</v>
      </c>
      <c r="H1052">
        <f>MINUTE(telefony[[#This Row],[Czas trwania połączenia]])</f>
        <v>5</v>
      </c>
      <c r="I1052" s="10" t="str">
        <f>LEFT(telefony[[#This Row],[nr]],2)</f>
        <v>89</v>
      </c>
      <c r="J1052" s="9">
        <f>IF(AND(telefony[[#This Row],[Rodzaj telefonu]]="Stacjonarny",telefony[[#This Row],[Początek numeru]]="12"),1,0)</f>
        <v>0</v>
      </c>
      <c r="K1052" s="7">
        <f>IF(telefony[[#This Row],[Czy 12]]=1,telefony[[#This Row],[zakonczenie]]-telefony[[#This Row],[rozpoczecie]],0)</f>
        <v>0</v>
      </c>
    </row>
    <row r="1053" spans="1:11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  <c r="E1053">
        <f>COUNTIF($A$2:$A$2148,telefony[[#This Row],[nr]])</f>
        <v>1</v>
      </c>
      <c r="F1053" t="str">
        <f>IF(LEN(telefony[[#This Row],[nr]])=7,"Stacjonarny",IF(LEN(telefony[[#This Row],[nr]])=8,"Komórkowy","Zagraniczny"))</f>
        <v>Stacjonarny</v>
      </c>
      <c r="G1053" s="11">
        <f>telefony[[#This Row],[zakonczenie]]-telefony[[#This Row],[rozpoczecie]]</f>
        <v>3.5763888888888928E-3</v>
      </c>
      <c r="H1053">
        <f>MINUTE(telefony[[#This Row],[Czas trwania połączenia]])</f>
        <v>5</v>
      </c>
      <c r="I1053" s="10" t="str">
        <f>LEFT(telefony[[#This Row],[nr]],2)</f>
        <v>64</v>
      </c>
      <c r="J1053" s="9">
        <f>IF(AND(telefony[[#This Row],[Rodzaj telefonu]]="Stacjonarny",telefony[[#This Row],[Początek numeru]]="12"),1,0)</f>
        <v>0</v>
      </c>
      <c r="K1053" s="7">
        <f>IF(telefony[[#This Row],[Czy 12]]=1,telefony[[#This Row],[zakonczenie]]-telefony[[#This Row],[rozpoczecie]],0)</f>
        <v>0</v>
      </c>
    </row>
    <row r="1054" spans="1:11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  <c r="E1054">
        <f>COUNTIF($A$2:$A$2148,telefony[[#This Row],[nr]])</f>
        <v>2</v>
      </c>
      <c r="F1054" t="str">
        <f>IF(LEN(telefony[[#This Row],[nr]])=7,"Stacjonarny",IF(LEN(telefony[[#This Row],[nr]])=8,"Komórkowy","Zagraniczny"))</f>
        <v>Komórkowy</v>
      </c>
      <c r="G1054" s="11">
        <f>telefony[[#This Row],[zakonczenie]]-telefony[[#This Row],[rozpoczecie]]</f>
        <v>4.3865740740740566E-3</v>
      </c>
      <c r="H1054">
        <f>MINUTE(telefony[[#This Row],[Czas trwania połączenia]])</f>
        <v>6</v>
      </c>
      <c r="I1054" s="10" t="str">
        <f>LEFT(telefony[[#This Row],[nr]],2)</f>
        <v>83</v>
      </c>
      <c r="J1054" s="9">
        <f>IF(AND(telefony[[#This Row],[Rodzaj telefonu]]="Stacjonarny",telefony[[#This Row],[Początek numeru]]="12"),1,0)</f>
        <v>0</v>
      </c>
      <c r="K1054" s="7">
        <f>IF(telefony[[#This Row],[Czy 12]]=1,telefony[[#This Row],[zakonczenie]]-telefony[[#This Row],[rozpoczecie]],0)</f>
        <v>0</v>
      </c>
    </row>
    <row r="1055" spans="1:11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  <c r="E1055">
        <f>COUNTIF($A$2:$A$2148,telefony[[#This Row],[nr]])</f>
        <v>2</v>
      </c>
      <c r="F1055" t="str">
        <f>IF(LEN(telefony[[#This Row],[nr]])=7,"Stacjonarny",IF(LEN(telefony[[#This Row],[nr]])=8,"Komórkowy","Zagraniczny"))</f>
        <v>Stacjonarny</v>
      </c>
      <c r="G1055" s="11">
        <f>telefony[[#This Row],[zakonczenie]]-telefony[[#This Row],[rozpoczecie]]</f>
        <v>2.5694444444444575E-3</v>
      </c>
      <c r="H1055">
        <f>MINUTE(telefony[[#This Row],[Czas trwania połączenia]])</f>
        <v>3</v>
      </c>
      <c r="I1055" s="10" t="str">
        <f>LEFT(telefony[[#This Row],[nr]],2)</f>
        <v>16</v>
      </c>
      <c r="J1055" s="9">
        <f>IF(AND(telefony[[#This Row],[Rodzaj telefonu]]="Stacjonarny",telefony[[#This Row],[Początek numeru]]="12"),1,0)</f>
        <v>0</v>
      </c>
      <c r="K1055" s="7">
        <f>IF(telefony[[#This Row],[Czy 12]]=1,telefony[[#This Row],[zakonczenie]]-telefony[[#This Row],[rozpoczecie]],0)</f>
        <v>0</v>
      </c>
    </row>
    <row r="1056" spans="1:11" x14ac:dyDescent="0.25">
      <c r="A1056">
        <v>5809293</v>
      </c>
      <c r="B1056" s="1">
        <v>42933</v>
      </c>
      <c r="C1056" s="2">
        <v>0.46481481481481479</v>
      </c>
      <c r="D1056" s="2">
        <v>0.47425925925925927</v>
      </c>
      <c r="E1056">
        <f>COUNTIF($A$2:$A$2148,telefony[[#This Row],[nr]])</f>
        <v>1</v>
      </c>
      <c r="F1056" t="str">
        <f>IF(LEN(telefony[[#This Row],[nr]])=7,"Stacjonarny",IF(LEN(telefony[[#This Row],[nr]])=8,"Komórkowy","Zagraniczny"))</f>
        <v>Stacjonarny</v>
      </c>
      <c r="G1056" s="11">
        <f>telefony[[#This Row],[zakonczenie]]-telefony[[#This Row],[rozpoczecie]]</f>
        <v>9.4444444444444775E-3</v>
      </c>
      <c r="H1056">
        <f>MINUTE(telefony[[#This Row],[Czas trwania połączenia]])</f>
        <v>13</v>
      </c>
      <c r="I1056" s="10" t="str">
        <f>LEFT(telefony[[#This Row],[nr]],2)</f>
        <v>58</v>
      </c>
      <c r="J1056" s="9">
        <f>IF(AND(telefony[[#This Row],[Rodzaj telefonu]]="Stacjonarny",telefony[[#This Row],[Początek numeru]]="12"),1,0)</f>
        <v>0</v>
      </c>
      <c r="K1056" s="7">
        <f>IF(telefony[[#This Row],[Czy 12]]=1,telefony[[#This Row],[zakonczenie]]-telefony[[#This Row],[rozpoczecie]],0)</f>
        <v>0</v>
      </c>
    </row>
    <row r="1057" spans="1:11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  <c r="E1057">
        <f>COUNTIF($A$2:$A$2148,telefony[[#This Row],[nr]])</f>
        <v>4</v>
      </c>
      <c r="F1057" t="str">
        <f>IF(LEN(telefony[[#This Row],[nr]])=7,"Stacjonarny",IF(LEN(telefony[[#This Row],[nr]])=8,"Komórkowy","Zagraniczny"))</f>
        <v>Stacjonarny</v>
      </c>
      <c r="G1057" s="11">
        <f>telefony[[#This Row],[zakonczenie]]-telefony[[#This Row],[rozpoczecie]]</f>
        <v>7.0254629629629139E-3</v>
      </c>
      <c r="H1057">
        <f>MINUTE(telefony[[#This Row],[Czas trwania połączenia]])</f>
        <v>10</v>
      </c>
      <c r="I1057" s="10" t="str">
        <f>LEFT(telefony[[#This Row],[nr]],2)</f>
        <v>57</v>
      </c>
      <c r="J1057" s="9">
        <f>IF(AND(telefony[[#This Row],[Rodzaj telefonu]]="Stacjonarny",telefony[[#This Row],[Początek numeru]]="12"),1,0)</f>
        <v>0</v>
      </c>
      <c r="K1057" s="7">
        <f>IF(telefony[[#This Row],[Czy 12]]=1,telefony[[#This Row],[zakonczenie]]-telefony[[#This Row],[rozpoczecie]],0)</f>
        <v>0</v>
      </c>
    </row>
    <row r="1058" spans="1:11" x14ac:dyDescent="0.25">
      <c r="A1058">
        <v>7088840</v>
      </c>
      <c r="B1058" s="1">
        <v>42933</v>
      </c>
      <c r="C1058" s="2">
        <v>0.46711805555555558</v>
      </c>
      <c r="D1058" s="2">
        <v>0.47856481481481483</v>
      </c>
      <c r="E1058">
        <f>COUNTIF($A$2:$A$2148,telefony[[#This Row],[nr]])</f>
        <v>1</v>
      </c>
      <c r="F1058" t="str">
        <f>IF(LEN(telefony[[#This Row],[nr]])=7,"Stacjonarny",IF(LEN(telefony[[#This Row],[nr]])=8,"Komórkowy","Zagraniczny"))</f>
        <v>Stacjonarny</v>
      </c>
      <c r="G1058" s="11">
        <f>telefony[[#This Row],[zakonczenie]]-telefony[[#This Row],[rozpoczecie]]</f>
        <v>1.1446759259259254E-2</v>
      </c>
      <c r="H1058">
        <f>MINUTE(telefony[[#This Row],[Czas trwania połączenia]])</f>
        <v>16</v>
      </c>
      <c r="I1058" s="10" t="str">
        <f>LEFT(telefony[[#This Row],[nr]],2)</f>
        <v>70</v>
      </c>
      <c r="J1058" s="9">
        <f>IF(AND(telefony[[#This Row],[Rodzaj telefonu]]="Stacjonarny",telefony[[#This Row],[Początek numeru]]="12"),1,0)</f>
        <v>0</v>
      </c>
      <c r="K1058" s="7">
        <f>IF(telefony[[#This Row],[Czy 12]]=1,telefony[[#This Row],[zakonczenie]]-telefony[[#This Row],[rozpoczecie]],0)</f>
        <v>0</v>
      </c>
    </row>
    <row r="1059" spans="1:11" x14ac:dyDescent="0.25">
      <c r="A1059">
        <v>1302112</v>
      </c>
      <c r="B1059" s="1">
        <v>42933</v>
      </c>
      <c r="C1059" s="2">
        <v>0.46939814814814818</v>
      </c>
      <c r="D1059" s="2">
        <v>0.47047453703703701</v>
      </c>
      <c r="E1059">
        <f>COUNTIF($A$2:$A$2148,telefony[[#This Row],[nr]])</f>
        <v>1</v>
      </c>
      <c r="F1059" t="str">
        <f>IF(LEN(telefony[[#This Row],[nr]])=7,"Stacjonarny",IF(LEN(telefony[[#This Row],[nr]])=8,"Komórkowy","Zagraniczny"))</f>
        <v>Stacjonarny</v>
      </c>
      <c r="G1059" s="11">
        <f>telefony[[#This Row],[zakonczenie]]-telefony[[#This Row],[rozpoczecie]]</f>
        <v>1.0763888888888351E-3</v>
      </c>
      <c r="H1059">
        <f>MINUTE(telefony[[#This Row],[Czas trwania połączenia]])</f>
        <v>1</v>
      </c>
      <c r="I1059" s="10" t="str">
        <f>LEFT(telefony[[#This Row],[nr]],2)</f>
        <v>13</v>
      </c>
      <c r="J1059" s="9">
        <f>IF(AND(telefony[[#This Row],[Rodzaj telefonu]]="Stacjonarny",telefony[[#This Row],[Początek numeru]]="12"),1,0)</f>
        <v>0</v>
      </c>
      <c r="K1059" s="7">
        <f>IF(telefony[[#This Row],[Czy 12]]=1,telefony[[#This Row],[zakonczenie]]-telefony[[#This Row],[rozpoczecie]],0)</f>
        <v>0</v>
      </c>
    </row>
    <row r="1060" spans="1:11" x14ac:dyDescent="0.25">
      <c r="A1060">
        <v>8299537</v>
      </c>
      <c r="B1060" s="1">
        <v>42933</v>
      </c>
      <c r="C1060" s="2">
        <v>0.47302083333333333</v>
      </c>
      <c r="D1060" s="2">
        <v>0.47939814814814813</v>
      </c>
      <c r="E1060">
        <f>COUNTIF($A$2:$A$2148,telefony[[#This Row],[nr]])</f>
        <v>1</v>
      </c>
      <c r="F1060" t="str">
        <f>IF(LEN(telefony[[#This Row],[nr]])=7,"Stacjonarny",IF(LEN(telefony[[#This Row],[nr]])=8,"Komórkowy","Zagraniczny"))</f>
        <v>Stacjonarny</v>
      </c>
      <c r="G1060" s="11">
        <f>telefony[[#This Row],[zakonczenie]]-telefony[[#This Row],[rozpoczecie]]</f>
        <v>6.377314814814794E-3</v>
      </c>
      <c r="H1060">
        <f>MINUTE(telefony[[#This Row],[Czas trwania połączenia]])</f>
        <v>9</v>
      </c>
      <c r="I1060" s="10" t="str">
        <f>LEFT(telefony[[#This Row],[nr]],2)</f>
        <v>82</v>
      </c>
      <c r="J1060" s="9">
        <f>IF(AND(telefony[[#This Row],[Rodzaj telefonu]]="Stacjonarny",telefony[[#This Row],[Początek numeru]]="12"),1,0)</f>
        <v>0</v>
      </c>
      <c r="K1060" s="7">
        <f>IF(telefony[[#This Row],[Czy 12]]=1,telefony[[#This Row],[zakonczenie]]-telefony[[#This Row],[rozpoczecie]],0)</f>
        <v>0</v>
      </c>
    </row>
    <row r="1061" spans="1:11" x14ac:dyDescent="0.25">
      <c r="A1061">
        <v>1519891</v>
      </c>
      <c r="B1061" s="1">
        <v>42933</v>
      </c>
      <c r="C1061" s="2">
        <v>0.47604166666666664</v>
      </c>
      <c r="D1061" s="2">
        <v>0.48714120370370373</v>
      </c>
      <c r="E1061">
        <f>COUNTIF($A$2:$A$2148,telefony[[#This Row],[nr]])</f>
        <v>1</v>
      </c>
      <c r="F1061" t="str">
        <f>IF(LEN(telefony[[#This Row],[nr]])=7,"Stacjonarny",IF(LEN(telefony[[#This Row],[nr]])=8,"Komórkowy","Zagraniczny"))</f>
        <v>Stacjonarny</v>
      </c>
      <c r="G1061" s="11">
        <f>telefony[[#This Row],[zakonczenie]]-telefony[[#This Row],[rozpoczecie]]</f>
        <v>1.1099537037037088E-2</v>
      </c>
      <c r="H1061">
        <f>MINUTE(telefony[[#This Row],[Czas trwania połączenia]])</f>
        <v>15</v>
      </c>
      <c r="I1061" s="10" t="str">
        <f>LEFT(telefony[[#This Row],[nr]],2)</f>
        <v>15</v>
      </c>
      <c r="J1061" s="9">
        <f>IF(AND(telefony[[#This Row],[Rodzaj telefonu]]="Stacjonarny",telefony[[#This Row],[Początek numeru]]="12"),1,0)</f>
        <v>0</v>
      </c>
      <c r="K1061" s="7">
        <f>IF(telefony[[#This Row],[Czy 12]]=1,telefony[[#This Row],[zakonczenie]]-telefony[[#This Row],[rozpoczecie]],0)</f>
        <v>0</v>
      </c>
    </row>
    <row r="1062" spans="1:11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  <c r="E1062">
        <f>COUNTIF($A$2:$A$2148,telefony[[#This Row],[nr]])</f>
        <v>1</v>
      </c>
      <c r="F1062" t="str">
        <f>IF(LEN(telefony[[#This Row],[nr]])=7,"Stacjonarny",IF(LEN(telefony[[#This Row],[nr]])=8,"Komórkowy","Zagraniczny"))</f>
        <v>Komórkowy</v>
      </c>
      <c r="G1062" s="11">
        <f>telefony[[#This Row],[zakonczenie]]-telefony[[#This Row],[rozpoczecie]]</f>
        <v>1.7592592592592937E-3</v>
      </c>
      <c r="H1062">
        <f>MINUTE(telefony[[#This Row],[Czas trwania połączenia]])</f>
        <v>2</v>
      </c>
      <c r="I1062" s="10" t="str">
        <f>LEFT(telefony[[#This Row],[nr]],2)</f>
        <v>29</v>
      </c>
      <c r="J1062" s="9">
        <f>IF(AND(telefony[[#This Row],[Rodzaj telefonu]]="Stacjonarny",telefony[[#This Row],[Początek numeru]]="12"),1,0)</f>
        <v>0</v>
      </c>
      <c r="K1062" s="7">
        <f>IF(telefony[[#This Row],[Czy 12]]=1,telefony[[#This Row],[zakonczenie]]-telefony[[#This Row],[rozpoczecie]],0)</f>
        <v>0</v>
      </c>
    </row>
    <row r="1063" spans="1:11" x14ac:dyDescent="0.25">
      <c r="A1063">
        <v>9088045</v>
      </c>
      <c r="B1063" s="1">
        <v>42933</v>
      </c>
      <c r="C1063" s="2">
        <v>0.47714120370370372</v>
      </c>
      <c r="D1063" s="2">
        <v>0.47728009259259258</v>
      </c>
      <c r="E1063">
        <f>COUNTIF($A$2:$A$2148,telefony[[#This Row],[nr]])</f>
        <v>2</v>
      </c>
      <c r="F1063" t="str">
        <f>IF(LEN(telefony[[#This Row],[nr]])=7,"Stacjonarny",IF(LEN(telefony[[#This Row],[nr]])=8,"Komórkowy","Zagraniczny"))</f>
        <v>Stacjonarny</v>
      </c>
      <c r="G1063" s="11">
        <f>telefony[[#This Row],[zakonczenie]]-telefony[[#This Row],[rozpoczecie]]</f>
        <v>1.3888888888885509E-4</v>
      </c>
      <c r="H1063">
        <f>MINUTE(telefony[[#This Row],[Czas trwania połączenia]])</f>
        <v>0</v>
      </c>
      <c r="I1063" s="10" t="str">
        <f>LEFT(telefony[[#This Row],[nr]],2)</f>
        <v>90</v>
      </c>
      <c r="J1063" s="9">
        <f>IF(AND(telefony[[#This Row],[Rodzaj telefonu]]="Stacjonarny",telefony[[#This Row],[Początek numeru]]="12"),1,0)</f>
        <v>0</v>
      </c>
      <c r="K1063" s="7">
        <f>IF(telefony[[#This Row],[Czy 12]]=1,telefony[[#This Row],[zakonczenie]]-telefony[[#This Row],[rozpoczecie]],0)</f>
        <v>0</v>
      </c>
    </row>
    <row r="1064" spans="1:11" x14ac:dyDescent="0.25">
      <c r="A1064">
        <v>59864989</v>
      </c>
      <c r="B1064" s="1">
        <v>42933</v>
      </c>
      <c r="C1064" s="2">
        <v>0.48119212962962965</v>
      </c>
      <c r="D1064" s="2">
        <v>0.49038194444444444</v>
      </c>
      <c r="E1064">
        <f>COUNTIF($A$2:$A$2148,telefony[[#This Row],[nr]])</f>
        <v>1</v>
      </c>
      <c r="F1064" t="str">
        <f>IF(LEN(telefony[[#This Row],[nr]])=7,"Stacjonarny",IF(LEN(telefony[[#This Row],[nr]])=8,"Komórkowy","Zagraniczny"))</f>
        <v>Komórkowy</v>
      </c>
      <c r="G1064" s="11">
        <f>telefony[[#This Row],[zakonczenie]]-telefony[[#This Row],[rozpoczecie]]</f>
        <v>9.1898148148147896E-3</v>
      </c>
      <c r="H1064">
        <f>MINUTE(telefony[[#This Row],[Czas trwania połączenia]])</f>
        <v>13</v>
      </c>
      <c r="I1064" s="10" t="str">
        <f>LEFT(telefony[[#This Row],[nr]],2)</f>
        <v>59</v>
      </c>
      <c r="J1064" s="9">
        <f>IF(AND(telefony[[#This Row],[Rodzaj telefonu]]="Stacjonarny",telefony[[#This Row],[Początek numeru]]="12"),1,0)</f>
        <v>0</v>
      </c>
      <c r="K1064" s="7">
        <f>IF(telefony[[#This Row],[Czy 12]]=1,telefony[[#This Row],[zakonczenie]]-telefony[[#This Row],[rozpoczecie]],0)</f>
        <v>0</v>
      </c>
    </row>
    <row r="1065" spans="1:11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  <c r="E1065">
        <f>COUNTIF($A$2:$A$2148,telefony[[#This Row],[nr]])</f>
        <v>1</v>
      </c>
      <c r="F1065" t="str">
        <f>IF(LEN(telefony[[#This Row],[nr]])=7,"Stacjonarny",IF(LEN(telefony[[#This Row],[nr]])=8,"Komórkowy","Zagraniczny"))</f>
        <v>Stacjonarny</v>
      </c>
      <c r="G1065" s="11">
        <f>telefony[[#This Row],[zakonczenie]]-telefony[[#This Row],[rozpoczecie]]</f>
        <v>7.2337962962962798E-3</v>
      </c>
      <c r="H1065">
        <f>MINUTE(telefony[[#This Row],[Czas trwania połączenia]])</f>
        <v>10</v>
      </c>
      <c r="I1065" s="10" t="str">
        <f>LEFT(telefony[[#This Row],[nr]],2)</f>
        <v>27</v>
      </c>
      <c r="J1065" s="9">
        <f>IF(AND(telefony[[#This Row],[Rodzaj telefonu]]="Stacjonarny",telefony[[#This Row],[Początek numeru]]="12"),1,0)</f>
        <v>0</v>
      </c>
      <c r="K1065" s="7">
        <f>IF(telefony[[#This Row],[Czy 12]]=1,telefony[[#This Row],[zakonczenie]]-telefony[[#This Row],[rozpoczecie]],0)</f>
        <v>0</v>
      </c>
    </row>
    <row r="1066" spans="1:11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  <c r="E1066">
        <f>COUNTIF($A$2:$A$2148,telefony[[#This Row],[nr]])</f>
        <v>1</v>
      </c>
      <c r="F1066" t="str">
        <f>IF(LEN(telefony[[#This Row],[nr]])=7,"Stacjonarny",IF(LEN(telefony[[#This Row],[nr]])=8,"Komórkowy","Zagraniczny"))</f>
        <v>Stacjonarny</v>
      </c>
      <c r="G1066" s="11">
        <f>telefony[[#This Row],[zakonczenie]]-telefony[[#This Row],[rozpoczecie]]</f>
        <v>9.4212962962962887E-3</v>
      </c>
      <c r="H1066">
        <f>MINUTE(telefony[[#This Row],[Czas trwania połączenia]])</f>
        <v>13</v>
      </c>
      <c r="I1066" s="10" t="str">
        <f>LEFT(telefony[[#This Row],[nr]],2)</f>
        <v>10</v>
      </c>
      <c r="J1066" s="9">
        <f>IF(AND(telefony[[#This Row],[Rodzaj telefonu]]="Stacjonarny",telefony[[#This Row],[Początek numeru]]="12"),1,0)</f>
        <v>0</v>
      </c>
      <c r="K1066" s="7">
        <f>IF(telefony[[#This Row],[Czy 12]]=1,telefony[[#This Row],[zakonczenie]]-telefony[[#This Row],[rozpoczecie]],0)</f>
        <v>0</v>
      </c>
    </row>
    <row r="1067" spans="1:11" x14ac:dyDescent="0.25">
      <c r="A1067">
        <v>3284714</v>
      </c>
      <c r="B1067" s="1">
        <v>42933</v>
      </c>
      <c r="C1067" s="2">
        <v>0.48533564814814817</v>
      </c>
      <c r="D1067" s="2">
        <v>0.49689814814814814</v>
      </c>
      <c r="E1067">
        <f>COUNTIF($A$2:$A$2148,telefony[[#This Row],[nr]])</f>
        <v>1</v>
      </c>
      <c r="F1067" t="str">
        <f>IF(LEN(telefony[[#This Row],[nr]])=7,"Stacjonarny",IF(LEN(telefony[[#This Row],[nr]])=8,"Komórkowy","Zagraniczny"))</f>
        <v>Stacjonarny</v>
      </c>
      <c r="G1067" s="11">
        <f>telefony[[#This Row],[zakonczenie]]-telefony[[#This Row],[rozpoczecie]]</f>
        <v>1.1562499999999976E-2</v>
      </c>
      <c r="H1067">
        <f>MINUTE(telefony[[#This Row],[Czas trwania połączenia]])</f>
        <v>16</v>
      </c>
      <c r="I1067" s="10" t="str">
        <f>LEFT(telefony[[#This Row],[nr]],2)</f>
        <v>32</v>
      </c>
      <c r="J1067" s="9">
        <f>IF(AND(telefony[[#This Row],[Rodzaj telefonu]]="Stacjonarny",telefony[[#This Row],[Początek numeru]]="12"),1,0)</f>
        <v>0</v>
      </c>
      <c r="K1067" s="7">
        <f>IF(telefony[[#This Row],[Czy 12]]=1,telefony[[#This Row],[zakonczenie]]-telefony[[#This Row],[rozpoczecie]],0)</f>
        <v>0</v>
      </c>
    </row>
    <row r="1068" spans="1:11" x14ac:dyDescent="0.25">
      <c r="A1068">
        <v>1822675725</v>
      </c>
      <c r="B1068" s="1">
        <v>42933</v>
      </c>
      <c r="C1068" s="2">
        <v>0.48542824074074076</v>
      </c>
      <c r="D1068" s="2">
        <v>0.49109953703703701</v>
      </c>
      <c r="E1068">
        <f>COUNTIF($A$2:$A$2148,telefony[[#This Row],[nr]])</f>
        <v>1</v>
      </c>
      <c r="F1068" t="str">
        <f>IF(LEN(telefony[[#This Row],[nr]])=7,"Stacjonarny",IF(LEN(telefony[[#This Row],[nr]])=8,"Komórkowy","Zagraniczny"))</f>
        <v>Zagraniczny</v>
      </c>
      <c r="G1068" s="11">
        <f>telefony[[#This Row],[zakonczenie]]-telefony[[#This Row],[rozpoczecie]]</f>
        <v>5.6712962962962576E-3</v>
      </c>
      <c r="H1068">
        <f>MINUTE(telefony[[#This Row],[Czas trwania połączenia]])</f>
        <v>8</v>
      </c>
      <c r="I1068" s="10" t="str">
        <f>LEFT(telefony[[#This Row],[nr]],2)</f>
        <v>18</v>
      </c>
      <c r="J1068" s="9">
        <f>IF(AND(telefony[[#This Row],[Rodzaj telefonu]]="Stacjonarny",telefony[[#This Row],[Początek numeru]]="12"),1,0)</f>
        <v>0</v>
      </c>
      <c r="K1068" s="7">
        <f>IF(telefony[[#This Row],[Czy 12]]=1,telefony[[#This Row],[zakonczenie]]-telefony[[#This Row],[rozpoczecie]],0)</f>
        <v>0</v>
      </c>
    </row>
    <row r="1069" spans="1:11" x14ac:dyDescent="0.25">
      <c r="A1069">
        <v>9595194</v>
      </c>
      <c r="B1069" s="1">
        <v>42933</v>
      </c>
      <c r="C1069" s="2">
        <v>0.48833333333333334</v>
      </c>
      <c r="D1069" s="2">
        <v>0.49960648148148146</v>
      </c>
      <c r="E1069">
        <f>COUNTIF($A$2:$A$2148,telefony[[#This Row],[nr]])</f>
        <v>1</v>
      </c>
      <c r="F1069" t="str">
        <f>IF(LEN(telefony[[#This Row],[nr]])=7,"Stacjonarny",IF(LEN(telefony[[#This Row],[nr]])=8,"Komórkowy","Zagraniczny"))</f>
        <v>Stacjonarny</v>
      </c>
      <c r="G1069" s="11">
        <f>telefony[[#This Row],[zakonczenie]]-telefony[[#This Row],[rozpoczecie]]</f>
        <v>1.1273148148148115E-2</v>
      </c>
      <c r="H1069">
        <f>MINUTE(telefony[[#This Row],[Czas trwania połączenia]])</f>
        <v>16</v>
      </c>
      <c r="I1069" s="10" t="str">
        <f>LEFT(telefony[[#This Row],[nr]],2)</f>
        <v>95</v>
      </c>
      <c r="J1069" s="9">
        <f>IF(AND(telefony[[#This Row],[Rodzaj telefonu]]="Stacjonarny",telefony[[#This Row],[Początek numeru]]="12"),1,0)</f>
        <v>0</v>
      </c>
      <c r="K1069" s="7">
        <f>IF(telefony[[#This Row],[Czy 12]]=1,telefony[[#This Row],[zakonczenie]]-telefony[[#This Row],[rozpoczecie]],0)</f>
        <v>0</v>
      </c>
    </row>
    <row r="1070" spans="1:11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  <c r="E1070">
        <f>COUNTIF($A$2:$A$2148,telefony[[#This Row],[nr]])</f>
        <v>1</v>
      </c>
      <c r="F1070" t="str">
        <f>IF(LEN(telefony[[#This Row],[nr]])=7,"Stacjonarny",IF(LEN(telefony[[#This Row],[nr]])=8,"Komórkowy","Zagraniczny"))</f>
        <v>Stacjonarny</v>
      </c>
      <c r="G1070" s="11">
        <f>telefony[[#This Row],[zakonczenie]]-telefony[[#This Row],[rozpoczecie]]</f>
        <v>4.9768518518518157E-3</v>
      </c>
      <c r="H1070">
        <f>MINUTE(telefony[[#This Row],[Czas trwania połączenia]])</f>
        <v>7</v>
      </c>
      <c r="I1070" s="10" t="str">
        <f>LEFT(telefony[[#This Row],[nr]],2)</f>
        <v>50</v>
      </c>
      <c r="J1070" s="9">
        <f>IF(AND(telefony[[#This Row],[Rodzaj telefonu]]="Stacjonarny",telefony[[#This Row],[Początek numeru]]="12"),1,0)</f>
        <v>0</v>
      </c>
      <c r="K1070" s="7">
        <f>IF(telefony[[#This Row],[Czy 12]]=1,telefony[[#This Row],[zakonczenie]]-telefony[[#This Row],[rozpoczecie]],0)</f>
        <v>0</v>
      </c>
    </row>
    <row r="1071" spans="1:11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  <c r="E1071">
        <f>COUNTIF($A$2:$A$2148,telefony[[#This Row],[nr]])</f>
        <v>1</v>
      </c>
      <c r="F1071" t="str">
        <f>IF(LEN(telefony[[#This Row],[nr]])=7,"Stacjonarny",IF(LEN(telefony[[#This Row],[nr]])=8,"Komórkowy","Zagraniczny"))</f>
        <v>Stacjonarny</v>
      </c>
      <c r="G1071" s="11">
        <f>telefony[[#This Row],[zakonczenie]]-telefony[[#This Row],[rozpoczecie]]</f>
        <v>2.0833333333333259E-3</v>
      </c>
      <c r="H1071">
        <f>MINUTE(telefony[[#This Row],[Czas trwania połączenia]])</f>
        <v>3</v>
      </c>
      <c r="I1071" s="10" t="str">
        <f>LEFT(telefony[[#This Row],[nr]],2)</f>
        <v>10</v>
      </c>
      <c r="J1071" s="9">
        <f>IF(AND(telefony[[#This Row],[Rodzaj telefonu]]="Stacjonarny",telefony[[#This Row],[Początek numeru]]="12"),1,0)</f>
        <v>0</v>
      </c>
      <c r="K1071" s="7">
        <f>IF(telefony[[#This Row],[Czy 12]]=1,telefony[[#This Row],[zakonczenie]]-telefony[[#This Row],[rozpoczecie]],0)</f>
        <v>0</v>
      </c>
    </row>
    <row r="1072" spans="1:11" x14ac:dyDescent="0.25">
      <c r="A1072">
        <v>4452201</v>
      </c>
      <c r="B1072" s="1">
        <v>42933</v>
      </c>
      <c r="C1072" s="2">
        <v>0.49760416666666668</v>
      </c>
      <c r="D1072" s="2">
        <v>0.50249999999999995</v>
      </c>
      <c r="E1072">
        <f>COUNTIF($A$2:$A$2148,telefony[[#This Row],[nr]])</f>
        <v>1</v>
      </c>
      <c r="F1072" t="str">
        <f>IF(LEN(telefony[[#This Row],[nr]])=7,"Stacjonarny",IF(LEN(telefony[[#This Row],[nr]])=8,"Komórkowy","Zagraniczny"))</f>
        <v>Stacjonarny</v>
      </c>
      <c r="G1072" s="11">
        <f>telefony[[#This Row],[zakonczenie]]-telefony[[#This Row],[rozpoczecie]]</f>
        <v>4.895833333333266E-3</v>
      </c>
      <c r="H1072">
        <f>MINUTE(telefony[[#This Row],[Czas trwania połączenia]])</f>
        <v>7</v>
      </c>
      <c r="I1072" s="10" t="str">
        <f>LEFT(telefony[[#This Row],[nr]],2)</f>
        <v>44</v>
      </c>
      <c r="J1072" s="9">
        <f>IF(AND(telefony[[#This Row],[Rodzaj telefonu]]="Stacjonarny",telefony[[#This Row],[Początek numeru]]="12"),1,0)</f>
        <v>0</v>
      </c>
      <c r="K1072" s="7">
        <f>IF(telefony[[#This Row],[Czy 12]]=1,telefony[[#This Row],[zakonczenie]]-telefony[[#This Row],[rozpoczecie]],0)</f>
        <v>0</v>
      </c>
    </row>
    <row r="1073" spans="1:11" x14ac:dyDescent="0.25">
      <c r="A1073">
        <v>6801890</v>
      </c>
      <c r="B1073" s="1">
        <v>42933</v>
      </c>
      <c r="C1073" s="2">
        <v>0.50284722222222222</v>
      </c>
      <c r="D1073" s="2">
        <v>0.50736111111111115</v>
      </c>
      <c r="E1073">
        <f>COUNTIF($A$2:$A$2148,telefony[[#This Row],[nr]])</f>
        <v>2</v>
      </c>
      <c r="F1073" t="str">
        <f>IF(LEN(telefony[[#This Row],[nr]])=7,"Stacjonarny",IF(LEN(telefony[[#This Row],[nr]])=8,"Komórkowy","Zagraniczny"))</f>
        <v>Stacjonarny</v>
      </c>
      <c r="G1073" s="11">
        <f>telefony[[#This Row],[zakonczenie]]-telefony[[#This Row],[rozpoczecie]]</f>
        <v>4.5138888888889284E-3</v>
      </c>
      <c r="H1073">
        <f>MINUTE(telefony[[#This Row],[Czas trwania połączenia]])</f>
        <v>6</v>
      </c>
      <c r="I1073" s="10" t="str">
        <f>LEFT(telefony[[#This Row],[nr]],2)</f>
        <v>68</v>
      </c>
      <c r="J1073" s="9">
        <f>IF(AND(telefony[[#This Row],[Rodzaj telefonu]]="Stacjonarny",telefony[[#This Row],[Początek numeru]]="12"),1,0)</f>
        <v>0</v>
      </c>
      <c r="K1073" s="7">
        <f>IF(telefony[[#This Row],[Czy 12]]=1,telefony[[#This Row],[zakonczenie]]-telefony[[#This Row],[rozpoczecie]],0)</f>
        <v>0</v>
      </c>
    </row>
    <row r="1074" spans="1:11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  <c r="E1074">
        <f>COUNTIF($A$2:$A$2148,telefony[[#This Row],[nr]])</f>
        <v>1</v>
      </c>
      <c r="F1074" t="str">
        <f>IF(LEN(telefony[[#This Row],[nr]])=7,"Stacjonarny",IF(LEN(telefony[[#This Row],[nr]])=8,"Komórkowy","Zagraniczny"))</f>
        <v>Komórkowy</v>
      </c>
      <c r="G1074" s="11">
        <f>telefony[[#This Row],[zakonczenie]]-telefony[[#This Row],[rozpoczecie]]</f>
        <v>1.0486111111111085E-2</v>
      </c>
      <c r="H1074">
        <f>MINUTE(telefony[[#This Row],[Czas trwania połączenia]])</f>
        <v>15</v>
      </c>
      <c r="I1074" s="10" t="str">
        <f>LEFT(telefony[[#This Row],[nr]],2)</f>
        <v>19</v>
      </c>
      <c r="J1074" s="9">
        <f>IF(AND(telefony[[#This Row],[Rodzaj telefonu]]="Stacjonarny",telefony[[#This Row],[Początek numeru]]="12"),1,0)</f>
        <v>0</v>
      </c>
      <c r="K1074" s="7">
        <f>IF(telefony[[#This Row],[Czy 12]]=1,telefony[[#This Row],[zakonczenie]]-telefony[[#This Row],[rozpoczecie]],0)</f>
        <v>0</v>
      </c>
    </row>
    <row r="1075" spans="1:11" x14ac:dyDescent="0.25">
      <c r="A1075">
        <v>43897696</v>
      </c>
      <c r="B1075" s="1">
        <v>42933</v>
      </c>
      <c r="C1075" s="2">
        <v>0.51271990740740736</v>
      </c>
      <c r="D1075" s="2">
        <v>0.51616898148148149</v>
      </c>
      <c r="E1075">
        <f>COUNTIF($A$2:$A$2148,telefony[[#This Row],[nr]])</f>
        <v>1</v>
      </c>
      <c r="F1075" t="str">
        <f>IF(LEN(telefony[[#This Row],[nr]])=7,"Stacjonarny",IF(LEN(telefony[[#This Row],[nr]])=8,"Komórkowy","Zagraniczny"))</f>
        <v>Komórkowy</v>
      </c>
      <c r="G1075" s="11">
        <f>telefony[[#This Row],[zakonczenie]]-telefony[[#This Row],[rozpoczecie]]</f>
        <v>3.4490740740741321E-3</v>
      </c>
      <c r="H1075">
        <f>MINUTE(telefony[[#This Row],[Czas trwania połączenia]])</f>
        <v>4</v>
      </c>
      <c r="I1075" s="10" t="str">
        <f>LEFT(telefony[[#This Row],[nr]],2)</f>
        <v>43</v>
      </c>
      <c r="J1075" s="9">
        <f>IF(AND(telefony[[#This Row],[Rodzaj telefonu]]="Stacjonarny",telefony[[#This Row],[Początek numeru]]="12"),1,0)</f>
        <v>0</v>
      </c>
      <c r="K1075" s="7">
        <f>IF(telefony[[#This Row],[Czy 12]]=1,telefony[[#This Row],[zakonczenie]]-telefony[[#This Row],[rozpoczecie]],0)</f>
        <v>0</v>
      </c>
    </row>
    <row r="1076" spans="1:11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  <c r="E1076">
        <f>COUNTIF($A$2:$A$2148,telefony[[#This Row],[nr]])</f>
        <v>1</v>
      </c>
      <c r="F1076" t="str">
        <f>IF(LEN(telefony[[#This Row],[nr]])=7,"Stacjonarny",IF(LEN(telefony[[#This Row],[nr]])=8,"Komórkowy","Zagraniczny"))</f>
        <v>Stacjonarny</v>
      </c>
      <c r="G1076" s="11">
        <f>telefony[[#This Row],[zakonczenie]]-telefony[[#This Row],[rozpoczecie]]</f>
        <v>5.7175925925926352E-3</v>
      </c>
      <c r="H1076">
        <f>MINUTE(telefony[[#This Row],[Czas trwania połączenia]])</f>
        <v>8</v>
      </c>
      <c r="I1076" s="10" t="str">
        <f>LEFT(telefony[[#This Row],[nr]],2)</f>
        <v>82</v>
      </c>
      <c r="J1076" s="9">
        <f>IF(AND(telefony[[#This Row],[Rodzaj telefonu]]="Stacjonarny",telefony[[#This Row],[Początek numeru]]="12"),1,0)</f>
        <v>0</v>
      </c>
      <c r="K1076" s="7">
        <f>IF(telefony[[#This Row],[Czy 12]]=1,telefony[[#This Row],[zakonczenie]]-telefony[[#This Row],[rozpoczecie]],0)</f>
        <v>0</v>
      </c>
    </row>
    <row r="1077" spans="1:11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  <c r="E1077">
        <f>COUNTIF($A$2:$A$2148,telefony[[#This Row],[nr]])</f>
        <v>1</v>
      </c>
      <c r="F1077" t="str">
        <f>IF(LEN(telefony[[#This Row],[nr]])=7,"Stacjonarny",IF(LEN(telefony[[#This Row],[nr]])=8,"Komórkowy","Zagraniczny"))</f>
        <v>Komórkowy</v>
      </c>
      <c r="G1077" s="11">
        <f>telefony[[#This Row],[zakonczenie]]-telefony[[#This Row],[rozpoczecie]]</f>
        <v>4.4212962962962843E-3</v>
      </c>
      <c r="H1077">
        <f>MINUTE(telefony[[#This Row],[Czas trwania połączenia]])</f>
        <v>6</v>
      </c>
      <c r="I1077" s="10" t="str">
        <f>LEFT(telefony[[#This Row],[nr]],2)</f>
        <v>42</v>
      </c>
      <c r="J1077" s="9">
        <f>IF(AND(telefony[[#This Row],[Rodzaj telefonu]]="Stacjonarny",telefony[[#This Row],[Początek numeru]]="12"),1,0)</f>
        <v>0</v>
      </c>
      <c r="K1077" s="7">
        <f>IF(telefony[[#This Row],[Czy 12]]=1,telefony[[#This Row],[zakonczenie]]-telefony[[#This Row],[rozpoczecie]],0)</f>
        <v>0</v>
      </c>
    </row>
    <row r="1078" spans="1:11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  <c r="E1078">
        <f>COUNTIF($A$2:$A$2148,telefony[[#This Row],[nr]])</f>
        <v>1</v>
      </c>
      <c r="F1078" t="str">
        <f>IF(LEN(telefony[[#This Row],[nr]])=7,"Stacjonarny",IF(LEN(telefony[[#This Row],[nr]])=8,"Komórkowy","Zagraniczny"))</f>
        <v>Stacjonarny</v>
      </c>
      <c r="G1078" s="11">
        <f>telefony[[#This Row],[zakonczenie]]-telefony[[#This Row],[rozpoczecie]]</f>
        <v>8.3217592592592649E-3</v>
      </c>
      <c r="H1078">
        <f>MINUTE(telefony[[#This Row],[Czas trwania połączenia]])</f>
        <v>11</v>
      </c>
      <c r="I1078" s="10" t="str">
        <f>LEFT(telefony[[#This Row],[nr]],2)</f>
        <v>57</v>
      </c>
      <c r="J1078" s="9">
        <f>IF(AND(telefony[[#This Row],[Rodzaj telefonu]]="Stacjonarny",telefony[[#This Row],[Początek numeru]]="12"),1,0)</f>
        <v>0</v>
      </c>
      <c r="K1078" s="7">
        <f>IF(telefony[[#This Row],[Czy 12]]=1,telefony[[#This Row],[zakonczenie]]-telefony[[#This Row],[rozpoczecie]],0)</f>
        <v>0</v>
      </c>
    </row>
    <row r="1079" spans="1:11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  <c r="E1079">
        <f>COUNTIF($A$2:$A$2148,telefony[[#This Row],[nr]])</f>
        <v>1</v>
      </c>
      <c r="F1079" t="str">
        <f>IF(LEN(telefony[[#This Row],[nr]])=7,"Stacjonarny",IF(LEN(telefony[[#This Row],[nr]])=8,"Komórkowy","Zagraniczny"))</f>
        <v>Komórkowy</v>
      </c>
      <c r="G1079" s="11">
        <f>telefony[[#This Row],[zakonczenie]]-telefony[[#This Row],[rozpoczecie]]</f>
        <v>5.7175925925925242E-3</v>
      </c>
      <c r="H1079">
        <f>MINUTE(telefony[[#This Row],[Czas trwania połączenia]])</f>
        <v>8</v>
      </c>
      <c r="I1079" s="10" t="str">
        <f>LEFT(telefony[[#This Row],[nr]],2)</f>
        <v>77</v>
      </c>
      <c r="J1079" s="9">
        <f>IF(AND(telefony[[#This Row],[Rodzaj telefonu]]="Stacjonarny",telefony[[#This Row],[Początek numeru]]="12"),1,0)</f>
        <v>0</v>
      </c>
      <c r="K1079" s="7">
        <f>IF(telefony[[#This Row],[Czy 12]]=1,telefony[[#This Row],[zakonczenie]]-telefony[[#This Row],[rozpoczecie]],0)</f>
        <v>0</v>
      </c>
    </row>
    <row r="1080" spans="1:11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  <c r="E1080">
        <f>COUNTIF($A$2:$A$2148,telefony[[#This Row],[nr]])</f>
        <v>1</v>
      </c>
      <c r="F1080" t="str">
        <f>IF(LEN(telefony[[#This Row],[nr]])=7,"Stacjonarny",IF(LEN(telefony[[#This Row],[nr]])=8,"Komórkowy","Zagraniczny"))</f>
        <v>Stacjonarny</v>
      </c>
      <c r="G1080" s="11">
        <f>telefony[[#This Row],[zakonczenie]]-telefony[[#This Row],[rozpoczecie]]</f>
        <v>7.3032407407407351E-3</v>
      </c>
      <c r="H1080">
        <f>MINUTE(telefony[[#This Row],[Czas trwania połączenia]])</f>
        <v>10</v>
      </c>
      <c r="I1080" s="10" t="str">
        <f>LEFT(telefony[[#This Row],[nr]],2)</f>
        <v>80</v>
      </c>
      <c r="J1080" s="9">
        <f>IF(AND(telefony[[#This Row],[Rodzaj telefonu]]="Stacjonarny",telefony[[#This Row],[Początek numeru]]="12"),1,0)</f>
        <v>0</v>
      </c>
      <c r="K1080" s="7">
        <f>IF(telefony[[#This Row],[Czy 12]]=1,telefony[[#This Row],[zakonczenie]]-telefony[[#This Row],[rozpoczecie]],0)</f>
        <v>0</v>
      </c>
    </row>
    <row r="1081" spans="1:11" x14ac:dyDescent="0.25">
      <c r="A1081">
        <v>6735390</v>
      </c>
      <c r="B1081" s="1">
        <v>42933</v>
      </c>
      <c r="C1081" s="2">
        <v>0.52612268518518523</v>
      </c>
      <c r="D1081" s="2">
        <v>0.52849537037037042</v>
      </c>
      <c r="E1081">
        <f>COUNTIF($A$2:$A$2148,telefony[[#This Row],[nr]])</f>
        <v>2</v>
      </c>
      <c r="F1081" t="str">
        <f>IF(LEN(telefony[[#This Row],[nr]])=7,"Stacjonarny",IF(LEN(telefony[[#This Row],[nr]])=8,"Komórkowy","Zagraniczny"))</f>
        <v>Stacjonarny</v>
      </c>
      <c r="G1081" s="11">
        <f>telefony[[#This Row],[zakonczenie]]-telefony[[#This Row],[rozpoczecie]]</f>
        <v>2.372685185185186E-3</v>
      </c>
      <c r="H1081">
        <f>MINUTE(telefony[[#This Row],[Czas trwania połączenia]])</f>
        <v>3</v>
      </c>
      <c r="I1081" s="10" t="str">
        <f>LEFT(telefony[[#This Row],[nr]],2)</f>
        <v>67</v>
      </c>
      <c r="J1081" s="9">
        <f>IF(AND(telefony[[#This Row],[Rodzaj telefonu]]="Stacjonarny",telefony[[#This Row],[Początek numeru]]="12"),1,0)</f>
        <v>0</v>
      </c>
      <c r="K1081" s="7">
        <f>IF(telefony[[#This Row],[Czy 12]]=1,telefony[[#This Row],[zakonczenie]]-telefony[[#This Row],[rozpoczecie]],0)</f>
        <v>0</v>
      </c>
    </row>
    <row r="1082" spans="1:11" x14ac:dyDescent="0.25">
      <c r="A1082">
        <v>93811207</v>
      </c>
      <c r="B1082" s="1">
        <v>42933</v>
      </c>
      <c r="C1082" s="2">
        <v>0.52707175925925931</v>
      </c>
      <c r="D1082" s="2">
        <v>0.53460648148148149</v>
      </c>
      <c r="E1082">
        <f>COUNTIF($A$2:$A$2148,telefony[[#This Row],[nr]])</f>
        <v>1</v>
      </c>
      <c r="F1082" t="str">
        <f>IF(LEN(telefony[[#This Row],[nr]])=7,"Stacjonarny",IF(LEN(telefony[[#This Row],[nr]])=8,"Komórkowy","Zagraniczny"))</f>
        <v>Komórkowy</v>
      </c>
      <c r="G1082" s="11">
        <f>telefony[[#This Row],[zakonczenie]]-telefony[[#This Row],[rozpoczecie]]</f>
        <v>7.5347222222221788E-3</v>
      </c>
      <c r="H1082">
        <f>MINUTE(telefony[[#This Row],[Czas trwania połączenia]])</f>
        <v>10</v>
      </c>
      <c r="I1082" s="10" t="str">
        <f>LEFT(telefony[[#This Row],[nr]],2)</f>
        <v>93</v>
      </c>
      <c r="J1082" s="9">
        <f>IF(AND(telefony[[#This Row],[Rodzaj telefonu]]="Stacjonarny",telefony[[#This Row],[Początek numeru]]="12"),1,0)</f>
        <v>0</v>
      </c>
      <c r="K1082" s="7">
        <f>IF(telefony[[#This Row],[Czy 12]]=1,telefony[[#This Row],[zakonczenie]]-telefony[[#This Row],[rozpoczecie]],0)</f>
        <v>0</v>
      </c>
    </row>
    <row r="1083" spans="1:11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  <c r="E1083">
        <f>COUNTIF($A$2:$A$2148,telefony[[#This Row],[nr]])</f>
        <v>2</v>
      </c>
      <c r="F1083" t="str">
        <f>IF(LEN(telefony[[#This Row],[nr]])=7,"Stacjonarny",IF(LEN(telefony[[#This Row],[nr]])=8,"Komórkowy","Zagraniczny"))</f>
        <v>Stacjonarny</v>
      </c>
      <c r="G1083" s="11">
        <f>telefony[[#This Row],[zakonczenie]]-telefony[[#This Row],[rozpoczecie]]</f>
        <v>1.2037037037037068E-3</v>
      </c>
      <c r="H1083">
        <f>MINUTE(telefony[[#This Row],[Czas trwania połączenia]])</f>
        <v>1</v>
      </c>
      <c r="I1083" s="10" t="str">
        <f>LEFT(telefony[[#This Row],[nr]],2)</f>
        <v>80</v>
      </c>
      <c r="J1083" s="9">
        <f>IF(AND(telefony[[#This Row],[Rodzaj telefonu]]="Stacjonarny",telefony[[#This Row],[Początek numeru]]="12"),1,0)</f>
        <v>0</v>
      </c>
      <c r="K1083" s="7">
        <f>IF(telefony[[#This Row],[Czy 12]]=1,telefony[[#This Row],[zakonczenie]]-telefony[[#This Row],[rozpoczecie]],0)</f>
        <v>0</v>
      </c>
    </row>
    <row r="1084" spans="1:11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  <c r="E1084">
        <f>COUNTIF($A$2:$A$2148,telefony[[#This Row],[nr]])</f>
        <v>1</v>
      </c>
      <c r="F1084" t="str">
        <f>IF(LEN(telefony[[#This Row],[nr]])=7,"Stacjonarny",IF(LEN(telefony[[#This Row],[nr]])=8,"Komórkowy","Zagraniczny"))</f>
        <v>Stacjonarny</v>
      </c>
      <c r="G1084" s="11">
        <f>telefony[[#This Row],[zakonczenie]]-telefony[[#This Row],[rozpoczecie]]</f>
        <v>1.0578703703703729E-2</v>
      </c>
      <c r="H1084">
        <f>MINUTE(telefony[[#This Row],[Czas trwania połączenia]])</f>
        <v>15</v>
      </c>
      <c r="I1084" s="10" t="str">
        <f>LEFT(telefony[[#This Row],[nr]],2)</f>
        <v>33</v>
      </c>
      <c r="J1084" s="9">
        <f>IF(AND(telefony[[#This Row],[Rodzaj telefonu]]="Stacjonarny",telefony[[#This Row],[Początek numeru]]="12"),1,0)</f>
        <v>0</v>
      </c>
      <c r="K1084" s="7">
        <f>IF(telefony[[#This Row],[Czy 12]]=1,telefony[[#This Row],[zakonczenie]]-telefony[[#This Row],[rozpoczecie]],0)</f>
        <v>0</v>
      </c>
    </row>
    <row r="1085" spans="1:11" x14ac:dyDescent="0.25">
      <c r="A1085">
        <v>13484133</v>
      </c>
      <c r="B1085" s="1">
        <v>42933</v>
      </c>
      <c r="C1085" s="2">
        <v>0.53174768518518523</v>
      </c>
      <c r="D1085" s="2">
        <v>0.53931712962962963</v>
      </c>
      <c r="E1085">
        <f>COUNTIF($A$2:$A$2148,telefony[[#This Row],[nr]])</f>
        <v>4</v>
      </c>
      <c r="F1085" t="str">
        <f>IF(LEN(telefony[[#This Row],[nr]])=7,"Stacjonarny",IF(LEN(telefony[[#This Row],[nr]])=8,"Komórkowy","Zagraniczny"))</f>
        <v>Komórkowy</v>
      </c>
      <c r="G1085" s="11">
        <f>telefony[[#This Row],[zakonczenie]]-telefony[[#This Row],[rozpoczecie]]</f>
        <v>7.5694444444444065E-3</v>
      </c>
      <c r="H1085">
        <f>MINUTE(telefony[[#This Row],[Czas trwania połączenia]])</f>
        <v>10</v>
      </c>
      <c r="I1085" s="10" t="str">
        <f>LEFT(telefony[[#This Row],[nr]],2)</f>
        <v>13</v>
      </c>
      <c r="J1085" s="9">
        <f>IF(AND(telefony[[#This Row],[Rodzaj telefonu]]="Stacjonarny",telefony[[#This Row],[Początek numeru]]="12"),1,0)</f>
        <v>0</v>
      </c>
      <c r="K1085" s="7">
        <f>IF(telefony[[#This Row],[Czy 12]]=1,telefony[[#This Row],[zakonczenie]]-telefony[[#This Row],[rozpoczecie]],0)</f>
        <v>0</v>
      </c>
    </row>
    <row r="1086" spans="1:11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  <c r="E1086">
        <f>COUNTIF($A$2:$A$2148,telefony[[#This Row],[nr]])</f>
        <v>3</v>
      </c>
      <c r="F1086" t="str">
        <f>IF(LEN(telefony[[#This Row],[nr]])=7,"Stacjonarny",IF(LEN(telefony[[#This Row],[nr]])=8,"Komórkowy","Zagraniczny"))</f>
        <v>Stacjonarny</v>
      </c>
      <c r="G1086" s="11">
        <f>telefony[[#This Row],[zakonczenie]]-telefony[[#This Row],[rozpoczecie]]</f>
        <v>7.6967592592592782E-3</v>
      </c>
      <c r="H1086">
        <f>MINUTE(telefony[[#This Row],[Czas trwania połączenia]])</f>
        <v>11</v>
      </c>
      <c r="I1086" s="10" t="str">
        <f>LEFT(telefony[[#This Row],[nr]],2)</f>
        <v>30</v>
      </c>
      <c r="J1086" s="9">
        <f>IF(AND(telefony[[#This Row],[Rodzaj telefonu]]="Stacjonarny",telefony[[#This Row],[Początek numeru]]="12"),1,0)</f>
        <v>0</v>
      </c>
      <c r="K1086" s="7">
        <f>IF(telefony[[#This Row],[Czy 12]]=1,telefony[[#This Row],[zakonczenie]]-telefony[[#This Row],[rozpoczecie]],0)</f>
        <v>0</v>
      </c>
    </row>
    <row r="1087" spans="1:11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  <c r="E1087">
        <f>COUNTIF($A$2:$A$2148,telefony[[#This Row],[nr]])</f>
        <v>1</v>
      </c>
      <c r="F1087" t="str">
        <f>IF(LEN(telefony[[#This Row],[nr]])=7,"Stacjonarny",IF(LEN(telefony[[#This Row],[nr]])=8,"Komórkowy","Zagraniczny"))</f>
        <v>Stacjonarny</v>
      </c>
      <c r="G1087" s="11">
        <f>telefony[[#This Row],[zakonczenie]]-telefony[[#This Row],[rozpoczecie]]</f>
        <v>4.8611111111107608E-4</v>
      </c>
      <c r="H1087">
        <f>MINUTE(telefony[[#This Row],[Czas trwania połączenia]])</f>
        <v>0</v>
      </c>
      <c r="I1087" s="10" t="str">
        <f>LEFT(telefony[[#This Row],[nr]],2)</f>
        <v>54</v>
      </c>
      <c r="J1087" s="9">
        <f>IF(AND(telefony[[#This Row],[Rodzaj telefonu]]="Stacjonarny",telefony[[#This Row],[Początek numeru]]="12"),1,0)</f>
        <v>0</v>
      </c>
      <c r="K1087" s="7">
        <f>IF(telefony[[#This Row],[Czy 12]]=1,telefony[[#This Row],[zakonczenie]]-telefony[[#This Row],[rozpoczecie]],0)</f>
        <v>0</v>
      </c>
    </row>
    <row r="1088" spans="1:11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  <c r="E1088">
        <f>COUNTIF($A$2:$A$2148,telefony[[#This Row],[nr]])</f>
        <v>1</v>
      </c>
      <c r="F1088" t="str">
        <f>IF(LEN(telefony[[#This Row],[nr]])=7,"Stacjonarny",IF(LEN(telefony[[#This Row],[nr]])=8,"Komórkowy","Zagraniczny"))</f>
        <v>Stacjonarny</v>
      </c>
      <c r="G1088" s="11">
        <f>telefony[[#This Row],[zakonczenie]]-telefony[[#This Row],[rozpoczecie]]</f>
        <v>9.0624999999999734E-3</v>
      </c>
      <c r="H1088">
        <f>MINUTE(telefony[[#This Row],[Czas trwania połączenia]])</f>
        <v>13</v>
      </c>
      <c r="I1088" s="10" t="str">
        <f>LEFT(telefony[[#This Row],[nr]],2)</f>
        <v>57</v>
      </c>
      <c r="J1088" s="9">
        <f>IF(AND(telefony[[#This Row],[Rodzaj telefonu]]="Stacjonarny",telefony[[#This Row],[Początek numeru]]="12"),1,0)</f>
        <v>0</v>
      </c>
      <c r="K1088" s="7">
        <f>IF(telefony[[#This Row],[Czy 12]]=1,telefony[[#This Row],[zakonczenie]]-telefony[[#This Row],[rozpoczecie]],0)</f>
        <v>0</v>
      </c>
    </row>
    <row r="1089" spans="1:11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  <c r="E1089">
        <f>COUNTIF($A$2:$A$2148,telefony[[#This Row],[nr]])</f>
        <v>3</v>
      </c>
      <c r="F1089" t="str">
        <f>IF(LEN(telefony[[#This Row],[nr]])=7,"Stacjonarny",IF(LEN(telefony[[#This Row],[nr]])=8,"Komórkowy","Zagraniczny"))</f>
        <v>Zagraniczny</v>
      </c>
      <c r="G1089" s="11">
        <f>telefony[[#This Row],[zakonczenie]]-telefony[[#This Row],[rozpoczecie]]</f>
        <v>2.2222222222222365E-3</v>
      </c>
      <c r="H1089">
        <f>MINUTE(telefony[[#This Row],[Czas trwania połączenia]])</f>
        <v>3</v>
      </c>
      <c r="I1089" s="10" t="str">
        <f>LEFT(telefony[[#This Row],[nr]],2)</f>
        <v>51</v>
      </c>
      <c r="J1089" s="9">
        <f>IF(AND(telefony[[#This Row],[Rodzaj telefonu]]="Stacjonarny",telefony[[#This Row],[Początek numeru]]="12"),1,0)</f>
        <v>0</v>
      </c>
      <c r="K1089" s="7">
        <f>IF(telefony[[#This Row],[Czy 12]]=1,telefony[[#This Row],[zakonczenie]]-telefony[[#This Row],[rozpoczecie]],0)</f>
        <v>0</v>
      </c>
    </row>
    <row r="1090" spans="1:11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  <c r="E1090">
        <f>COUNTIF($A$2:$A$2148,telefony[[#This Row],[nr]])</f>
        <v>1</v>
      </c>
      <c r="F1090" t="str">
        <f>IF(LEN(telefony[[#This Row],[nr]])=7,"Stacjonarny",IF(LEN(telefony[[#This Row],[nr]])=8,"Komórkowy","Zagraniczny"))</f>
        <v>Stacjonarny</v>
      </c>
      <c r="G1090" s="11">
        <f>telefony[[#This Row],[zakonczenie]]-telefony[[#This Row],[rozpoczecie]]</f>
        <v>1.8865740740741099E-3</v>
      </c>
      <c r="H1090">
        <f>MINUTE(telefony[[#This Row],[Czas trwania połączenia]])</f>
        <v>2</v>
      </c>
      <c r="I1090" s="10" t="str">
        <f>LEFT(telefony[[#This Row],[nr]],2)</f>
        <v>13</v>
      </c>
      <c r="J1090" s="9">
        <f>IF(AND(telefony[[#This Row],[Rodzaj telefonu]]="Stacjonarny",telefony[[#This Row],[Początek numeru]]="12"),1,0)</f>
        <v>0</v>
      </c>
      <c r="K1090" s="7">
        <f>IF(telefony[[#This Row],[Czy 12]]=1,telefony[[#This Row],[zakonczenie]]-telefony[[#This Row],[rozpoczecie]],0)</f>
        <v>0</v>
      </c>
    </row>
    <row r="1091" spans="1:11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  <c r="E1091">
        <f>COUNTIF($A$2:$A$2148,telefony[[#This Row],[nr]])</f>
        <v>1</v>
      </c>
      <c r="F1091" t="str">
        <f>IF(LEN(telefony[[#This Row],[nr]])=7,"Stacjonarny",IF(LEN(telefony[[#This Row],[nr]])=8,"Komórkowy","Zagraniczny"))</f>
        <v>Komórkowy</v>
      </c>
      <c r="G1091" s="11">
        <f>telefony[[#This Row],[zakonczenie]]-telefony[[#This Row],[rozpoczecie]]</f>
        <v>1.0624999999999996E-2</v>
      </c>
      <c r="H1091">
        <f>MINUTE(telefony[[#This Row],[Czas trwania połączenia]])</f>
        <v>15</v>
      </c>
      <c r="I1091" s="10" t="str">
        <f>LEFT(telefony[[#This Row],[nr]],2)</f>
        <v>38</v>
      </c>
      <c r="J1091" s="9">
        <f>IF(AND(telefony[[#This Row],[Rodzaj telefonu]]="Stacjonarny",telefony[[#This Row],[Początek numeru]]="12"),1,0)</f>
        <v>0</v>
      </c>
      <c r="K1091" s="7">
        <f>IF(telefony[[#This Row],[Czy 12]]=1,telefony[[#This Row],[zakonczenie]]-telefony[[#This Row],[rozpoczecie]],0)</f>
        <v>0</v>
      </c>
    </row>
    <row r="1092" spans="1:11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  <c r="E1092">
        <f>COUNTIF($A$2:$A$2148,telefony[[#This Row],[nr]])</f>
        <v>1</v>
      </c>
      <c r="F1092" t="str">
        <f>IF(LEN(telefony[[#This Row],[nr]])=7,"Stacjonarny",IF(LEN(telefony[[#This Row],[nr]])=8,"Komórkowy","Zagraniczny"))</f>
        <v>Stacjonarny</v>
      </c>
      <c r="G1092" s="11">
        <f>telefony[[#This Row],[zakonczenie]]-telefony[[#This Row],[rozpoczecie]]</f>
        <v>9.68749999999996E-3</v>
      </c>
      <c r="H1092">
        <f>MINUTE(telefony[[#This Row],[Czas trwania połączenia]])</f>
        <v>13</v>
      </c>
      <c r="I1092" s="10" t="str">
        <f>LEFT(telefony[[#This Row],[nr]],2)</f>
        <v>71</v>
      </c>
      <c r="J1092" s="9">
        <f>IF(AND(telefony[[#This Row],[Rodzaj telefonu]]="Stacjonarny",telefony[[#This Row],[Początek numeru]]="12"),1,0)</f>
        <v>0</v>
      </c>
      <c r="K1092" s="7">
        <f>IF(telefony[[#This Row],[Czy 12]]=1,telefony[[#This Row],[zakonczenie]]-telefony[[#This Row],[rozpoczecie]],0)</f>
        <v>0</v>
      </c>
    </row>
    <row r="1093" spans="1:11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  <c r="E1093">
        <f>COUNTIF($A$2:$A$2148,telefony[[#This Row],[nr]])</f>
        <v>1</v>
      </c>
      <c r="F1093" t="str">
        <f>IF(LEN(telefony[[#This Row],[nr]])=7,"Stacjonarny",IF(LEN(telefony[[#This Row],[nr]])=8,"Komórkowy","Zagraniczny"))</f>
        <v>Komórkowy</v>
      </c>
      <c r="G1093" s="11">
        <f>telefony[[#This Row],[zakonczenie]]-telefony[[#This Row],[rozpoczecie]]</f>
        <v>2.8935185185184897E-3</v>
      </c>
      <c r="H1093">
        <f>MINUTE(telefony[[#This Row],[Czas trwania połączenia]])</f>
        <v>4</v>
      </c>
      <c r="I1093" s="10" t="str">
        <f>LEFT(telefony[[#This Row],[nr]],2)</f>
        <v>43</v>
      </c>
      <c r="J1093" s="9">
        <f>IF(AND(telefony[[#This Row],[Rodzaj telefonu]]="Stacjonarny",telefony[[#This Row],[Początek numeru]]="12"),1,0)</f>
        <v>0</v>
      </c>
      <c r="K1093" s="7">
        <f>IF(telefony[[#This Row],[Czy 12]]=1,telefony[[#This Row],[zakonczenie]]-telefony[[#This Row],[rozpoczecie]],0)</f>
        <v>0</v>
      </c>
    </row>
    <row r="1094" spans="1:11" x14ac:dyDescent="0.25">
      <c r="A1094">
        <v>8749135</v>
      </c>
      <c r="B1094" s="1">
        <v>42933</v>
      </c>
      <c r="C1094" s="2">
        <v>0.56083333333333329</v>
      </c>
      <c r="D1094" s="2">
        <v>0.56415509259259256</v>
      </c>
      <c r="E1094">
        <f>COUNTIF($A$2:$A$2148,telefony[[#This Row],[nr]])</f>
        <v>1</v>
      </c>
      <c r="F1094" t="str">
        <f>IF(LEN(telefony[[#This Row],[nr]])=7,"Stacjonarny",IF(LEN(telefony[[#This Row],[nr]])=8,"Komórkowy","Zagraniczny"))</f>
        <v>Stacjonarny</v>
      </c>
      <c r="G1094" s="11">
        <f>telefony[[#This Row],[zakonczenie]]-telefony[[#This Row],[rozpoczecie]]</f>
        <v>3.3217592592592604E-3</v>
      </c>
      <c r="H1094">
        <f>MINUTE(telefony[[#This Row],[Czas trwania połączenia]])</f>
        <v>4</v>
      </c>
      <c r="I1094" s="10" t="str">
        <f>LEFT(telefony[[#This Row],[nr]],2)</f>
        <v>87</v>
      </c>
      <c r="J1094" s="9">
        <f>IF(AND(telefony[[#This Row],[Rodzaj telefonu]]="Stacjonarny",telefony[[#This Row],[Początek numeru]]="12"),1,0)</f>
        <v>0</v>
      </c>
      <c r="K1094" s="7">
        <f>IF(telefony[[#This Row],[Czy 12]]=1,telefony[[#This Row],[zakonczenie]]-telefony[[#This Row],[rozpoczecie]],0)</f>
        <v>0</v>
      </c>
    </row>
    <row r="1095" spans="1:11" x14ac:dyDescent="0.25">
      <c r="A1095">
        <v>16977213</v>
      </c>
      <c r="B1095" s="1">
        <v>42933</v>
      </c>
      <c r="C1095" s="2">
        <v>0.56462962962962959</v>
      </c>
      <c r="D1095" s="2">
        <v>0.56841435185185185</v>
      </c>
      <c r="E1095">
        <f>COUNTIF($A$2:$A$2148,telefony[[#This Row],[nr]])</f>
        <v>1</v>
      </c>
      <c r="F1095" t="str">
        <f>IF(LEN(telefony[[#This Row],[nr]])=7,"Stacjonarny",IF(LEN(telefony[[#This Row],[nr]])=8,"Komórkowy","Zagraniczny"))</f>
        <v>Komórkowy</v>
      </c>
      <c r="G1095" s="11">
        <f>telefony[[#This Row],[zakonczenie]]-telefony[[#This Row],[rozpoczecie]]</f>
        <v>3.7847222222222587E-3</v>
      </c>
      <c r="H1095">
        <f>MINUTE(telefony[[#This Row],[Czas trwania połączenia]])</f>
        <v>5</v>
      </c>
      <c r="I1095" s="10" t="str">
        <f>LEFT(telefony[[#This Row],[nr]],2)</f>
        <v>16</v>
      </c>
      <c r="J1095" s="9">
        <f>IF(AND(telefony[[#This Row],[Rodzaj telefonu]]="Stacjonarny",telefony[[#This Row],[Początek numeru]]="12"),1,0)</f>
        <v>0</v>
      </c>
      <c r="K1095" s="7">
        <f>IF(telefony[[#This Row],[Czy 12]]=1,telefony[[#This Row],[zakonczenie]]-telefony[[#This Row],[rozpoczecie]],0)</f>
        <v>0</v>
      </c>
    </row>
    <row r="1096" spans="1:11" x14ac:dyDescent="0.25">
      <c r="A1096">
        <v>13221411</v>
      </c>
      <c r="B1096" s="1">
        <v>42933</v>
      </c>
      <c r="C1096" s="2">
        <v>0.56511574074074078</v>
      </c>
      <c r="D1096" s="2">
        <v>0.57498842592592592</v>
      </c>
      <c r="E1096">
        <f>COUNTIF($A$2:$A$2148,telefony[[#This Row],[nr]])</f>
        <v>1</v>
      </c>
      <c r="F1096" t="str">
        <f>IF(LEN(telefony[[#This Row],[nr]])=7,"Stacjonarny",IF(LEN(telefony[[#This Row],[nr]])=8,"Komórkowy","Zagraniczny"))</f>
        <v>Komórkowy</v>
      </c>
      <c r="G1096" s="11">
        <f>telefony[[#This Row],[zakonczenie]]-telefony[[#This Row],[rozpoczecie]]</f>
        <v>9.8726851851851372E-3</v>
      </c>
      <c r="H1096">
        <f>MINUTE(telefony[[#This Row],[Czas trwania połączenia]])</f>
        <v>14</v>
      </c>
      <c r="I1096" s="10" t="str">
        <f>LEFT(telefony[[#This Row],[nr]],2)</f>
        <v>13</v>
      </c>
      <c r="J1096" s="9">
        <f>IF(AND(telefony[[#This Row],[Rodzaj telefonu]]="Stacjonarny",telefony[[#This Row],[Początek numeru]]="12"),1,0)</f>
        <v>0</v>
      </c>
      <c r="K1096" s="7">
        <f>IF(telefony[[#This Row],[Czy 12]]=1,telefony[[#This Row],[zakonczenie]]-telefony[[#This Row],[rozpoczecie]],0)</f>
        <v>0</v>
      </c>
    </row>
    <row r="1097" spans="1:11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  <c r="E1097">
        <f>COUNTIF($A$2:$A$2148,telefony[[#This Row],[nr]])</f>
        <v>1</v>
      </c>
      <c r="F1097" t="str">
        <f>IF(LEN(telefony[[#This Row],[nr]])=7,"Stacjonarny",IF(LEN(telefony[[#This Row],[nr]])=8,"Komórkowy","Zagraniczny"))</f>
        <v>Stacjonarny</v>
      </c>
      <c r="G1097" s="11">
        <f>telefony[[#This Row],[zakonczenie]]-telefony[[#This Row],[rozpoczecie]]</f>
        <v>3.958333333333397E-3</v>
      </c>
      <c r="H1097">
        <f>MINUTE(telefony[[#This Row],[Czas trwania połączenia]])</f>
        <v>5</v>
      </c>
      <c r="I1097" s="10" t="str">
        <f>LEFT(telefony[[#This Row],[nr]],2)</f>
        <v>26</v>
      </c>
      <c r="J1097" s="9">
        <f>IF(AND(telefony[[#This Row],[Rodzaj telefonu]]="Stacjonarny",telefony[[#This Row],[Początek numeru]]="12"),1,0)</f>
        <v>0</v>
      </c>
      <c r="K1097" s="7">
        <f>IF(telefony[[#This Row],[Czy 12]]=1,telefony[[#This Row],[zakonczenie]]-telefony[[#This Row],[rozpoczecie]],0)</f>
        <v>0</v>
      </c>
    </row>
    <row r="1098" spans="1:11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  <c r="E1098">
        <f>COUNTIF($A$2:$A$2148,telefony[[#This Row],[nr]])</f>
        <v>1</v>
      </c>
      <c r="F1098" t="str">
        <f>IF(LEN(telefony[[#This Row],[nr]])=7,"Stacjonarny",IF(LEN(telefony[[#This Row],[nr]])=8,"Komórkowy","Zagraniczny"))</f>
        <v>Stacjonarny</v>
      </c>
      <c r="G1098" s="11">
        <f>telefony[[#This Row],[zakonczenie]]-telefony[[#This Row],[rozpoczecie]]</f>
        <v>3.0324074074074003E-3</v>
      </c>
      <c r="H1098">
        <f>MINUTE(telefony[[#This Row],[Czas trwania połączenia]])</f>
        <v>4</v>
      </c>
      <c r="I1098" s="10" t="str">
        <f>LEFT(telefony[[#This Row],[nr]],2)</f>
        <v>41</v>
      </c>
      <c r="J1098" s="9">
        <f>IF(AND(telefony[[#This Row],[Rodzaj telefonu]]="Stacjonarny",telefony[[#This Row],[Początek numeru]]="12"),1,0)</f>
        <v>0</v>
      </c>
      <c r="K1098" s="7">
        <f>IF(telefony[[#This Row],[Czy 12]]=1,telefony[[#This Row],[zakonczenie]]-telefony[[#This Row],[rozpoczecie]],0)</f>
        <v>0</v>
      </c>
    </row>
    <row r="1099" spans="1:11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  <c r="E1099">
        <f>COUNTIF($A$2:$A$2148,telefony[[#This Row],[nr]])</f>
        <v>1</v>
      </c>
      <c r="F1099" t="str">
        <f>IF(LEN(telefony[[#This Row],[nr]])=7,"Stacjonarny",IF(LEN(telefony[[#This Row],[nr]])=8,"Komórkowy","Zagraniczny"))</f>
        <v>Stacjonarny</v>
      </c>
      <c r="G1099" s="11">
        <f>telefony[[#This Row],[zakonczenie]]-telefony[[#This Row],[rozpoczecie]]</f>
        <v>1.042824074074078E-2</v>
      </c>
      <c r="H1099">
        <f>MINUTE(telefony[[#This Row],[Czas trwania połączenia]])</f>
        <v>15</v>
      </c>
      <c r="I1099" s="10" t="str">
        <f>LEFT(telefony[[#This Row],[nr]],2)</f>
        <v>43</v>
      </c>
      <c r="J1099" s="9">
        <f>IF(AND(telefony[[#This Row],[Rodzaj telefonu]]="Stacjonarny",telefony[[#This Row],[Początek numeru]]="12"),1,0)</f>
        <v>0</v>
      </c>
      <c r="K1099" s="7">
        <f>IF(telefony[[#This Row],[Czy 12]]=1,telefony[[#This Row],[zakonczenie]]-telefony[[#This Row],[rozpoczecie]],0)</f>
        <v>0</v>
      </c>
    </row>
    <row r="1100" spans="1:11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  <c r="E1100">
        <f>COUNTIF($A$2:$A$2148,telefony[[#This Row],[nr]])</f>
        <v>1</v>
      </c>
      <c r="F1100" t="str">
        <f>IF(LEN(telefony[[#This Row],[nr]])=7,"Stacjonarny",IF(LEN(telefony[[#This Row],[nr]])=8,"Komórkowy","Zagraniczny"))</f>
        <v>Stacjonarny</v>
      </c>
      <c r="G1100" s="11">
        <f>telefony[[#This Row],[zakonczenie]]-telefony[[#This Row],[rozpoczecie]]</f>
        <v>1.071759259259264E-2</v>
      </c>
      <c r="H1100">
        <f>MINUTE(telefony[[#This Row],[Czas trwania połączenia]])</f>
        <v>15</v>
      </c>
      <c r="I1100" s="10" t="str">
        <f>LEFT(telefony[[#This Row],[nr]],2)</f>
        <v>57</v>
      </c>
      <c r="J1100" s="9">
        <f>IF(AND(telefony[[#This Row],[Rodzaj telefonu]]="Stacjonarny",telefony[[#This Row],[Początek numeru]]="12"),1,0)</f>
        <v>0</v>
      </c>
      <c r="K1100" s="7">
        <f>IF(telefony[[#This Row],[Czy 12]]=1,telefony[[#This Row],[zakonczenie]]-telefony[[#This Row],[rozpoczecie]],0)</f>
        <v>0</v>
      </c>
    </row>
    <row r="1101" spans="1:11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  <c r="E1101">
        <f>COUNTIF($A$2:$A$2148,telefony[[#This Row],[nr]])</f>
        <v>1</v>
      </c>
      <c r="F1101" t="str">
        <f>IF(LEN(telefony[[#This Row],[nr]])=7,"Stacjonarny",IF(LEN(telefony[[#This Row],[nr]])=8,"Komórkowy","Zagraniczny"))</f>
        <v>Stacjonarny</v>
      </c>
      <c r="G1101" s="11">
        <f>telefony[[#This Row],[zakonczenie]]-telefony[[#This Row],[rozpoczecie]]</f>
        <v>1.5625000000000222E-3</v>
      </c>
      <c r="H1101">
        <f>MINUTE(telefony[[#This Row],[Czas trwania połączenia]])</f>
        <v>2</v>
      </c>
      <c r="I1101" s="10" t="str">
        <f>LEFT(telefony[[#This Row],[nr]],2)</f>
        <v>63</v>
      </c>
      <c r="J1101" s="9">
        <f>IF(AND(telefony[[#This Row],[Rodzaj telefonu]]="Stacjonarny",telefony[[#This Row],[Początek numeru]]="12"),1,0)</f>
        <v>0</v>
      </c>
      <c r="K1101" s="7">
        <f>IF(telefony[[#This Row],[Czy 12]]=1,telefony[[#This Row],[zakonczenie]]-telefony[[#This Row],[rozpoczecie]],0)</f>
        <v>0</v>
      </c>
    </row>
    <row r="1102" spans="1:11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  <c r="E1102">
        <f>COUNTIF($A$2:$A$2148,telefony[[#This Row],[nr]])</f>
        <v>1</v>
      </c>
      <c r="F1102" t="str">
        <f>IF(LEN(telefony[[#This Row],[nr]])=7,"Stacjonarny",IF(LEN(telefony[[#This Row],[nr]])=8,"Komórkowy","Zagraniczny"))</f>
        <v>Stacjonarny</v>
      </c>
      <c r="G1102" s="11">
        <f>telefony[[#This Row],[zakonczenie]]-telefony[[#This Row],[rozpoczecie]]</f>
        <v>6.6898148148147873E-3</v>
      </c>
      <c r="H1102">
        <f>MINUTE(telefony[[#This Row],[Czas trwania połączenia]])</f>
        <v>9</v>
      </c>
      <c r="I1102" s="10" t="str">
        <f>LEFT(telefony[[#This Row],[nr]],2)</f>
        <v>75</v>
      </c>
      <c r="J1102" s="9">
        <f>IF(AND(telefony[[#This Row],[Rodzaj telefonu]]="Stacjonarny",telefony[[#This Row],[Początek numeru]]="12"),1,0)</f>
        <v>0</v>
      </c>
      <c r="K1102" s="7">
        <f>IF(telefony[[#This Row],[Czy 12]]=1,telefony[[#This Row],[zakonczenie]]-telefony[[#This Row],[rozpoczecie]],0)</f>
        <v>0</v>
      </c>
    </row>
    <row r="1103" spans="1:11" x14ac:dyDescent="0.25">
      <c r="A1103">
        <v>1198407</v>
      </c>
      <c r="B1103" s="1">
        <v>42933</v>
      </c>
      <c r="C1103" s="2">
        <v>0.59004629629629635</v>
      </c>
      <c r="D1103" s="2">
        <v>0.59799768518518515</v>
      </c>
      <c r="E1103">
        <f>COUNTIF($A$2:$A$2148,telefony[[#This Row],[nr]])</f>
        <v>1</v>
      </c>
      <c r="F1103" t="str">
        <f>IF(LEN(telefony[[#This Row],[nr]])=7,"Stacjonarny",IF(LEN(telefony[[#This Row],[nr]])=8,"Komórkowy","Zagraniczny"))</f>
        <v>Stacjonarny</v>
      </c>
      <c r="G1103" s="11">
        <f>telefony[[#This Row],[zakonczenie]]-telefony[[#This Row],[rozpoczecie]]</f>
        <v>7.9513888888887996E-3</v>
      </c>
      <c r="H1103">
        <f>MINUTE(telefony[[#This Row],[Czas trwania połączenia]])</f>
        <v>11</v>
      </c>
      <c r="I1103" s="10" t="str">
        <f>LEFT(telefony[[#This Row],[nr]],2)</f>
        <v>11</v>
      </c>
      <c r="J1103" s="9">
        <f>IF(AND(telefony[[#This Row],[Rodzaj telefonu]]="Stacjonarny",telefony[[#This Row],[Początek numeru]]="12"),1,0)</f>
        <v>0</v>
      </c>
      <c r="K1103" s="7">
        <f>IF(telefony[[#This Row],[Czy 12]]=1,telefony[[#This Row],[zakonczenie]]-telefony[[#This Row],[rozpoczecie]],0)</f>
        <v>0</v>
      </c>
    </row>
    <row r="1104" spans="1:11" x14ac:dyDescent="0.25">
      <c r="A1104">
        <v>4055319</v>
      </c>
      <c r="B1104" s="1">
        <v>42933</v>
      </c>
      <c r="C1104" s="2">
        <v>0.59471064814814811</v>
      </c>
      <c r="D1104" s="2">
        <v>0.60624999999999996</v>
      </c>
      <c r="E1104">
        <f>COUNTIF($A$2:$A$2148,telefony[[#This Row],[nr]])</f>
        <v>1</v>
      </c>
      <c r="F1104" t="str">
        <f>IF(LEN(telefony[[#This Row],[nr]])=7,"Stacjonarny",IF(LEN(telefony[[#This Row],[nr]])=8,"Komórkowy","Zagraniczny"))</f>
        <v>Stacjonarny</v>
      </c>
      <c r="G1104" s="11">
        <f>telefony[[#This Row],[zakonczenie]]-telefony[[#This Row],[rozpoczecie]]</f>
        <v>1.1539351851851842E-2</v>
      </c>
      <c r="H1104">
        <f>MINUTE(telefony[[#This Row],[Czas trwania połączenia]])</f>
        <v>16</v>
      </c>
      <c r="I1104" s="10" t="str">
        <f>LEFT(telefony[[#This Row],[nr]],2)</f>
        <v>40</v>
      </c>
      <c r="J1104" s="9">
        <f>IF(AND(telefony[[#This Row],[Rodzaj telefonu]]="Stacjonarny",telefony[[#This Row],[Początek numeru]]="12"),1,0)</f>
        <v>0</v>
      </c>
      <c r="K1104" s="7">
        <f>IF(telefony[[#This Row],[Czy 12]]=1,telefony[[#This Row],[zakonczenie]]-telefony[[#This Row],[rozpoczecie]],0)</f>
        <v>0</v>
      </c>
    </row>
    <row r="1105" spans="1:11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  <c r="E1105">
        <f>COUNTIF($A$2:$A$2148,telefony[[#This Row],[nr]])</f>
        <v>2</v>
      </c>
      <c r="F1105" t="str">
        <f>IF(LEN(telefony[[#This Row],[nr]])=7,"Stacjonarny",IF(LEN(telefony[[#This Row],[nr]])=8,"Komórkowy","Zagraniczny"))</f>
        <v>Komórkowy</v>
      </c>
      <c r="G1105" s="11">
        <f>telefony[[#This Row],[zakonczenie]]-telefony[[#This Row],[rozpoczecie]]</f>
        <v>9.2592592592588563E-4</v>
      </c>
      <c r="H1105">
        <f>MINUTE(telefony[[#This Row],[Czas trwania połączenia]])</f>
        <v>1</v>
      </c>
      <c r="I1105" s="10" t="str">
        <f>LEFT(telefony[[#This Row],[nr]],2)</f>
        <v>70</v>
      </c>
      <c r="J1105" s="9">
        <f>IF(AND(telefony[[#This Row],[Rodzaj telefonu]]="Stacjonarny",telefony[[#This Row],[Początek numeru]]="12"),1,0)</f>
        <v>0</v>
      </c>
      <c r="K1105" s="7">
        <f>IF(telefony[[#This Row],[Czy 12]]=1,telefony[[#This Row],[zakonczenie]]-telefony[[#This Row],[rozpoczecie]],0)</f>
        <v>0</v>
      </c>
    </row>
    <row r="1106" spans="1:11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  <c r="E1106">
        <f>COUNTIF($A$2:$A$2148,telefony[[#This Row],[nr]])</f>
        <v>1</v>
      </c>
      <c r="F1106" t="str">
        <f>IF(LEN(telefony[[#This Row],[nr]])=7,"Stacjonarny",IF(LEN(telefony[[#This Row],[nr]])=8,"Komórkowy","Zagraniczny"))</f>
        <v>Komórkowy</v>
      </c>
      <c r="G1106" s="11">
        <f>telefony[[#This Row],[zakonczenie]]-telefony[[#This Row],[rozpoczecie]]</f>
        <v>1.5393518518518334E-3</v>
      </c>
      <c r="H1106">
        <f>MINUTE(telefony[[#This Row],[Czas trwania połączenia]])</f>
        <v>2</v>
      </c>
      <c r="I1106" s="10" t="str">
        <f>LEFT(telefony[[#This Row],[nr]],2)</f>
        <v>45</v>
      </c>
      <c r="J1106" s="9">
        <f>IF(AND(telefony[[#This Row],[Rodzaj telefonu]]="Stacjonarny",telefony[[#This Row],[Początek numeru]]="12"),1,0)</f>
        <v>0</v>
      </c>
      <c r="K1106" s="7">
        <f>IF(telefony[[#This Row],[Czy 12]]=1,telefony[[#This Row],[zakonczenie]]-telefony[[#This Row],[rozpoczecie]],0)</f>
        <v>0</v>
      </c>
    </row>
    <row r="1107" spans="1:11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  <c r="E1107">
        <f>COUNTIF($A$2:$A$2148,telefony[[#This Row],[nr]])</f>
        <v>1</v>
      </c>
      <c r="F1107" t="str">
        <f>IF(LEN(telefony[[#This Row],[nr]])=7,"Stacjonarny",IF(LEN(telefony[[#This Row],[nr]])=8,"Komórkowy","Zagraniczny"))</f>
        <v>Stacjonarny</v>
      </c>
      <c r="G1107" s="11">
        <f>telefony[[#This Row],[zakonczenie]]-telefony[[#This Row],[rozpoczecie]]</f>
        <v>4.942129629629699E-3</v>
      </c>
      <c r="H1107">
        <f>MINUTE(telefony[[#This Row],[Czas trwania połączenia]])</f>
        <v>7</v>
      </c>
      <c r="I1107" s="10" t="str">
        <f>LEFT(telefony[[#This Row],[nr]],2)</f>
        <v>81</v>
      </c>
      <c r="J1107" s="9">
        <f>IF(AND(telefony[[#This Row],[Rodzaj telefonu]]="Stacjonarny",telefony[[#This Row],[Początek numeru]]="12"),1,0)</f>
        <v>0</v>
      </c>
      <c r="K1107" s="7">
        <f>IF(telefony[[#This Row],[Czy 12]]=1,telefony[[#This Row],[zakonczenie]]-telefony[[#This Row],[rozpoczecie]],0)</f>
        <v>0</v>
      </c>
    </row>
    <row r="1108" spans="1:11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  <c r="E1108">
        <f>COUNTIF($A$2:$A$2148,telefony[[#This Row],[nr]])</f>
        <v>1</v>
      </c>
      <c r="F1108" t="str">
        <f>IF(LEN(telefony[[#This Row],[nr]])=7,"Stacjonarny",IF(LEN(telefony[[#This Row],[nr]])=8,"Komórkowy","Zagraniczny"))</f>
        <v>Stacjonarny</v>
      </c>
      <c r="G1108" s="11">
        <f>telefony[[#This Row],[zakonczenie]]-telefony[[#This Row],[rozpoczecie]]</f>
        <v>6.7361111111111649E-3</v>
      </c>
      <c r="H1108">
        <f>MINUTE(telefony[[#This Row],[Czas trwania połączenia]])</f>
        <v>9</v>
      </c>
      <c r="I1108" s="10" t="str">
        <f>LEFT(telefony[[#This Row],[nr]],2)</f>
        <v>26</v>
      </c>
      <c r="J1108" s="9">
        <f>IF(AND(telefony[[#This Row],[Rodzaj telefonu]]="Stacjonarny",telefony[[#This Row],[Początek numeru]]="12"),1,0)</f>
        <v>0</v>
      </c>
      <c r="K1108" s="7">
        <f>IF(telefony[[#This Row],[Czy 12]]=1,telefony[[#This Row],[zakonczenie]]-telefony[[#This Row],[rozpoczecie]],0)</f>
        <v>0</v>
      </c>
    </row>
    <row r="1109" spans="1:11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  <c r="E1109">
        <f>COUNTIF($A$2:$A$2148,telefony[[#This Row],[nr]])</f>
        <v>1</v>
      </c>
      <c r="F1109" t="str">
        <f>IF(LEN(telefony[[#This Row],[nr]])=7,"Stacjonarny",IF(LEN(telefony[[#This Row],[nr]])=8,"Komórkowy","Zagraniczny"))</f>
        <v>Stacjonarny</v>
      </c>
      <c r="G1109" s="11">
        <f>telefony[[#This Row],[zakonczenie]]-telefony[[#This Row],[rozpoczecie]]</f>
        <v>8.8773148148147962E-3</v>
      </c>
      <c r="H1109">
        <f>MINUTE(telefony[[#This Row],[Czas trwania połączenia]])</f>
        <v>12</v>
      </c>
      <c r="I1109" s="10" t="str">
        <f>LEFT(telefony[[#This Row],[nr]],2)</f>
        <v>51</v>
      </c>
      <c r="J1109" s="9">
        <f>IF(AND(telefony[[#This Row],[Rodzaj telefonu]]="Stacjonarny",telefony[[#This Row],[Początek numeru]]="12"),1,0)</f>
        <v>0</v>
      </c>
      <c r="K1109" s="7">
        <f>IF(telefony[[#This Row],[Czy 12]]=1,telefony[[#This Row],[zakonczenie]]-telefony[[#This Row],[rozpoczecie]],0)</f>
        <v>0</v>
      </c>
    </row>
    <row r="1110" spans="1:11" x14ac:dyDescent="0.25">
      <c r="A1110">
        <v>4039284</v>
      </c>
      <c r="B1110" s="1">
        <v>42933</v>
      </c>
      <c r="C1110" s="2">
        <v>0.6021643518518518</v>
      </c>
      <c r="D1110" s="2">
        <v>0.60636574074074079</v>
      </c>
      <c r="E1110">
        <f>COUNTIF($A$2:$A$2148,telefony[[#This Row],[nr]])</f>
        <v>2</v>
      </c>
      <c r="F1110" t="str">
        <f>IF(LEN(telefony[[#This Row],[nr]])=7,"Stacjonarny",IF(LEN(telefony[[#This Row],[nr]])=8,"Komórkowy","Zagraniczny"))</f>
        <v>Stacjonarny</v>
      </c>
      <c r="G1110" s="11">
        <f>telefony[[#This Row],[zakonczenie]]-telefony[[#This Row],[rozpoczecie]]</f>
        <v>4.2013888888889905E-3</v>
      </c>
      <c r="H1110">
        <f>MINUTE(telefony[[#This Row],[Czas trwania połączenia]])</f>
        <v>6</v>
      </c>
      <c r="I1110" s="10" t="str">
        <f>LEFT(telefony[[#This Row],[nr]],2)</f>
        <v>40</v>
      </c>
      <c r="J1110" s="9">
        <f>IF(AND(telefony[[#This Row],[Rodzaj telefonu]]="Stacjonarny",telefony[[#This Row],[Początek numeru]]="12"),1,0)</f>
        <v>0</v>
      </c>
      <c r="K1110" s="7">
        <f>IF(telefony[[#This Row],[Czy 12]]=1,telefony[[#This Row],[zakonczenie]]-telefony[[#This Row],[rozpoczecie]],0)</f>
        <v>0</v>
      </c>
    </row>
    <row r="1111" spans="1:11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  <c r="E1111">
        <f>COUNTIF($A$2:$A$2148,telefony[[#This Row],[nr]])</f>
        <v>1</v>
      </c>
      <c r="F1111" t="str">
        <f>IF(LEN(telefony[[#This Row],[nr]])=7,"Stacjonarny",IF(LEN(telefony[[#This Row],[nr]])=8,"Komórkowy","Zagraniczny"))</f>
        <v>Stacjonarny</v>
      </c>
      <c r="G1111" s="11">
        <f>telefony[[#This Row],[zakonczenie]]-telefony[[#This Row],[rozpoczecie]]</f>
        <v>6.5856481481481044E-3</v>
      </c>
      <c r="H1111">
        <f>MINUTE(telefony[[#This Row],[Czas trwania połączenia]])</f>
        <v>9</v>
      </c>
      <c r="I1111" s="10" t="str">
        <f>LEFT(telefony[[#This Row],[nr]],2)</f>
        <v>14</v>
      </c>
      <c r="J1111" s="9">
        <f>IF(AND(telefony[[#This Row],[Rodzaj telefonu]]="Stacjonarny",telefony[[#This Row],[Początek numeru]]="12"),1,0)</f>
        <v>0</v>
      </c>
      <c r="K1111" s="7">
        <f>IF(telefony[[#This Row],[Czy 12]]=1,telefony[[#This Row],[zakonczenie]]-telefony[[#This Row],[rozpoczecie]],0)</f>
        <v>0</v>
      </c>
    </row>
    <row r="1112" spans="1:11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  <c r="E1112">
        <f>COUNTIF($A$2:$A$2148,telefony[[#This Row],[nr]])</f>
        <v>2</v>
      </c>
      <c r="F1112" t="str">
        <f>IF(LEN(telefony[[#This Row],[nr]])=7,"Stacjonarny",IF(LEN(telefony[[#This Row],[nr]])=8,"Komórkowy","Zagraniczny"))</f>
        <v>Komórkowy</v>
      </c>
      <c r="G1112" s="11">
        <f>telefony[[#This Row],[zakonczenie]]-telefony[[#This Row],[rozpoczecie]]</f>
        <v>6.2499999999998668E-4</v>
      </c>
      <c r="H1112">
        <f>MINUTE(telefony[[#This Row],[Czas trwania połączenia]])</f>
        <v>0</v>
      </c>
      <c r="I1112" s="10" t="str">
        <f>LEFT(telefony[[#This Row],[nr]],2)</f>
        <v>39</v>
      </c>
      <c r="J1112" s="9">
        <f>IF(AND(telefony[[#This Row],[Rodzaj telefonu]]="Stacjonarny",telefony[[#This Row],[Początek numeru]]="12"),1,0)</f>
        <v>0</v>
      </c>
      <c r="K1112" s="7">
        <f>IF(telefony[[#This Row],[Czy 12]]=1,telefony[[#This Row],[zakonczenie]]-telefony[[#This Row],[rozpoczecie]],0)</f>
        <v>0</v>
      </c>
    </row>
    <row r="1113" spans="1:11" x14ac:dyDescent="0.25">
      <c r="A1113">
        <v>9225807</v>
      </c>
      <c r="B1113" s="1">
        <v>42933</v>
      </c>
      <c r="C1113" s="2">
        <v>0.61261574074074077</v>
      </c>
      <c r="D1113" s="2">
        <v>0.62048611111111107</v>
      </c>
      <c r="E1113">
        <f>COUNTIF($A$2:$A$2148,telefony[[#This Row],[nr]])</f>
        <v>2</v>
      </c>
      <c r="F1113" t="str">
        <f>IF(LEN(telefony[[#This Row],[nr]])=7,"Stacjonarny",IF(LEN(telefony[[#This Row],[nr]])=8,"Komórkowy","Zagraniczny"))</f>
        <v>Stacjonarny</v>
      </c>
      <c r="G1113" s="11">
        <f>telefony[[#This Row],[zakonczenie]]-telefony[[#This Row],[rozpoczecie]]</f>
        <v>7.8703703703703054E-3</v>
      </c>
      <c r="H1113">
        <f>MINUTE(telefony[[#This Row],[Czas trwania połączenia]])</f>
        <v>11</v>
      </c>
      <c r="I1113" s="10" t="str">
        <f>LEFT(telefony[[#This Row],[nr]],2)</f>
        <v>92</v>
      </c>
      <c r="J1113" s="9">
        <f>IF(AND(telefony[[#This Row],[Rodzaj telefonu]]="Stacjonarny",telefony[[#This Row],[Początek numeru]]="12"),1,0)</f>
        <v>0</v>
      </c>
      <c r="K1113" s="7">
        <f>IF(telefony[[#This Row],[Czy 12]]=1,telefony[[#This Row],[zakonczenie]]-telefony[[#This Row],[rozpoczecie]],0)</f>
        <v>0</v>
      </c>
    </row>
    <row r="1114" spans="1:11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  <c r="E1114">
        <f>COUNTIF($A$2:$A$2148,telefony[[#This Row],[nr]])</f>
        <v>1</v>
      </c>
      <c r="F1114" t="str">
        <f>IF(LEN(telefony[[#This Row],[nr]])=7,"Stacjonarny",IF(LEN(telefony[[#This Row],[nr]])=8,"Komórkowy","Zagraniczny"))</f>
        <v>Stacjonarny</v>
      </c>
      <c r="G1114" s="11">
        <f>telefony[[#This Row],[zakonczenie]]-telefony[[#This Row],[rozpoczecie]]</f>
        <v>1.87499999999996E-3</v>
      </c>
      <c r="H1114">
        <f>MINUTE(telefony[[#This Row],[Czas trwania połączenia]])</f>
        <v>2</v>
      </c>
      <c r="I1114" s="10" t="str">
        <f>LEFT(telefony[[#This Row],[nr]],2)</f>
        <v>79</v>
      </c>
      <c r="J1114" s="9">
        <f>IF(AND(telefony[[#This Row],[Rodzaj telefonu]]="Stacjonarny",telefony[[#This Row],[Początek numeru]]="12"),1,0)</f>
        <v>0</v>
      </c>
      <c r="K1114" s="7">
        <f>IF(telefony[[#This Row],[Czy 12]]=1,telefony[[#This Row],[zakonczenie]]-telefony[[#This Row],[rozpoczecie]],0)</f>
        <v>0</v>
      </c>
    </row>
    <row r="1115" spans="1:11" x14ac:dyDescent="0.25">
      <c r="A1115">
        <v>54554135</v>
      </c>
      <c r="B1115" s="1">
        <v>42933</v>
      </c>
      <c r="C1115" s="2">
        <v>0.61943287037037043</v>
      </c>
      <c r="D1115" s="2">
        <v>0.62100694444444449</v>
      </c>
      <c r="E1115">
        <f>COUNTIF($A$2:$A$2148,telefony[[#This Row],[nr]])</f>
        <v>1</v>
      </c>
      <c r="F1115" t="str">
        <f>IF(LEN(telefony[[#This Row],[nr]])=7,"Stacjonarny",IF(LEN(telefony[[#This Row],[nr]])=8,"Komórkowy","Zagraniczny"))</f>
        <v>Komórkowy</v>
      </c>
      <c r="G1115" s="11">
        <f>telefony[[#This Row],[zakonczenie]]-telefony[[#This Row],[rozpoczecie]]</f>
        <v>1.5740740740740611E-3</v>
      </c>
      <c r="H1115">
        <f>MINUTE(telefony[[#This Row],[Czas trwania połączenia]])</f>
        <v>2</v>
      </c>
      <c r="I1115" s="10" t="str">
        <f>LEFT(telefony[[#This Row],[nr]],2)</f>
        <v>54</v>
      </c>
      <c r="J1115" s="9">
        <f>IF(AND(telefony[[#This Row],[Rodzaj telefonu]]="Stacjonarny",telefony[[#This Row],[Początek numeru]]="12"),1,0)</f>
        <v>0</v>
      </c>
      <c r="K1115" s="7">
        <f>IF(telefony[[#This Row],[Czy 12]]=1,telefony[[#This Row],[zakonczenie]]-telefony[[#This Row],[rozpoczecie]],0)</f>
        <v>0</v>
      </c>
    </row>
    <row r="1116" spans="1:11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  <c r="E1116">
        <f>COUNTIF($A$2:$A$2148,telefony[[#This Row],[nr]])</f>
        <v>1</v>
      </c>
      <c r="F1116" t="str">
        <f>IF(LEN(telefony[[#This Row],[nr]])=7,"Stacjonarny",IF(LEN(telefony[[#This Row],[nr]])=8,"Komórkowy","Zagraniczny"))</f>
        <v>Stacjonarny</v>
      </c>
      <c r="G1116" s="11">
        <f>telefony[[#This Row],[zakonczenie]]-telefony[[#This Row],[rozpoczecie]]</f>
        <v>1.0659722222222223E-2</v>
      </c>
      <c r="H1116">
        <f>MINUTE(telefony[[#This Row],[Czas trwania połączenia]])</f>
        <v>15</v>
      </c>
      <c r="I1116" s="10" t="str">
        <f>LEFT(telefony[[#This Row],[nr]],2)</f>
        <v>12</v>
      </c>
      <c r="J1116" s="9">
        <f>IF(AND(telefony[[#This Row],[Rodzaj telefonu]]="Stacjonarny",telefony[[#This Row],[Początek numeru]]="12"),1,0)</f>
        <v>1</v>
      </c>
      <c r="K1116" s="7">
        <f>IF(telefony[[#This Row],[Czy 12]]=1,telefony[[#This Row],[zakonczenie]]-telefony[[#This Row],[rozpoczecie]],0)</f>
        <v>1.0659722222222223E-2</v>
      </c>
    </row>
    <row r="1117" spans="1:11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  <c r="E1117">
        <f>COUNTIF($A$2:$A$2148,telefony[[#This Row],[nr]])</f>
        <v>5</v>
      </c>
      <c r="F1117" t="str">
        <f>IF(LEN(telefony[[#This Row],[nr]])=7,"Stacjonarny",IF(LEN(telefony[[#This Row],[nr]])=8,"Komórkowy","Zagraniczny"))</f>
        <v>Komórkowy</v>
      </c>
      <c r="G1117" s="11">
        <f>telefony[[#This Row],[zakonczenie]]-telefony[[#This Row],[rozpoczecie]]</f>
        <v>1.6087962962962887E-3</v>
      </c>
      <c r="H1117">
        <f>MINUTE(telefony[[#This Row],[Czas trwania połączenia]])</f>
        <v>2</v>
      </c>
      <c r="I1117" s="10" t="str">
        <f>LEFT(telefony[[#This Row],[nr]],2)</f>
        <v>97</v>
      </c>
      <c r="J1117" s="9">
        <f>IF(AND(telefony[[#This Row],[Rodzaj telefonu]]="Stacjonarny",telefony[[#This Row],[Początek numeru]]="12"),1,0)</f>
        <v>0</v>
      </c>
      <c r="K1117" s="7">
        <f>IF(telefony[[#This Row],[Czy 12]]=1,telefony[[#This Row],[zakonczenie]]-telefony[[#This Row],[rozpoczecie]],0)</f>
        <v>0</v>
      </c>
    </row>
    <row r="1118" spans="1:11" x14ac:dyDescent="0.25">
      <c r="A1118">
        <v>9772824</v>
      </c>
      <c r="B1118" s="1">
        <v>42934</v>
      </c>
      <c r="C1118" s="2">
        <v>0.33355324074074072</v>
      </c>
      <c r="D1118" s="2">
        <v>0.33859953703703705</v>
      </c>
      <c r="E1118">
        <f>COUNTIF($A$2:$A$2148,telefony[[#This Row],[nr]])</f>
        <v>2</v>
      </c>
      <c r="F1118" t="str">
        <f>IF(LEN(telefony[[#This Row],[nr]])=7,"Stacjonarny",IF(LEN(telefony[[#This Row],[nr]])=8,"Komórkowy","Zagraniczny"))</f>
        <v>Stacjonarny</v>
      </c>
      <c r="G1118" s="11">
        <f>telefony[[#This Row],[zakonczenie]]-telefony[[#This Row],[rozpoczecie]]</f>
        <v>5.0462962962963265E-3</v>
      </c>
      <c r="H1118">
        <f>MINUTE(telefony[[#This Row],[Czas trwania połączenia]])</f>
        <v>7</v>
      </c>
      <c r="I1118" s="10" t="str">
        <f>LEFT(telefony[[#This Row],[nr]],2)</f>
        <v>97</v>
      </c>
      <c r="J1118" s="9">
        <f>IF(AND(telefony[[#This Row],[Rodzaj telefonu]]="Stacjonarny",telefony[[#This Row],[Początek numeru]]="12"),1,0)</f>
        <v>0</v>
      </c>
      <c r="K1118" s="7">
        <f>IF(telefony[[#This Row],[Czy 12]]=1,telefony[[#This Row],[zakonczenie]]-telefony[[#This Row],[rozpoczecie]],0)</f>
        <v>0</v>
      </c>
    </row>
    <row r="1119" spans="1:11" x14ac:dyDescent="0.25">
      <c r="A1119">
        <v>1157434</v>
      </c>
      <c r="B1119" s="1">
        <v>42934</v>
      </c>
      <c r="C1119" s="2">
        <v>0.33582175925925928</v>
      </c>
      <c r="D1119" s="2">
        <v>0.34681712962962963</v>
      </c>
      <c r="E1119">
        <f>COUNTIF($A$2:$A$2148,telefony[[#This Row],[nr]])</f>
        <v>1</v>
      </c>
      <c r="F1119" t="str">
        <f>IF(LEN(telefony[[#This Row],[nr]])=7,"Stacjonarny",IF(LEN(telefony[[#This Row],[nr]])=8,"Komórkowy","Zagraniczny"))</f>
        <v>Stacjonarny</v>
      </c>
      <c r="G1119" s="11">
        <f>telefony[[#This Row],[zakonczenie]]-telefony[[#This Row],[rozpoczecie]]</f>
        <v>1.099537037037035E-2</v>
      </c>
      <c r="H1119">
        <f>MINUTE(telefony[[#This Row],[Czas trwania połączenia]])</f>
        <v>15</v>
      </c>
      <c r="I1119" s="10" t="str">
        <f>LEFT(telefony[[#This Row],[nr]],2)</f>
        <v>11</v>
      </c>
      <c r="J1119" s="9">
        <f>IF(AND(telefony[[#This Row],[Rodzaj telefonu]]="Stacjonarny",telefony[[#This Row],[Początek numeru]]="12"),1,0)</f>
        <v>0</v>
      </c>
      <c r="K1119" s="7">
        <f>IF(telefony[[#This Row],[Czy 12]]=1,telefony[[#This Row],[zakonczenie]]-telefony[[#This Row],[rozpoczecie]],0)</f>
        <v>0</v>
      </c>
    </row>
    <row r="1120" spans="1:11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  <c r="E1120">
        <f>COUNTIF($A$2:$A$2148,telefony[[#This Row],[nr]])</f>
        <v>1</v>
      </c>
      <c r="F1120" t="str">
        <f>IF(LEN(telefony[[#This Row],[nr]])=7,"Stacjonarny",IF(LEN(telefony[[#This Row],[nr]])=8,"Komórkowy","Zagraniczny"))</f>
        <v>Zagraniczny</v>
      </c>
      <c r="G1120" s="11">
        <f>telefony[[#This Row],[zakonczenie]]-telefony[[#This Row],[rozpoczecie]]</f>
        <v>7.9745370370370439E-3</v>
      </c>
      <c r="H1120">
        <f>MINUTE(telefony[[#This Row],[Czas trwania połączenia]])</f>
        <v>11</v>
      </c>
      <c r="I1120" s="10" t="str">
        <f>LEFT(telefony[[#This Row],[nr]],2)</f>
        <v>87</v>
      </c>
      <c r="J1120" s="9">
        <f>IF(AND(telefony[[#This Row],[Rodzaj telefonu]]="Stacjonarny",telefony[[#This Row],[Początek numeru]]="12"),1,0)</f>
        <v>0</v>
      </c>
      <c r="K1120" s="7">
        <f>IF(telefony[[#This Row],[Czy 12]]=1,telefony[[#This Row],[zakonczenie]]-telefony[[#This Row],[rozpoczecie]],0)</f>
        <v>0</v>
      </c>
    </row>
    <row r="1121" spans="1:11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  <c r="E1121">
        <f>COUNTIF($A$2:$A$2148,telefony[[#This Row],[nr]])</f>
        <v>1</v>
      </c>
      <c r="F1121" t="str">
        <f>IF(LEN(telefony[[#This Row],[nr]])=7,"Stacjonarny",IF(LEN(telefony[[#This Row],[nr]])=8,"Komórkowy","Zagraniczny"))</f>
        <v>Stacjonarny</v>
      </c>
      <c r="G1121" s="11">
        <f>telefony[[#This Row],[zakonczenie]]-telefony[[#This Row],[rozpoczecie]]</f>
        <v>9.7222222222220767E-4</v>
      </c>
      <c r="H1121">
        <f>MINUTE(telefony[[#This Row],[Czas trwania połączenia]])</f>
        <v>1</v>
      </c>
      <c r="I1121" s="10" t="str">
        <f>LEFT(telefony[[#This Row],[nr]],2)</f>
        <v>53</v>
      </c>
      <c r="J1121" s="9">
        <f>IF(AND(telefony[[#This Row],[Rodzaj telefonu]]="Stacjonarny",telefony[[#This Row],[Początek numeru]]="12"),1,0)</f>
        <v>0</v>
      </c>
      <c r="K1121" s="7">
        <f>IF(telefony[[#This Row],[Czy 12]]=1,telefony[[#This Row],[zakonczenie]]-telefony[[#This Row],[rozpoczecie]],0)</f>
        <v>0</v>
      </c>
    </row>
    <row r="1122" spans="1:11" x14ac:dyDescent="0.25">
      <c r="A1122">
        <v>2663800</v>
      </c>
      <c r="B1122" s="1">
        <v>42934</v>
      </c>
      <c r="C1122" s="2">
        <v>0.35076388888888888</v>
      </c>
      <c r="D1122" s="2">
        <v>0.35863425925925924</v>
      </c>
      <c r="E1122">
        <f>COUNTIF($A$2:$A$2148,telefony[[#This Row],[nr]])</f>
        <v>1</v>
      </c>
      <c r="F1122" t="str">
        <f>IF(LEN(telefony[[#This Row],[nr]])=7,"Stacjonarny",IF(LEN(telefony[[#This Row],[nr]])=8,"Komórkowy","Zagraniczny"))</f>
        <v>Stacjonarny</v>
      </c>
      <c r="G1122" s="11">
        <f>telefony[[#This Row],[zakonczenie]]-telefony[[#This Row],[rozpoczecie]]</f>
        <v>7.8703703703703609E-3</v>
      </c>
      <c r="H1122">
        <f>MINUTE(telefony[[#This Row],[Czas trwania połączenia]])</f>
        <v>11</v>
      </c>
      <c r="I1122" s="10" t="str">
        <f>LEFT(telefony[[#This Row],[nr]],2)</f>
        <v>26</v>
      </c>
      <c r="J1122" s="9">
        <f>IF(AND(telefony[[#This Row],[Rodzaj telefonu]]="Stacjonarny",telefony[[#This Row],[Początek numeru]]="12"),1,0)</f>
        <v>0</v>
      </c>
      <c r="K1122" s="7">
        <f>IF(telefony[[#This Row],[Czy 12]]=1,telefony[[#This Row],[zakonczenie]]-telefony[[#This Row],[rozpoczecie]],0)</f>
        <v>0</v>
      </c>
    </row>
    <row r="1123" spans="1:11" x14ac:dyDescent="0.25">
      <c r="A1123">
        <v>32779069</v>
      </c>
      <c r="B1123" s="1">
        <v>42934</v>
      </c>
      <c r="C1123" s="2">
        <v>0.35430555555555554</v>
      </c>
      <c r="D1123" s="2">
        <v>0.36318287037037039</v>
      </c>
      <c r="E1123">
        <f>COUNTIF($A$2:$A$2148,telefony[[#This Row],[nr]])</f>
        <v>1</v>
      </c>
      <c r="F1123" t="str">
        <f>IF(LEN(telefony[[#This Row],[nr]])=7,"Stacjonarny",IF(LEN(telefony[[#This Row],[nr]])=8,"Komórkowy","Zagraniczny"))</f>
        <v>Komórkowy</v>
      </c>
      <c r="G1123" s="11">
        <f>telefony[[#This Row],[zakonczenie]]-telefony[[#This Row],[rozpoczecie]]</f>
        <v>8.8773148148148517E-3</v>
      </c>
      <c r="H1123">
        <f>MINUTE(telefony[[#This Row],[Czas trwania połączenia]])</f>
        <v>12</v>
      </c>
      <c r="I1123" s="10" t="str">
        <f>LEFT(telefony[[#This Row],[nr]],2)</f>
        <v>32</v>
      </c>
      <c r="J1123" s="9">
        <f>IF(AND(telefony[[#This Row],[Rodzaj telefonu]]="Stacjonarny",telefony[[#This Row],[Początek numeru]]="12"),1,0)</f>
        <v>0</v>
      </c>
      <c r="K1123" s="7">
        <f>IF(telefony[[#This Row],[Czy 12]]=1,telefony[[#This Row],[zakonczenie]]-telefony[[#This Row],[rozpoczecie]],0)</f>
        <v>0</v>
      </c>
    </row>
    <row r="1124" spans="1:11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  <c r="E1124">
        <f>COUNTIF($A$2:$A$2148,telefony[[#This Row],[nr]])</f>
        <v>1</v>
      </c>
      <c r="F1124" t="str">
        <f>IF(LEN(telefony[[#This Row],[nr]])=7,"Stacjonarny",IF(LEN(telefony[[#This Row],[nr]])=8,"Komórkowy","Zagraniczny"))</f>
        <v>Stacjonarny</v>
      </c>
      <c r="G1124" s="11">
        <f>telefony[[#This Row],[zakonczenie]]-telefony[[#This Row],[rozpoczecie]]</f>
        <v>9.6527777777777879E-3</v>
      </c>
      <c r="H1124">
        <f>MINUTE(telefony[[#This Row],[Czas trwania połączenia]])</f>
        <v>13</v>
      </c>
      <c r="I1124" s="10" t="str">
        <f>LEFT(telefony[[#This Row],[nr]],2)</f>
        <v>82</v>
      </c>
      <c r="J1124" s="9">
        <f>IF(AND(telefony[[#This Row],[Rodzaj telefonu]]="Stacjonarny",telefony[[#This Row],[Początek numeru]]="12"),1,0)</f>
        <v>0</v>
      </c>
      <c r="K1124" s="7">
        <f>IF(telefony[[#This Row],[Czy 12]]=1,telefony[[#This Row],[zakonczenie]]-telefony[[#This Row],[rozpoczecie]],0)</f>
        <v>0</v>
      </c>
    </row>
    <row r="1125" spans="1:11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  <c r="E1125">
        <f>COUNTIF($A$2:$A$2148,telefony[[#This Row],[nr]])</f>
        <v>1</v>
      </c>
      <c r="F1125" t="str">
        <f>IF(LEN(telefony[[#This Row],[nr]])=7,"Stacjonarny",IF(LEN(telefony[[#This Row],[nr]])=8,"Komórkowy","Zagraniczny"))</f>
        <v>Stacjonarny</v>
      </c>
      <c r="G1125" s="11">
        <f>telefony[[#This Row],[zakonczenie]]-telefony[[#This Row],[rozpoczecie]]</f>
        <v>9.6875000000000155E-3</v>
      </c>
      <c r="H1125">
        <f>MINUTE(telefony[[#This Row],[Czas trwania połączenia]])</f>
        <v>13</v>
      </c>
      <c r="I1125" s="10" t="str">
        <f>LEFT(telefony[[#This Row],[nr]],2)</f>
        <v>73</v>
      </c>
      <c r="J1125" s="9">
        <f>IF(AND(telefony[[#This Row],[Rodzaj telefonu]]="Stacjonarny",telefony[[#This Row],[Początek numeru]]="12"),1,0)</f>
        <v>0</v>
      </c>
      <c r="K1125" s="7">
        <f>IF(telefony[[#This Row],[Czy 12]]=1,telefony[[#This Row],[zakonczenie]]-telefony[[#This Row],[rozpoczecie]],0)</f>
        <v>0</v>
      </c>
    </row>
    <row r="1126" spans="1:11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  <c r="E1126">
        <f>COUNTIF($A$2:$A$2148,telefony[[#This Row],[nr]])</f>
        <v>1</v>
      </c>
      <c r="F1126" t="str">
        <f>IF(LEN(telefony[[#This Row],[nr]])=7,"Stacjonarny",IF(LEN(telefony[[#This Row],[nr]])=8,"Komórkowy","Zagraniczny"))</f>
        <v>Stacjonarny</v>
      </c>
      <c r="G1126" s="11">
        <f>telefony[[#This Row],[zakonczenie]]-telefony[[#This Row],[rozpoczecie]]</f>
        <v>2.1875000000000089E-3</v>
      </c>
      <c r="H1126">
        <f>MINUTE(telefony[[#This Row],[Czas trwania połączenia]])</f>
        <v>3</v>
      </c>
      <c r="I1126" s="10" t="str">
        <f>LEFT(telefony[[#This Row],[nr]],2)</f>
        <v>75</v>
      </c>
      <c r="J1126" s="9">
        <f>IF(AND(telefony[[#This Row],[Rodzaj telefonu]]="Stacjonarny",telefony[[#This Row],[Początek numeru]]="12"),1,0)</f>
        <v>0</v>
      </c>
      <c r="K1126" s="7">
        <f>IF(telefony[[#This Row],[Czy 12]]=1,telefony[[#This Row],[zakonczenie]]-telefony[[#This Row],[rozpoczecie]],0)</f>
        <v>0</v>
      </c>
    </row>
    <row r="1127" spans="1:11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  <c r="E1127">
        <f>COUNTIF($A$2:$A$2148,telefony[[#This Row],[nr]])</f>
        <v>1</v>
      </c>
      <c r="F1127" t="str">
        <f>IF(LEN(telefony[[#This Row],[nr]])=7,"Stacjonarny",IF(LEN(telefony[[#This Row],[nr]])=8,"Komórkowy","Zagraniczny"))</f>
        <v>Komórkowy</v>
      </c>
      <c r="G1127" s="11">
        <f>telefony[[#This Row],[zakonczenie]]-telefony[[#This Row],[rozpoczecie]]</f>
        <v>6.481481481481477E-3</v>
      </c>
      <c r="H1127">
        <f>MINUTE(telefony[[#This Row],[Czas trwania połączenia]])</f>
        <v>9</v>
      </c>
      <c r="I1127" s="10" t="str">
        <f>LEFT(telefony[[#This Row],[nr]],2)</f>
        <v>77</v>
      </c>
      <c r="J1127" s="9">
        <f>IF(AND(telefony[[#This Row],[Rodzaj telefonu]]="Stacjonarny",telefony[[#This Row],[Początek numeru]]="12"),1,0)</f>
        <v>0</v>
      </c>
      <c r="K1127" s="7">
        <f>IF(telefony[[#This Row],[Czy 12]]=1,telefony[[#This Row],[zakonczenie]]-telefony[[#This Row],[rozpoczecie]],0)</f>
        <v>0</v>
      </c>
    </row>
    <row r="1128" spans="1:11" x14ac:dyDescent="0.25">
      <c r="A1128">
        <v>1700508</v>
      </c>
      <c r="B1128" s="1">
        <v>42934</v>
      </c>
      <c r="C1128" s="2">
        <v>0.37179398148148146</v>
      </c>
      <c r="D1128" s="2">
        <v>0.3828125</v>
      </c>
      <c r="E1128">
        <f>COUNTIF($A$2:$A$2148,telefony[[#This Row],[nr]])</f>
        <v>1</v>
      </c>
      <c r="F1128" t="str">
        <f>IF(LEN(telefony[[#This Row],[nr]])=7,"Stacjonarny",IF(LEN(telefony[[#This Row],[nr]])=8,"Komórkowy","Zagraniczny"))</f>
        <v>Stacjonarny</v>
      </c>
      <c r="G1128" s="11">
        <f>telefony[[#This Row],[zakonczenie]]-telefony[[#This Row],[rozpoczecie]]</f>
        <v>1.1018518518518539E-2</v>
      </c>
      <c r="H1128">
        <f>MINUTE(telefony[[#This Row],[Czas trwania połączenia]])</f>
        <v>15</v>
      </c>
      <c r="I1128" s="10" t="str">
        <f>LEFT(telefony[[#This Row],[nr]],2)</f>
        <v>17</v>
      </c>
      <c r="J1128" s="9">
        <f>IF(AND(telefony[[#This Row],[Rodzaj telefonu]]="Stacjonarny",telefony[[#This Row],[Początek numeru]]="12"),1,0)</f>
        <v>0</v>
      </c>
      <c r="K1128" s="7">
        <f>IF(telefony[[#This Row],[Czy 12]]=1,telefony[[#This Row],[zakonczenie]]-telefony[[#This Row],[rozpoczecie]],0)</f>
        <v>0</v>
      </c>
    </row>
    <row r="1129" spans="1:11" x14ac:dyDescent="0.25">
      <c r="A1129">
        <v>7872182</v>
      </c>
      <c r="B1129" s="1">
        <v>42934</v>
      </c>
      <c r="C1129" s="2">
        <v>0.3772800925925926</v>
      </c>
      <c r="D1129" s="2">
        <v>0.3837962962962963</v>
      </c>
      <c r="E1129">
        <f>COUNTIF($A$2:$A$2148,telefony[[#This Row],[nr]])</f>
        <v>1</v>
      </c>
      <c r="F1129" t="str">
        <f>IF(LEN(telefony[[#This Row],[nr]])=7,"Stacjonarny",IF(LEN(telefony[[#This Row],[nr]])=8,"Komórkowy","Zagraniczny"))</f>
        <v>Stacjonarny</v>
      </c>
      <c r="G1129" s="11">
        <f>telefony[[#This Row],[zakonczenie]]-telefony[[#This Row],[rozpoczecie]]</f>
        <v>6.5162037037037046E-3</v>
      </c>
      <c r="H1129">
        <f>MINUTE(telefony[[#This Row],[Czas trwania połączenia]])</f>
        <v>9</v>
      </c>
      <c r="I1129" s="10" t="str">
        <f>LEFT(telefony[[#This Row],[nr]],2)</f>
        <v>78</v>
      </c>
      <c r="J1129" s="9">
        <f>IF(AND(telefony[[#This Row],[Rodzaj telefonu]]="Stacjonarny",telefony[[#This Row],[Początek numeru]]="12"),1,0)</f>
        <v>0</v>
      </c>
      <c r="K1129" s="7">
        <f>IF(telefony[[#This Row],[Czy 12]]=1,telefony[[#This Row],[zakonczenie]]-telefony[[#This Row],[rozpoczecie]],0)</f>
        <v>0</v>
      </c>
    </row>
    <row r="1130" spans="1:11" x14ac:dyDescent="0.25">
      <c r="A1130">
        <v>84513035</v>
      </c>
      <c r="B1130" s="1">
        <v>42934</v>
      </c>
      <c r="C1130" s="2">
        <v>0.38017361111111109</v>
      </c>
      <c r="D1130" s="2">
        <v>0.38291666666666668</v>
      </c>
      <c r="E1130">
        <f>COUNTIF($A$2:$A$2148,telefony[[#This Row],[nr]])</f>
        <v>1</v>
      </c>
      <c r="F1130" t="str">
        <f>IF(LEN(telefony[[#This Row],[nr]])=7,"Stacjonarny",IF(LEN(telefony[[#This Row],[nr]])=8,"Komórkowy","Zagraniczny"))</f>
        <v>Komórkowy</v>
      </c>
      <c r="G1130" s="11">
        <f>telefony[[#This Row],[zakonczenie]]-telefony[[#This Row],[rozpoczecie]]</f>
        <v>2.7430555555555958E-3</v>
      </c>
      <c r="H1130">
        <f>MINUTE(telefony[[#This Row],[Czas trwania połączenia]])</f>
        <v>3</v>
      </c>
      <c r="I1130" s="10" t="str">
        <f>LEFT(telefony[[#This Row],[nr]],2)</f>
        <v>84</v>
      </c>
      <c r="J1130" s="9">
        <f>IF(AND(telefony[[#This Row],[Rodzaj telefonu]]="Stacjonarny",telefony[[#This Row],[Początek numeru]]="12"),1,0)</f>
        <v>0</v>
      </c>
      <c r="K1130" s="7">
        <f>IF(telefony[[#This Row],[Czy 12]]=1,telefony[[#This Row],[zakonczenie]]-telefony[[#This Row],[rozpoczecie]],0)</f>
        <v>0</v>
      </c>
    </row>
    <row r="1131" spans="1:11" x14ac:dyDescent="0.25">
      <c r="A1131">
        <v>1775586</v>
      </c>
      <c r="B1131" s="1">
        <v>42934</v>
      </c>
      <c r="C1131" s="2">
        <v>0.38452546296296297</v>
      </c>
      <c r="D1131" s="2">
        <v>0.38978009259259261</v>
      </c>
      <c r="E1131">
        <f>COUNTIF($A$2:$A$2148,telefony[[#This Row],[nr]])</f>
        <v>2</v>
      </c>
      <c r="F1131" t="str">
        <f>IF(LEN(telefony[[#This Row],[nr]])=7,"Stacjonarny",IF(LEN(telefony[[#This Row],[nr]])=8,"Komórkowy","Zagraniczny"))</f>
        <v>Stacjonarny</v>
      </c>
      <c r="G1131" s="11">
        <f>telefony[[#This Row],[zakonczenie]]-telefony[[#This Row],[rozpoczecie]]</f>
        <v>5.2546296296296369E-3</v>
      </c>
      <c r="H1131">
        <f>MINUTE(telefony[[#This Row],[Czas trwania połączenia]])</f>
        <v>7</v>
      </c>
      <c r="I1131" s="10" t="str">
        <f>LEFT(telefony[[#This Row],[nr]],2)</f>
        <v>17</v>
      </c>
      <c r="J1131" s="9">
        <f>IF(AND(telefony[[#This Row],[Rodzaj telefonu]]="Stacjonarny",telefony[[#This Row],[Początek numeru]]="12"),1,0)</f>
        <v>0</v>
      </c>
      <c r="K1131" s="7">
        <f>IF(telefony[[#This Row],[Czy 12]]=1,telefony[[#This Row],[zakonczenie]]-telefony[[#This Row],[rozpoczecie]],0)</f>
        <v>0</v>
      </c>
    </row>
    <row r="1132" spans="1:11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  <c r="E1132">
        <f>COUNTIF($A$2:$A$2148,telefony[[#This Row],[nr]])</f>
        <v>1</v>
      </c>
      <c r="F1132" t="str">
        <f>IF(LEN(telefony[[#This Row],[nr]])=7,"Stacjonarny",IF(LEN(telefony[[#This Row],[nr]])=8,"Komórkowy","Zagraniczny"))</f>
        <v>Stacjonarny</v>
      </c>
      <c r="G1132" s="11">
        <f>telefony[[#This Row],[zakonczenie]]-telefony[[#This Row],[rozpoczecie]]</f>
        <v>1.3773148148147896E-3</v>
      </c>
      <c r="H1132">
        <f>MINUTE(telefony[[#This Row],[Czas trwania połączenia]])</f>
        <v>1</v>
      </c>
      <c r="I1132" s="10" t="str">
        <f>LEFT(telefony[[#This Row],[nr]],2)</f>
        <v>12</v>
      </c>
      <c r="J1132" s="9">
        <f>IF(AND(telefony[[#This Row],[Rodzaj telefonu]]="Stacjonarny",telefony[[#This Row],[Początek numeru]]="12"),1,0)</f>
        <v>1</v>
      </c>
      <c r="K1132" s="7">
        <f>IF(telefony[[#This Row],[Czy 12]]=1,telefony[[#This Row],[zakonczenie]]-telefony[[#This Row],[rozpoczecie]],0)</f>
        <v>1.3773148148147896E-3</v>
      </c>
    </row>
    <row r="1133" spans="1:11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  <c r="E1133">
        <f>COUNTIF($A$2:$A$2148,telefony[[#This Row],[nr]])</f>
        <v>1</v>
      </c>
      <c r="F1133" t="str">
        <f>IF(LEN(telefony[[#This Row],[nr]])=7,"Stacjonarny",IF(LEN(telefony[[#This Row],[nr]])=8,"Komórkowy","Zagraniczny"))</f>
        <v>Stacjonarny</v>
      </c>
      <c r="G1133" s="11">
        <f>telefony[[#This Row],[zakonczenie]]-telefony[[#This Row],[rozpoczecie]]</f>
        <v>6.9328703703703809E-3</v>
      </c>
      <c r="H1133">
        <f>MINUTE(telefony[[#This Row],[Czas trwania połączenia]])</f>
        <v>9</v>
      </c>
      <c r="I1133" s="10" t="str">
        <f>LEFT(telefony[[#This Row],[nr]],2)</f>
        <v>15</v>
      </c>
      <c r="J1133" s="9">
        <f>IF(AND(telefony[[#This Row],[Rodzaj telefonu]]="Stacjonarny",telefony[[#This Row],[Początek numeru]]="12"),1,0)</f>
        <v>0</v>
      </c>
      <c r="K1133" s="7">
        <f>IF(telefony[[#This Row],[Czy 12]]=1,telefony[[#This Row],[zakonczenie]]-telefony[[#This Row],[rozpoczecie]],0)</f>
        <v>0</v>
      </c>
    </row>
    <row r="1134" spans="1:11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  <c r="E1134">
        <f>COUNTIF($A$2:$A$2148,telefony[[#This Row],[nr]])</f>
        <v>1</v>
      </c>
      <c r="F1134" t="str">
        <f>IF(LEN(telefony[[#This Row],[nr]])=7,"Stacjonarny",IF(LEN(telefony[[#This Row],[nr]])=8,"Komórkowy","Zagraniczny"))</f>
        <v>Stacjonarny</v>
      </c>
      <c r="G1134" s="11">
        <f>telefony[[#This Row],[zakonczenie]]-telefony[[#This Row],[rozpoczecie]]</f>
        <v>5.196759259259276E-3</v>
      </c>
      <c r="H1134">
        <f>MINUTE(telefony[[#This Row],[Czas trwania połączenia]])</f>
        <v>7</v>
      </c>
      <c r="I1134" s="10" t="str">
        <f>LEFT(telefony[[#This Row],[nr]],2)</f>
        <v>26</v>
      </c>
      <c r="J1134" s="9">
        <f>IF(AND(telefony[[#This Row],[Rodzaj telefonu]]="Stacjonarny",telefony[[#This Row],[Początek numeru]]="12"),1,0)</f>
        <v>0</v>
      </c>
      <c r="K1134" s="7">
        <f>IF(telefony[[#This Row],[Czy 12]]=1,telefony[[#This Row],[zakonczenie]]-telefony[[#This Row],[rozpoczecie]],0)</f>
        <v>0</v>
      </c>
    </row>
    <row r="1135" spans="1:11" x14ac:dyDescent="0.25">
      <c r="A1135">
        <v>2443869</v>
      </c>
      <c r="B1135" s="1">
        <v>42934</v>
      </c>
      <c r="C1135" s="2">
        <v>0.39964120370370371</v>
      </c>
      <c r="D1135" s="2">
        <v>0.4074652777777778</v>
      </c>
      <c r="E1135">
        <f>COUNTIF($A$2:$A$2148,telefony[[#This Row],[nr]])</f>
        <v>1</v>
      </c>
      <c r="F1135" t="str">
        <f>IF(LEN(telefony[[#This Row],[nr]])=7,"Stacjonarny",IF(LEN(telefony[[#This Row],[nr]])=8,"Komórkowy","Zagraniczny"))</f>
        <v>Stacjonarny</v>
      </c>
      <c r="G1135" s="11">
        <f>telefony[[#This Row],[zakonczenie]]-telefony[[#This Row],[rozpoczecie]]</f>
        <v>7.8240740740740944E-3</v>
      </c>
      <c r="H1135">
        <f>MINUTE(telefony[[#This Row],[Czas trwania połączenia]])</f>
        <v>11</v>
      </c>
      <c r="I1135" s="10" t="str">
        <f>LEFT(telefony[[#This Row],[nr]],2)</f>
        <v>24</v>
      </c>
      <c r="J1135" s="9">
        <f>IF(AND(telefony[[#This Row],[Rodzaj telefonu]]="Stacjonarny",telefony[[#This Row],[Początek numeru]]="12"),1,0)</f>
        <v>0</v>
      </c>
      <c r="K1135" s="7">
        <f>IF(telefony[[#This Row],[Czy 12]]=1,telefony[[#This Row],[zakonczenie]]-telefony[[#This Row],[rozpoczecie]],0)</f>
        <v>0</v>
      </c>
    </row>
    <row r="1136" spans="1:11" x14ac:dyDescent="0.25">
      <c r="A1136">
        <v>7166411</v>
      </c>
      <c r="B1136" s="1">
        <v>42934</v>
      </c>
      <c r="C1136" s="2">
        <v>0.40263888888888888</v>
      </c>
      <c r="D1136" s="2">
        <v>0.40846064814814814</v>
      </c>
      <c r="E1136">
        <f>COUNTIF($A$2:$A$2148,telefony[[#This Row],[nr]])</f>
        <v>1</v>
      </c>
      <c r="F1136" t="str">
        <f>IF(LEN(telefony[[#This Row],[nr]])=7,"Stacjonarny",IF(LEN(telefony[[#This Row],[nr]])=8,"Komórkowy","Zagraniczny"))</f>
        <v>Stacjonarny</v>
      </c>
      <c r="G1136" s="11">
        <f>telefony[[#This Row],[zakonczenie]]-telefony[[#This Row],[rozpoczecie]]</f>
        <v>5.8217592592592626E-3</v>
      </c>
      <c r="H1136">
        <f>MINUTE(telefony[[#This Row],[Czas trwania połączenia]])</f>
        <v>8</v>
      </c>
      <c r="I1136" s="10" t="str">
        <f>LEFT(telefony[[#This Row],[nr]],2)</f>
        <v>71</v>
      </c>
      <c r="J1136" s="9">
        <f>IF(AND(telefony[[#This Row],[Rodzaj telefonu]]="Stacjonarny",telefony[[#This Row],[Początek numeru]]="12"),1,0)</f>
        <v>0</v>
      </c>
      <c r="K1136" s="7">
        <f>IF(telefony[[#This Row],[Czy 12]]=1,telefony[[#This Row],[zakonczenie]]-telefony[[#This Row],[rozpoczecie]],0)</f>
        <v>0</v>
      </c>
    </row>
    <row r="1137" spans="1:11" x14ac:dyDescent="0.25">
      <c r="A1137">
        <v>4657345</v>
      </c>
      <c r="B1137" s="1">
        <v>42934</v>
      </c>
      <c r="C1137" s="2">
        <v>0.40328703703703705</v>
      </c>
      <c r="D1137" s="2">
        <v>0.4140625</v>
      </c>
      <c r="E1137">
        <f>COUNTIF($A$2:$A$2148,telefony[[#This Row],[nr]])</f>
        <v>6</v>
      </c>
      <c r="F1137" t="str">
        <f>IF(LEN(telefony[[#This Row],[nr]])=7,"Stacjonarny",IF(LEN(telefony[[#This Row],[nr]])=8,"Komórkowy","Zagraniczny"))</f>
        <v>Stacjonarny</v>
      </c>
      <c r="G1137" s="11">
        <f>telefony[[#This Row],[zakonczenie]]-telefony[[#This Row],[rozpoczecie]]</f>
        <v>1.0775462962962945E-2</v>
      </c>
      <c r="H1137">
        <f>MINUTE(telefony[[#This Row],[Czas trwania połączenia]])</f>
        <v>15</v>
      </c>
      <c r="I1137" s="10" t="str">
        <f>LEFT(telefony[[#This Row],[nr]],2)</f>
        <v>46</v>
      </c>
      <c r="J1137" s="9">
        <f>IF(AND(telefony[[#This Row],[Rodzaj telefonu]]="Stacjonarny",telefony[[#This Row],[Początek numeru]]="12"),1,0)</f>
        <v>0</v>
      </c>
      <c r="K1137" s="7">
        <f>IF(telefony[[#This Row],[Czy 12]]=1,telefony[[#This Row],[zakonczenie]]-telefony[[#This Row],[rozpoczecie]],0)</f>
        <v>0</v>
      </c>
    </row>
    <row r="1138" spans="1:11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  <c r="E1138">
        <f>COUNTIF($A$2:$A$2148,telefony[[#This Row],[nr]])</f>
        <v>1</v>
      </c>
      <c r="F1138" t="str">
        <f>IF(LEN(telefony[[#This Row],[nr]])=7,"Stacjonarny",IF(LEN(telefony[[#This Row],[nr]])=8,"Komórkowy","Zagraniczny"))</f>
        <v>Stacjonarny</v>
      </c>
      <c r="G1138" s="11">
        <f>telefony[[#This Row],[zakonczenie]]-telefony[[#This Row],[rozpoczecie]]</f>
        <v>1.0949074074074083E-2</v>
      </c>
      <c r="H1138">
        <f>MINUTE(telefony[[#This Row],[Czas trwania połączenia]])</f>
        <v>15</v>
      </c>
      <c r="I1138" s="10" t="str">
        <f>LEFT(telefony[[#This Row],[nr]],2)</f>
        <v>60</v>
      </c>
      <c r="J1138" s="9">
        <f>IF(AND(telefony[[#This Row],[Rodzaj telefonu]]="Stacjonarny",telefony[[#This Row],[Początek numeru]]="12"),1,0)</f>
        <v>0</v>
      </c>
      <c r="K1138" s="7">
        <f>IF(telefony[[#This Row],[Czy 12]]=1,telefony[[#This Row],[zakonczenie]]-telefony[[#This Row],[rozpoczecie]],0)</f>
        <v>0</v>
      </c>
    </row>
    <row r="1139" spans="1:11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  <c r="E1139">
        <f>COUNTIF($A$2:$A$2148,telefony[[#This Row],[nr]])</f>
        <v>1</v>
      </c>
      <c r="F1139" t="str">
        <f>IF(LEN(telefony[[#This Row],[nr]])=7,"Stacjonarny",IF(LEN(telefony[[#This Row],[nr]])=8,"Komórkowy","Zagraniczny"))</f>
        <v>Stacjonarny</v>
      </c>
      <c r="G1139" s="11">
        <f>telefony[[#This Row],[zakonczenie]]-telefony[[#This Row],[rozpoczecie]]</f>
        <v>2.662037037036713E-4</v>
      </c>
      <c r="H1139">
        <f>MINUTE(telefony[[#This Row],[Czas trwania połączenia]])</f>
        <v>0</v>
      </c>
      <c r="I1139" s="10" t="str">
        <f>LEFT(telefony[[#This Row],[nr]],2)</f>
        <v>48</v>
      </c>
      <c r="J1139" s="9">
        <f>IF(AND(telefony[[#This Row],[Rodzaj telefonu]]="Stacjonarny",telefony[[#This Row],[Początek numeru]]="12"),1,0)</f>
        <v>0</v>
      </c>
      <c r="K1139" s="7">
        <f>IF(telefony[[#This Row],[Czy 12]]=1,telefony[[#This Row],[zakonczenie]]-telefony[[#This Row],[rozpoczecie]],0)</f>
        <v>0</v>
      </c>
    </row>
    <row r="1140" spans="1:11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  <c r="E1140">
        <f>COUNTIF($A$2:$A$2148,telefony[[#This Row],[nr]])</f>
        <v>1</v>
      </c>
      <c r="F1140" t="str">
        <f>IF(LEN(telefony[[#This Row],[nr]])=7,"Stacjonarny",IF(LEN(telefony[[#This Row],[nr]])=8,"Komórkowy","Zagraniczny"))</f>
        <v>Stacjonarny</v>
      </c>
      <c r="G1140" s="11">
        <f>telefony[[#This Row],[zakonczenie]]-telefony[[#This Row],[rozpoczecie]]</f>
        <v>3.4374999999999822E-3</v>
      </c>
      <c r="H1140">
        <f>MINUTE(telefony[[#This Row],[Czas trwania połączenia]])</f>
        <v>4</v>
      </c>
      <c r="I1140" s="10" t="str">
        <f>LEFT(telefony[[#This Row],[nr]],2)</f>
        <v>63</v>
      </c>
      <c r="J1140" s="9">
        <f>IF(AND(telefony[[#This Row],[Rodzaj telefonu]]="Stacjonarny",telefony[[#This Row],[Początek numeru]]="12"),1,0)</f>
        <v>0</v>
      </c>
      <c r="K1140" s="7">
        <f>IF(telefony[[#This Row],[Czy 12]]=1,telefony[[#This Row],[zakonczenie]]-telefony[[#This Row],[rozpoczecie]],0)</f>
        <v>0</v>
      </c>
    </row>
    <row r="1141" spans="1:11" x14ac:dyDescent="0.25">
      <c r="A1141">
        <v>5060909</v>
      </c>
      <c r="B1141" s="1">
        <v>42934</v>
      </c>
      <c r="C1141" s="2">
        <v>0.40699074074074076</v>
      </c>
      <c r="D1141" s="2">
        <v>0.41368055555555555</v>
      </c>
      <c r="E1141">
        <f>COUNTIF($A$2:$A$2148,telefony[[#This Row],[nr]])</f>
        <v>1</v>
      </c>
      <c r="F1141" t="str">
        <f>IF(LEN(telefony[[#This Row],[nr]])=7,"Stacjonarny",IF(LEN(telefony[[#This Row],[nr]])=8,"Komórkowy","Zagraniczny"))</f>
        <v>Stacjonarny</v>
      </c>
      <c r="G1141" s="11">
        <f>telefony[[#This Row],[zakonczenie]]-telefony[[#This Row],[rozpoczecie]]</f>
        <v>6.6898148148147873E-3</v>
      </c>
      <c r="H1141">
        <f>MINUTE(telefony[[#This Row],[Czas trwania połączenia]])</f>
        <v>9</v>
      </c>
      <c r="I1141" s="10" t="str">
        <f>LEFT(telefony[[#This Row],[nr]],2)</f>
        <v>50</v>
      </c>
      <c r="J1141" s="9">
        <f>IF(AND(telefony[[#This Row],[Rodzaj telefonu]]="Stacjonarny",telefony[[#This Row],[Początek numeru]]="12"),1,0)</f>
        <v>0</v>
      </c>
      <c r="K1141" s="7">
        <f>IF(telefony[[#This Row],[Czy 12]]=1,telefony[[#This Row],[zakonczenie]]-telefony[[#This Row],[rozpoczecie]],0)</f>
        <v>0</v>
      </c>
    </row>
    <row r="1142" spans="1:11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  <c r="E1142">
        <f>COUNTIF($A$2:$A$2148,telefony[[#This Row],[nr]])</f>
        <v>1</v>
      </c>
      <c r="F1142" t="str">
        <f>IF(LEN(telefony[[#This Row],[nr]])=7,"Stacjonarny",IF(LEN(telefony[[#This Row],[nr]])=8,"Komórkowy","Zagraniczny"))</f>
        <v>Zagraniczny</v>
      </c>
      <c r="G1142" s="11">
        <f>telefony[[#This Row],[zakonczenie]]-telefony[[#This Row],[rozpoczecie]]</f>
        <v>2.6736111111111405E-3</v>
      </c>
      <c r="H1142">
        <f>MINUTE(telefony[[#This Row],[Czas trwania połączenia]])</f>
        <v>3</v>
      </c>
      <c r="I1142" s="10" t="str">
        <f>LEFT(telefony[[#This Row],[nr]],2)</f>
        <v>46</v>
      </c>
      <c r="J1142" s="9">
        <f>IF(AND(telefony[[#This Row],[Rodzaj telefonu]]="Stacjonarny",telefony[[#This Row],[Początek numeru]]="12"),1,0)</f>
        <v>0</v>
      </c>
      <c r="K1142" s="7">
        <f>IF(telefony[[#This Row],[Czy 12]]=1,telefony[[#This Row],[zakonczenie]]-telefony[[#This Row],[rozpoczecie]],0)</f>
        <v>0</v>
      </c>
    </row>
    <row r="1143" spans="1:11" x14ac:dyDescent="0.25">
      <c r="A1143">
        <v>3178616</v>
      </c>
      <c r="B1143" s="1">
        <v>42934</v>
      </c>
      <c r="C1143" s="2">
        <v>0.40974537037037034</v>
      </c>
      <c r="D1143" s="2">
        <v>0.41177083333333331</v>
      </c>
      <c r="E1143">
        <f>COUNTIF($A$2:$A$2148,telefony[[#This Row],[nr]])</f>
        <v>4</v>
      </c>
      <c r="F1143" t="str">
        <f>IF(LEN(telefony[[#This Row],[nr]])=7,"Stacjonarny",IF(LEN(telefony[[#This Row],[nr]])=8,"Komórkowy","Zagraniczny"))</f>
        <v>Stacjonarny</v>
      </c>
      <c r="G1143" s="11">
        <f>telefony[[#This Row],[zakonczenie]]-telefony[[#This Row],[rozpoczecie]]</f>
        <v>2.025462962962965E-3</v>
      </c>
      <c r="H1143">
        <f>MINUTE(telefony[[#This Row],[Czas trwania połączenia]])</f>
        <v>2</v>
      </c>
      <c r="I1143" s="10" t="str">
        <f>LEFT(telefony[[#This Row],[nr]],2)</f>
        <v>31</v>
      </c>
      <c r="J1143" s="9">
        <f>IF(AND(telefony[[#This Row],[Rodzaj telefonu]]="Stacjonarny",telefony[[#This Row],[Początek numeru]]="12"),1,0)</f>
        <v>0</v>
      </c>
      <c r="K1143" s="7">
        <f>IF(telefony[[#This Row],[Czy 12]]=1,telefony[[#This Row],[zakonczenie]]-telefony[[#This Row],[rozpoczecie]],0)</f>
        <v>0</v>
      </c>
    </row>
    <row r="1144" spans="1:11" x14ac:dyDescent="0.25">
      <c r="A1144">
        <v>2079170589</v>
      </c>
      <c r="B1144" s="1">
        <v>42934</v>
      </c>
      <c r="C1144" s="2">
        <v>0.41120370370370368</v>
      </c>
      <c r="D1144" s="2">
        <v>0.41769675925925925</v>
      </c>
      <c r="E1144">
        <f>COUNTIF($A$2:$A$2148,telefony[[#This Row],[nr]])</f>
        <v>1</v>
      </c>
      <c r="F1144" t="str">
        <f>IF(LEN(telefony[[#This Row],[nr]])=7,"Stacjonarny",IF(LEN(telefony[[#This Row],[nr]])=8,"Komórkowy","Zagraniczny"))</f>
        <v>Zagraniczny</v>
      </c>
      <c r="G1144" s="11">
        <f>telefony[[#This Row],[zakonczenie]]-telefony[[#This Row],[rozpoczecie]]</f>
        <v>6.4930555555555713E-3</v>
      </c>
      <c r="H1144">
        <f>MINUTE(telefony[[#This Row],[Czas trwania połączenia]])</f>
        <v>9</v>
      </c>
      <c r="I1144" s="10" t="str">
        <f>LEFT(telefony[[#This Row],[nr]],2)</f>
        <v>20</v>
      </c>
      <c r="J1144" s="9">
        <f>IF(AND(telefony[[#This Row],[Rodzaj telefonu]]="Stacjonarny",telefony[[#This Row],[Początek numeru]]="12"),1,0)</f>
        <v>0</v>
      </c>
      <c r="K1144" s="7">
        <f>IF(telefony[[#This Row],[Czy 12]]=1,telefony[[#This Row],[zakonczenie]]-telefony[[#This Row],[rozpoczecie]],0)</f>
        <v>0</v>
      </c>
    </row>
    <row r="1145" spans="1:11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  <c r="E1145">
        <f>COUNTIF($A$2:$A$2148,telefony[[#This Row],[nr]])</f>
        <v>2</v>
      </c>
      <c r="F1145" t="str">
        <f>IF(LEN(telefony[[#This Row],[nr]])=7,"Stacjonarny",IF(LEN(telefony[[#This Row],[nr]])=8,"Komórkowy","Zagraniczny"))</f>
        <v>Stacjonarny</v>
      </c>
      <c r="G1145" s="11">
        <f>telefony[[#This Row],[zakonczenie]]-telefony[[#This Row],[rozpoczecie]]</f>
        <v>4.2824074074074292E-3</v>
      </c>
      <c r="H1145">
        <f>MINUTE(telefony[[#This Row],[Czas trwania połączenia]])</f>
        <v>6</v>
      </c>
      <c r="I1145" s="10" t="str">
        <f>LEFT(telefony[[#This Row],[nr]],2)</f>
        <v>98</v>
      </c>
      <c r="J1145" s="9">
        <f>IF(AND(telefony[[#This Row],[Rodzaj telefonu]]="Stacjonarny",telefony[[#This Row],[Początek numeru]]="12"),1,0)</f>
        <v>0</v>
      </c>
      <c r="K1145" s="7">
        <f>IF(telefony[[#This Row],[Czy 12]]=1,telefony[[#This Row],[zakonczenie]]-telefony[[#This Row],[rozpoczecie]],0)</f>
        <v>0</v>
      </c>
    </row>
    <row r="1146" spans="1:11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  <c r="E1146">
        <f>COUNTIF($A$2:$A$2148,telefony[[#This Row],[nr]])</f>
        <v>2</v>
      </c>
      <c r="F1146" t="str">
        <f>IF(LEN(telefony[[#This Row],[nr]])=7,"Stacjonarny",IF(LEN(telefony[[#This Row],[nr]])=8,"Komórkowy","Zagraniczny"))</f>
        <v>Stacjonarny</v>
      </c>
      <c r="G1146" s="11">
        <f>telefony[[#This Row],[zakonczenie]]-telefony[[#This Row],[rozpoczecie]]</f>
        <v>1.2384259259259345E-3</v>
      </c>
      <c r="H1146">
        <f>MINUTE(telefony[[#This Row],[Czas trwania połączenia]])</f>
        <v>1</v>
      </c>
      <c r="I1146" s="10" t="str">
        <f>LEFT(telefony[[#This Row],[nr]],2)</f>
        <v>41</v>
      </c>
      <c r="J1146" s="9">
        <f>IF(AND(telefony[[#This Row],[Rodzaj telefonu]]="Stacjonarny",telefony[[#This Row],[Początek numeru]]="12"),1,0)</f>
        <v>0</v>
      </c>
      <c r="K1146" s="7">
        <f>IF(telefony[[#This Row],[Czy 12]]=1,telefony[[#This Row],[zakonczenie]]-telefony[[#This Row],[rozpoczecie]],0)</f>
        <v>0</v>
      </c>
    </row>
    <row r="1147" spans="1:11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  <c r="E1147">
        <f>COUNTIF($A$2:$A$2148,telefony[[#This Row],[nr]])</f>
        <v>2</v>
      </c>
      <c r="F1147" t="str">
        <f>IF(LEN(telefony[[#This Row],[nr]])=7,"Stacjonarny",IF(LEN(telefony[[#This Row],[nr]])=8,"Komórkowy","Zagraniczny"))</f>
        <v>Stacjonarny</v>
      </c>
      <c r="G1147" s="11">
        <f>telefony[[#This Row],[zakonczenie]]-telefony[[#This Row],[rozpoczecie]]</f>
        <v>7.9050925925925886E-3</v>
      </c>
      <c r="H1147">
        <f>MINUTE(telefony[[#This Row],[Czas trwania połączenia]])</f>
        <v>11</v>
      </c>
      <c r="I1147" s="10" t="str">
        <f>LEFT(telefony[[#This Row],[nr]],2)</f>
        <v>11</v>
      </c>
      <c r="J1147" s="9">
        <f>IF(AND(telefony[[#This Row],[Rodzaj telefonu]]="Stacjonarny",telefony[[#This Row],[Początek numeru]]="12"),1,0)</f>
        <v>0</v>
      </c>
      <c r="K1147" s="7">
        <f>IF(telefony[[#This Row],[Czy 12]]=1,telefony[[#This Row],[zakonczenie]]-telefony[[#This Row],[rozpoczecie]],0)</f>
        <v>0</v>
      </c>
    </row>
    <row r="1148" spans="1:11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  <c r="E1148">
        <f>COUNTIF($A$2:$A$2148,telefony[[#This Row],[nr]])</f>
        <v>1</v>
      </c>
      <c r="F1148" t="str">
        <f>IF(LEN(telefony[[#This Row],[nr]])=7,"Stacjonarny",IF(LEN(telefony[[#This Row],[nr]])=8,"Komórkowy","Zagraniczny"))</f>
        <v>Stacjonarny</v>
      </c>
      <c r="G1148" s="11">
        <f>telefony[[#This Row],[zakonczenie]]-telefony[[#This Row],[rozpoczecie]]</f>
        <v>1.9444444444444708E-3</v>
      </c>
      <c r="H1148">
        <f>MINUTE(telefony[[#This Row],[Czas trwania połączenia]])</f>
        <v>2</v>
      </c>
      <c r="I1148" s="10" t="str">
        <f>LEFT(telefony[[#This Row],[nr]],2)</f>
        <v>54</v>
      </c>
      <c r="J1148" s="9">
        <f>IF(AND(telefony[[#This Row],[Rodzaj telefonu]]="Stacjonarny",telefony[[#This Row],[Początek numeru]]="12"),1,0)</f>
        <v>0</v>
      </c>
      <c r="K1148" s="7">
        <f>IF(telefony[[#This Row],[Czy 12]]=1,telefony[[#This Row],[zakonczenie]]-telefony[[#This Row],[rozpoczecie]],0)</f>
        <v>0</v>
      </c>
    </row>
    <row r="1149" spans="1:11" x14ac:dyDescent="0.25">
      <c r="A1149">
        <v>1472682</v>
      </c>
      <c r="B1149" s="1">
        <v>42934</v>
      </c>
      <c r="C1149" s="2">
        <v>0.42533564814814817</v>
      </c>
      <c r="D1149" s="2">
        <v>0.43167824074074074</v>
      </c>
      <c r="E1149">
        <f>COUNTIF($A$2:$A$2148,telefony[[#This Row],[nr]])</f>
        <v>1</v>
      </c>
      <c r="F1149" t="str">
        <f>IF(LEN(telefony[[#This Row],[nr]])=7,"Stacjonarny",IF(LEN(telefony[[#This Row],[nr]])=8,"Komórkowy","Zagraniczny"))</f>
        <v>Stacjonarny</v>
      </c>
      <c r="G1149" s="11">
        <f>telefony[[#This Row],[zakonczenie]]-telefony[[#This Row],[rozpoczecie]]</f>
        <v>6.3425925925925664E-3</v>
      </c>
      <c r="H1149">
        <f>MINUTE(telefony[[#This Row],[Czas trwania połączenia]])</f>
        <v>9</v>
      </c>
      <c r="I1149" s="10" t="str">
        <f>LEFT(telefony[[#This Row],[nr]],2)</f>
        <v>14</v>
      </c>
      <c r="J1149" s="9">
        <f>IF(AND(telefony[[#This Row],[Rodzaj telefonu]]="Stacjonarny",telefony[[#This Row],[Początek numeru]]="12"),1,0)</f>
        <v>0</v>
      </c>
      <c r="K1149" s="7">
        <f>IF(telefony[[#This Row],[Czy 12]]=1,telefony[[#This Row],[zakonczenie]]-telefony[[#This Row],[rozpoczecie]],0)</f>
        <v>0</v>
      </c>
    </row>
    <row r="1150" spans="1:11" x14ac:dyDescent="0.25">
      <c r="A1150">
        <v>43885630</v>
      </c>
      <c r="B1150" s="1">
        <v>42934</v>
      </c>
      <c r="C1150" s="2">
        <v>0.42988425925925927</v>
      </c>
      <c r="D1150" s="2">
        <v>0.43424768518518519</v>
      </c>
      <c r="E1150">
        <f>COUNTIF($A$2:$A$2148,telefony[[#This Row],[nr]])</f>
        <v>1</v>
      </c>
      <c r="F1150" t="str">
        <f>IF(LEN(telefony[[#This Row],[nr]])=7,"Stacjonarny",IF(LEN(telefony[[#This Row],[nr]])=8,"Komórkowy","Zagraniczny"))</f>
        <v>Komórkowy</v>
      </c>
      <c r="G1150" s="11">
        <f>telefony[[#This Row],[zakonczenie]]-telefony[[#This Row],[rozpoczecie]]</f>
        <v>4.3634259259259234E-3</v>
      </c>
      <c r="H1150">
        <f>MINUTE(telefony[[#This Row],[Czas trwania połączenia]])</f>
        <v>6</v>
      </c>
      <c r="I1150" s="10" t="str">
        <f>LEFT(telefony[[#This Row],[nr]],2)</f>
        <v>43</v>
      </c>
      <c r="J1150" s="9">
        <f>IF(AND(telefony[[#This Row],[Rodzaj telefonu]]="Stacjonarny",telefony[[#This Row],[Początek numeru]]="12"),1,0)</f>
        <v>0</v>
      </c>
      <c r="K1150" s="7">
        <f>IF(telefony[[#This Row],[Czy 12]]=1,telefony[[#This Row],[zakonczenie]]-telefony[[#This Row],[rozpoczecie]],0)</f>
        <v>0</v>
      </c>
    </row>
    <row r="1151" spans="1:11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  <c r="E1151">
        <f>COUNTIF($A$2:$A$2148,telefony[[#This Row],[nr]])</f>
        <v>1</v>
      </c>
      <c r="F1151" t="str">
        <f>IF(LEN(telefony[[#This Row],[nr]])=7,"Stacjonarny",IF(LEN(telefony[[#This Row],[nr]])=8,"Komórkowy","Zagraniczny"))</f>
        <v>Stacjonarny</v>
      </c>
      <c r="G1151" s="11">
        <f>telefony[[#This Row],[zakonczenie]]-telefony[[#This Row],[rozpoczecie]]</f>
        <v>5.9259259259258901E-3</v>
      </c>
      <c r="H1151">
        <f>MINUTE(telefony[[#This Row],[Czas trwania połączenia]])</f>
        <v>8</v>
      </c>
      <c r="I1151" s="10" t="str">
        <f>LEFT(telefony[[#This Row],[nr]],2)</f>
        <v>55</v>
      </c>
      <c r="J1151" s="9">
        <f>IF(AND(telefony[[#This Row],[Rodzaj telefonu]]="Stacjonarny",telefony[[#This Row],[Początek numeru]]="12"),1,0)</f>
        <v>0</v>
      </c>
      <c r="K1151" s="7">
        <f>IF(telefony[[#This Row],[Czy 12]]=1,telefony[[#This Row],[zakonczenie]]-telefony[[#This Row],[rozpoczecie]],0)</f>
        <v>0</v>
      </c>
    </row>
    <row r="1152" spans="1:11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  <c r="E1152">
        <f>COUNTIF($A$2:$A$2148,telefony[[#This Row],[nr]])</f>
        <v>1</v>
      </c>
      <c r="F1152" t="str">
        <f>IF(LEN(telefony[[#This Row],[nr]])=7,"Stacjonarny",IF(LEN(telefony[[#This Row],[nr]])=8,"Komórkowy","Zagraniczny"))</f>
        <v>Stacjonarny</v>
      </c>
      <c r="G1152" s="11">
        <f>telefony[[#This Row],[zakonczenie]]-telefony[[#This Row],[rozpoczecie]]</f>
        <v>6.5162037037037046E-3</v>
      </c>
      <c r="H1152">
        <f>MINUTE(telefony[[#This Row],[Czas trwania połączenia]])</f>
        <v>9</v>
      </c>
      <c r="I1152" s="10" t="str">
        <f>LEFT(telefony[[#This Row],[nr]],2)</f>
        <v>25</v>
      </c>
      <c r="J1152" s="9">
        <f>IF(AND(telefony[[#This Row],[Rodzaj telefonu]]="Stacjonarny",telefony[[#This Row],[Początek numeru]]="12"),1,0)</f>
        <v>0</v>
      </c>
      <c r="K1152" s="7">
        <f>IF(telefony[[#This Row],[Czy 12]]=1,telefony[[#This Row],[zakonczenie]]-telefony[[#This Row],[rozpoczecie]],0)</f>
        <v>0</v>
      </c>
    </row>
    <row r="1153" spans="1:11" x14ac:dyDescent="0.25">
      <c r="A1153">
        <v>4212838</v>
      </c>
      <c r="B1153" s="1">
        <v>42934</v>
      </c>
      <c r="C1153" s="2">
        <v>0.43420138888888887</v>
      </c>
      <c r="D1153" s="2">
        <v>0.43973379629629628</v>
      </c>
      <c r="E1153">
        <f>COUNTIF($A$2:$A$2148,telefony[[#This Row],[nr]])</f>
        <v>2</v>
      </c>
      <c r="F1153" t="str">
        <f>IF(LEN(telefony[[#This Row],[nr]])=7,"Stacjonarny",IF(LEN(telefony[[#This Row],[nr]])=8,"Komórkowy","Zagraniczny"))</f>
        <v>Stacjonarny</v>
      </c>
      <c r="G1153" s="11">
        <f>telefony[[#This Row],[zakonczenie]]-telefony[[#This Row],[rozpoczecie]]</f>
        <v>5.5324074074074026E-3</v>
      </c>
      <c r="H1153">
        <f>MINUTE(telefony[[#This Row],[Czas trwania połączenia]])</f>
        <v>7</v>
      </c>
      <c r="I1153" s="10" t="str">
        <f>LEFT(telefony[[#This Row],[nr]],2)</f>
        <v>42</v>
      </c>
      <c r="J1153" s="9">
        <f>IF(AND(telefony[[#This Row],[Rodzaj telefonu]]="Stacjonarny",telefony[[#This Row],[Początek numeru]]="12"),1,0)</f>
        <v>0</v>
      </c>
      <c r="K1153" s="7">
        <f>IF(telefony[[#This Row],[Czy 12]]=1,telefony[[#This Row],[zakonczenie]]-telefony[[#This Row],[rozpoczecie]],0)</f>
        <v>0</v>
      </c>
    </row>
    <row r="1154" spans="1:11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  <c r="E1154">
        <f>COUNTIF($A$2:$A$2148,telefony[[#This Row],[nr]])</f>
        <v>1</v>
      </c>
      <c r="F1154" t="str">
        <f>IF(LEN(telefony[[#This Row],[nr]])=7,"Stacjonarny",IF(LEN(telefony[[#This Row],[nr]])=8,"Komórkowy","Zagraniczny"))</f>
        <v>Stacjonarny</v>
      </c>
      <c r="G1154" s="11">
        <f>telefony[[#This Row],[zakonczenie]]-telefony[[#This Row],[rozpoczecie]]</f>
        <v>2.0023148148147762E-3</v>
      </c>
      <c r="H1154">
        <f>MINUTE(telefony[[#This Row],[Czas trwania połączenia]])</f>
        <v>2</v>
      </c>
      <c r="I1154" s="10" t="str">
        <f>LEFT(telefony[[#This Row],[nr]],2)</f>
        <v>78</v>
      </c>
      <c r="J1154" s="9">
        <f>IF(AND(telefony[[#This Row],[Rodzaj telefonu]]="Stacjonarny",telefony[[#This Row],[Początek numeru]]="12"),1,0)</f>
        <v>0</v>
      </c>
      <c r="K1154" s="7">
        <f>IF(telefony[[#This Row],[Czy 12]]=1,telefony[[#This Row],[zakonczenie]]-telefony[[#This Row],[rozpoczecie]],0)</f>
        <v>0</v>
      </c>
    </row>
    <row r="1155" spans="1:11" x14ac:dyDescent="0.25">
      <c r="A1155">
        <v>2844911</v>
      </c>
      <c r="B1155" s="1">
        <v>42934</v>
      </c>
      <c r="C1155" s="2">
        <v>0.43821759259259258</v>
      </c>
      <c r="D1155" s="2">
        <v>0.44969907407407406</v>
      </c>
      <c r="E1155">
        <f>COUNTIF($A$2:$A$2148,telefony[[#This Row],[nr]])</f>
        <v>1</v>
      </c>
      <c r="F1155" t="str">
        <f>IF(LEN(telefony[[#This Row],[nr]])=7,"Stacjonarny",IF(LEN(telefony[[#This Row],[nr]])=8,"Komórkowy","Zagraniczny"))</f>
        <v>Stacjonarny</v>
      </c>
      <c r="G1155" s="11">
        <f>telefony[[#This Row],[zakonczenie]]-telefony[[#This Row],[rozpoczecie]]</f>
        <v>1.1481481481481481E-2</v>
      </c>
      <c r="H1155">
        <f>MINUTE(telefony[[#This Row],[Czas trwania połączenia]])</f>
        <v>16</v>
      </c>
      <c r="I1155" s="10" t="str">
        <f>LEFT(telefony[[#This Row],[nr]],2)</f>
        <v>28</v>
      </c>
      <c r="J1155" s="9">
        <f>IF(AND(telefony[[#This Row],[Rodzaj telefonu]]="Stacjonarny",telefony[[#This Row],[Początek numeru]]="12"),1,0)</f>
        <v>0</v>
      </c>
      <c r="K1155" s="7">
        <f>IF(telefony[[#This Row],[Czy 12]]=1,telefony[[#This Row],[zakonczenie]]-telefony[[#This Row],[rozpoczecie]],0)</f>
        <v>0</v>
      </c>
    </row>
    <row r="1156" spans="1:11" x14ac:dyDescent="0.25">
      <c r="A1156">
        <v>2861766</v>
      </c>
      <c r="B1156" s="1">
        <v>42934</v>
      </c>
      <c r="C1156" s="2">
        <v>0.4403125</v>
      </c>
      <c r="D1156" s="2">
        <v>0.4490972222222222</v>
      </c>
      <c r="E1156">
        <f>COUNTIF($A$2:$A$2148,telefony[[#This Row],[nr]])</f>
        <v>2</v>
      </c>
      <c r="F1156" t="str">
        <f>IF(LEN(telefony[[#This Row],[nr]])=7,"Stacjonarny",IF(LEN(telefony[[#This Row],[nr]])=8,"Komórkowy","Zagraniczny"))</f>
        <v>Stacjonarny</v>
      </c>
      <c r="G1156" s="11">
        <f>telefony[[#This Row],[zakonczenie]]-telefony[[#This Row],[rozpoczecie]]</f>
        <v>8.7847222222222077E-3</v>
      </c>
      <c r="H1156">
        <f>MINUTE(telefony[[#This Row],[Czas trwania połączenia]])</f>
        <v>12</v>
      </c>
      <c r="I1156" s="10" t="str">
        <f>LEFT(telefony[[#This Row],[nr]],2)</f>
        <v>28</v>
      </c>
      <c r="J1156" s="9">
        <f>IF(AND(telefony[[#This Row],[Rodzaj telefonu]]="Stacjonarny",telefony[[#This Row],[Początek numeru]]="12"),1,0)</f>
        <v>0</v>
      </c>
      <c r="K1156" s="7">
        <f>IF(telefony[[#This Row],[Czy 12]]=1,telefony[[#This Row],[zakonczenie]]-telefony[[#This Row],[rozpoczecie]],0)</f>
        <v>0</v>
      </c>
    </row>
    <row r="1157" spans="1:11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  <c r="E1157">
        <f>COUNTIF($A$2:$A$2148,telefony[[#This Row],[nr]])</f>
        <v>1</v>
      </c>
      <c r="F1157" t="str">
        <f>IF(LEN(telefony[[#This Row],[nr]])=7,"Stacjonarny",IF(LEN(telefony[[#This Row],[nr]])=8,"Komórkowy","Zagraniczny"))</f>
        <v>Stacjonarny</v>
      </c>
      <c r="G1157" s="11">
        <f>telefony[[#This Row],[zakonczenie]]-telefony[[#This Row],[rozpoczecie]]</f>
        <v>8.0787037037037268E-3</v>
      </c>
      <c r="H1157">
        <f>MINUTE(telefony[[#This Row],[Czas trwania połączenia]])</f>
        <v>11</v>
      </c>
      <c r="I1157" s="10" t="str">
        <f>LEFT(telefony[[#This Row],[nr]],2)</f>
        <v>96</v>
      </c>
      <c r="J1157" s="9">
        <f>IF(AND(telefony[[#This Row],[Rodzaj telefonu]]="Stacjonarny",telefony[[#This Row],[Początek numeru]]="12"),1,0)</f>
        <v>0</v>
      </c>
      <c r="K1157" s="7">
        <f>IF(telefony[[#This Row],[Czy 12]]=1,telefony[[#This Row],[zakonczenie]]-telefony[[#This Row],[rozpoczecie]],0)</f>
        <v>0</v>
      </c>
    </row>
    <row r="1158" spans="1:11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  <c r="E1158">
        <f>COUNTIF($A$2:$A$2148,telefony[[#This Row],[nr]])</f>
        <v>1</v>
      </c>
      <c r="F1158" t="str">
        <f>IF(LEN(telefony[[#This Row],[nr]])=7,"Stacjonarny",IF(LEN(telefony[[#This Row],[nr]])=8,"Komórkowy","Zagraniczny"))</f>
        <v>Stacjonarny</v>
      </c>
      <c r="G1158" s="11">
        <f>telefony[[#This Row],[zakonczenie]]-telefony[[#This Row],[rozpoczecie]]</f>
        <v>1.0069444444444409E-2</v>
      </c>
      <c r="H1158">
        <f>MINUTE(telefony[[#This Row],[Czas trwania połączenia]])</f>
        <v>14</v>
      </c>
      <c r="I1158" s="10" t="str">
        <f>LEFT(telefony[[#This Row],[nr]],2)</f>
        <v>60</v>
      </c>
      <c r="J1158" s="9">
        <f>IF(AND(telefony[[#This Row],[Rodzaj telefonu]]="Stacjonarny",telefony[[#This Row],[Początek numeru]]="12"),1,0)</f>
        <v>0</v>
      </c>
      <c r="K1158" s="7">
        <f>IF(telefony[[#This Row],[Czy 12]]=1,telefony[[#This Row],[zakonczenie]]-telefony[[#This Row],[rozpoczecie]],0)</f>
        <v>0</v>
      </c>
    </row>
    <row r="1159" spans="1:11" x14ac:dyDescent="0.25">
      <c r="A1159">
        <v>1607422</v>
      </c>
      <c r="B1159" s="1">
        <v>42934</v>
      </c>
      <c r="C1159" s="2">
        <v>0.45238425925925924</v>
      </c>
      <c r="D1159" s="2">
        <v>0.45937499999999998</v>
      </c>
      <c r="E1159">
        <f>COUNTIF($A$2:$A$2148,telefony[[#This Row],[nr]])</f>
        <v>1</v>
      </c>
      <c r="F1159" t="str">
        <f>IF(LEN(telefony[[#This Row],[nr]])=7,"Stacjonarny",IF(LEN(telefony[[#This Row],[nr]])=8,"Komórkowy","Zagraniczny"))</f>
        <v>Stacjonarny</v>
      </c>
      <c r="G1159" s="11">
        <f>telefony[[#This Row],[zakonczenie]]-telefony[[#This Row],[rozpoczecie]]</f>
        <v>6.9907407407407418E-3</v>
      </c>
      <c r="H1159">
        <f>MINUTE(telefony[[#This Row],[Czas trwania połączenia]])</f>
        <v>10</v>
      </c>
      <c r="I1159" s="10" t="str">
        <f>LEFT(telefony[[#This Row],[nr]],2)</f>
        <v>16</v>
      </c>
      <c r="J1159" s="9">
        <f>IF(AND(telefony[[#This Row],[Rodzaj telefonu]]="Stacjonarny",telefony[[#This Row],[Początek numeru]]="12"),1,0)</f>
        <v>0</v>
      </c>
      <c r="K1159" s="7">
        <f>IF(telefony[[#This Row],[Czy 12]]=1,telefony[[#This Row],[zakonczenie]]-telefony[[#This Row],[rozpoczecie]],0)</f>
        <v>0</v>
      </c>
    </row>
    <row r="1160" spans="1:11" x14ac:dyDescent="0.25">
      <c r="A1160">
        <v>1192412</v>
      </c>
      <c r="B1160" s="1">
        <v>42934</v>
      </c>
      <c r="C1160" s="2">
        <v>0.45417824074074076</v>
      </c>
      <c r="D1160" s="2">
        <v>0.46438657407407408</v>
      </c>
      <c r="E1160">
        <f>COUNTIF($A$2:$A$2148,telefony[[#This Row],[nr]])</f>
        <v>1</v>
      </c>
      <c r="F1160" t="str">
        <f>IF(LEN(telefony[[#This Row],[nr]])=7,"Stacjonarny",IF(LEN(telefony[[#This Row],[nr]])=8,"Komórkowy","Zagraniczny"))</f>
        <v>Stacjonarny</v>
      </c>
      <c r="G1160" s="11">
        <f>telefony[[#This Row],[zakonczenie]]-telefony[[#This Row],[rozpoczecie]]</f>
        <v>1.0208333333333319E-2</v>
      </c>
      <c r="H1160">
        <f>MINUTE(telefony[[#This Row],[Czas trwania połączenia]])</f>
        <v>14</v>
      </c>
      <c r="I1160" s="10" t="str">
        <f>LEFT(telefony[[#This Row],[nr]],2)</f>
        <v>11</v>
      </c>
      <c r="J1160" s="9">
        <f>IF(AND(telefony[[#This Row],[Rodzaj telefonu]]="Stacjonarny",telefony[[#This Row],[Początek numeru]]="12"),1,0)</f>
        <v>0</v>
      </c>
      <c r="K1160" s="7">
        <f>IF(telefony[[#This Row],[Czy 12]]=1,telefony[[#This Row],[zakonczenie]]-telefony[[#This Row],[rozpoczecie]],0)</f>
        <v>0</v>
      </c>
    </row>
    <row r="1161" spans="1:11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  <c r="E1161">
        <f>COUNTIF($A$2:$A$2148,telefony[[#This Row],[nr]])</f>
        <v>1</v>
      </c>
      <c r="F1161" t="str">
        <f>IF(LEN(telefony[[#This Row],[nr]])=7,"Stacjonarny",IF(LEN(telefony[[#This Row],[nr]])=8,"Komórkowy","Zagraniczny"))</f>
        <v>Zagraniczny</v>
      </c>
      <c r="G1161" s="11">
        <f>telefony[[#This Row],[zakonczenie]]-telefony[[#This Row],[rozpoczecie]]</f>
        <v>3.3333333333333548E-3</v>
      </c>
      <c r="H1161">
        <f>MINUTE(telefony[[#This Row],[Czas trwania połączenia]])</f>
        <v>4</v>
      </c>
      <c r="I1161" s="10" t="str">
        <f>LEFT(telefony[[#This Row],[nr]],2)</f>
        <v>49</v>
      </c>
      <c r="J1161" s="9">
        <f>IF(AND(telefony[[#This Row],[Rodzaj telefonu]]="Stacjonarny",telefony[[#This Row],[Początek numeru]]="12"),1,0)</f>
        <v>0</v>
      </c>
      <c r="K1161" s="7">
        <f>IF(telefony[[#This Row],[Czy 12]]=1,telefony[[#This Row],[zakonczenie]]-telefony[[#This Row],[rozpoczecie]],0)</f>
        <v>0</v>
      </c>
    </row>
    <row r="1162" spans="1:11" x14ac:dyDescent="0.25">
      <c r="A1162">
        <v>9808221</v>
      </c>
      <c r="B1162" s="1">
        <v>42934</v>
      </c>
      <c r="C1162" s="2">
        <v>0.45680555555555558</v>
      </c>
      <c r="D1162" s="2">
        <v>0.4636689814814815</v>
      </c>
      <c r="E1162">
        <f>COUNTIF($A$2:$A$2148,telefony[[#This Row],[nr]])</f>
        <v>1</v>
      </c>
      <c r="F1162" t="str">
        <f>IF(LEN(telefony[[#This Row],[nr]])=7,"Stacjonarny",IF(LEN(telefony[[#This Row],[nr]])=8,"Komórkowy","Zagraniczny"))</f>
        <v>Stacjonarny</v>
      </c>
      <c r="G1162" s="11">
        <f>telefony[[#This Row],[zakonczenie]]-telefony[[#This Row],[rozpoczecie]]</f>
        <v>6.8634259259259256E-3</v>
      </c>
      <c r="H1162">
        <f>MINUTE(telefony[[#This Row],[Czas trwania połączenia]])</f>
        <v>9</v>
      </c>
      <c r="I1162" s="10" t="str">
        <f>LEFT(telefony[[#This Row],[nr]],2)</f>
        <v>98</v>
      </c>
      <c r="J1162" s="9">
        <f>IF(AND(telefony[[#This Row],[Rodzaj telefonu]]="Stacjonarny",telefony[[#This Row],[Początek numeru]]="12"),1,0)</f>
        <v>0</v>
      </c>
      <c r="K1162" s="7">
        <f>IF(telefony[[#This Row],[Czy 12]]=1,telefony[[#This Row],[zakonczenie]]-telefony[[#This Row],[rozpoczecie]],0)</f>
        <v>0</v>
      </c>
    </row>
    <row r="1163" spans="1:11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  <c r="E1163">
        <f>COUNTIF($A$2:$A$2148,telefony[[#This Row],[nr]])</f>
        <v>1</v>
      </c>
      <c r="F1163" t="str">
        <f>IF(LEN(telefony[[#This Row],[nr]])=7,"Stacjonarny",IF(LEN(telefony[[#This Row],[nr]])=8,"Komórkowy","Zagraniczny"))</f>
        <v>Stacjonarny</v>
      </c>
      <c r="G1163" s="11">
        <f>telefony[[#This Row],[zakonczenie]]-telefony[[#This Row],[rozpoczecie]]</f>
        <v>5.1273148148148207E-3</v>
      </c>
      <c r="H1163">
        <f>MINUTE(telefony[[#This Row],[Czas trwania połączenia]])</f>
        <v>7</v>
      </c>
      <c r="I1163" s="10" t="str">
        <f>LEFT(telefony[[#This Row],[nr]],2)</f>
        <v>86</v>
      </c>
      <c r="J1163" s="9">
        <f>IF(AND(telefony[[#This Row],[Rodzaj telefonu]]="Stacjonarny",telefony[[#This Row],[Początek numeru]]="12"),1,0)</f>
        <v>0</v>
      </c>
      <c r="K1163" s="7">
        <f>IF(telefony[[#This Row],[Czy 12]]=1,telefony[[#This Row],[zakonczenie]]-telefony[[#This Row],[rozpoczecie]],0)</f>
        <v>0</v>
      </c>
    </row>
    <row r="1164" spans="1:11" x14ac:dyDescent="0.25">
      <c r="A1164">
        <v>3862016</v>
      </c>
      <c r="B1164" s="1">
        <v>42934</v>
      </c>
      <c r="C1164" s="2">
        <v>0.46127314814814813</v>
      </c>
      <c r="D1164" s="2">
        <v>0.46726851851851853</v>
      </c>
      <c r="E1164">
        <f>COUNTIF($A$2:$A$2148,telefony[[#This Row],[nr]])</f>
        <v>1</v>
      </c>
      <c r="F1164" t="str">
        <f>IF(LEN(telefony[[#This Row],[nr]])=7,"Stacjonarny",IF(LEN(telefony[[#This Row],[nr]])=8,"Komórkowy","Zagraniczny"))</f>
        <v>Stacjonarny</v>
      </c>
      <c r="G1164" s="11">
        <f>telefony[[#This Row],[zakonczenie]]-telefony[[#This Row],[rozpoczecie]]</f>
        <v>5.9953703703704009E-3</v>
      </c>
      <c r="H1164">
        <f>MINUTE(telefony[[#This Row],[Czas trwania połączenia]])</f>
        <v>8</v>
      </c>
      <c r="I1164" s="10" t="str">
        <f>LEFT(telefony[[#This Row],[nr]],2)</f>
        <v>38</v>
      </c>
      <c r="J1164" s="9">
        <f>IF(AND(telefony[[#This Row],[Rodzaj telefonu]]="Stacjonarny",telefony[[#This Row],[Początek numeru]]="12"),1,0)</f>
        <v>0</v>
      </c>
      <c r="K1164" s="7">
        <f>IF(telefony[[#This Row],[Czy 12]]=1,telefony[[#This Row],[zakonczenie]]-telefony[[#This Row],[rozpoczecie]],0)</f>
        <v>0</v>
      </c>
    </row>
    <row r="1165" spans="1:11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  <c r="E1165">
        <f>COUNTIF($A$2:$A$2148,telefony[[#This Row],[nr]])</f>
        <v>1</v>
      </c>
      <c r="F1165" t="str">
        <f>IF(LEN(telefony[[#This Row],[nr]])=7,"Stacjonarny",IF(LEN(telefony[[#This Row],[nr]])=8,"Komórkowy","Zagraniczny"))</f>
        <v>Komórkowy</v>
      </c>
      <c r="G1165" s="11">
        <f>telefony[[#This Row],[zakonczenie]]-telefony[[#This Row],[rozpoczecie]]</f>
        <v>1.0960648148148178E-2</v>
      </c>
      <c r="H1165">
        <f>MINUTE(telefony[[#This Row],[Czas trwania połączenia]])</f>
        <v>15</v>
      </c>
      <c r="I1165" s="10" t="str">
        <f>LEFT(telefony[[#This Row],[nr]],2)</f>
        <v>16</v>
      </c>
      <c r="J1165" s="9">
        <f>IF(AND(telefony[[#This Row],[Rodzaj telefonu]]="Stacjonarny",telefony[[#This Row],[Początek numeru]]="12"),1,0)</f>
        <v>0</v>
      </c>
      <c r="K1165" s="7">
        <f>IF(telefony[[#This Row],[Czy 12]]=1,telefony[[#This Row],[zakonczenie]]-telefony[[#This Row],[rozpoczecie]],0)</f>
        <v>0</v>
      </c>
    </row>
    <row r="1166" spans="1:11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  <c r="E1166">
        <f>COUNTIF($A$2:$A$2148,telefony[[#This Row],[nr]])</f>
        <v>2</v>
      </c>
      <c r="F1166" t="str">
        <f>IF(LEN(telefony[[#This Row],[nr]])=7,"Stacjonarny",IF(LEN(telefony[[#This Row],[nr]])=8,"Komórkowy","Zagraniczny"))</f>
        <v>Komórkowy</v>
      </c>
      <c r="G1166" s="11">
        <f>telefony[[#This Row],[zakonczenie]]-telefony[[#This Row],[rozpoczecie]]</f>
        <v>9.2129629629629783E-3</v>
      </c>
      <c r="H1166">
        <f>MINUTE(telefony[[#This Row],[Czas trwania połączenia]])</f>
        <v>13</v>
      </c>
      <c r="I1166" s="10" t="str">
        <f>LEFT(telefony[[#This Row],[nr]],2)</f>
        <v>67</v>
      </c>
      <c r="J1166" s="9">
        <f>IF(AND(telefony[[#This Row],[Rodzaj telefonu]]="Stacjonarny",telefony[[#This Row],[Początek numeru]]="12"),1,0)</f>
        <v>0</v>
      </c>
      <c r="K1166" s="7">
        <f>IF(telefony[[#This Row],[Czy 12]]=1,telefony[[#This Row],[zakonczenie]]-telefony[[#This Row],[rozpoczecie]],0)</f>
        <v>0</v>
      </c>
    </row>
    <row r="1167" spans="1:11" x14ac:dyDescent="0.25">
      <c r="A1167">
        <v>2078150</v>
      </c>
      <c r="B1167" s="1">
        <v>42934</v>
      </c>
      <c r="C1167" s="2">
        <v>0.46872685185185187</v>
      </c>
      <c r="D1167" s="2">
        <v>0.47244212962962961</v>
      </c>
      <c r="E1167">
        <f>COUNTIF($A$2:$A$2148,telefony[[#This Row],[nr]])</f>
        <v>1</v>
      </c>
      <c r="F1167" t="str">
        <f>IF(LEN(telefony[[#This Row],[nr]])=7,"Stacjonarny",IF(LEN(telefony[[#This Row],[nr]])=8,"Komórkowy","Zagraniczny"))</f>
        <v>Stacjonarny</v>
      </c>
      <c r="G1167" s="11">
        <f>telefony[[#This Row],[zakonczenie]]-telefony[[#This Row],[rozpoczecie]]</f>
        <v>3.7152777777777479E-3</v>
      </c>
      <c r="H1167">
        <f>MINUTE(telefony[[#This Row],[Czas trwania połączenia]])</f>
        <v>5</v>
      </c>
      <c r="I1167" s="10" t="str">
        <f>LEFT(telefony[[#This Row],[nr]],2)</f>
        <v>20</v>
      </c>
      <c r="J1167" s="9">
        <f>IF(AND(telefony[[#This Row],[Rodzaj telefonu]]="Stacjonarny",telefony[[#This Row],[Początek numeru]]="12"),1,0)</f>
        <v>0</v>
      </c>
      <c r="K1167" s="7">
        <f>IF(telefony[[#This Row],[Czy 12]]=1,telefony[[#This Row],[zakonczenie]]-telefony[[#This Row],[rozpoczecie]],0)</f>
        <v>0</v>
      </c>
    </row>
    <row r="1168" spans="1:11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  <c r="E1168">
        <f>COUNTIF($A$2:$A$2148,telefony[[#This Row],[nr]])</f>
        <v>4</v>
      </c>
      <c r="F1168" t="str">
        <f>IF(LEN(telefony[[#This Row],[nr]])=7,"Stacjonarny",IF(LEN(telefony[[#This Row],[nr]])=8,"Komórkowy","Zagraniczny"))</f>
        <v>Stacjonarny</v>
      </c>
      <c r="G1168" s="11">
        <f>telefony[[#This Row],[zakonczenie]]-telefony[[#This Row],[rozpoczecie]]</f>
        <v>3.3564814814814881E-3</v>
      </c>
      <c r="H1168">
        <f>MINUTE(telefony[[#This Row],[Czas trwania połączenia]])</f>
        <v>4</v>
      </c>
      <c r="I1168" s="10" t="str">
        <f>LEFT(telefony[[#This Row],[nr]],2)</f>
        <v>50</v>
      </c>
      <c r="J1168" s="9">
        <f>IF(AND(telefony[[#This Row],[Rodzaj telefonu]]="Stacjonarny",telefony[[#This Row],[Początek numeru]]="12"),1,0)</f>
        <v>0</v>
      </c>
      <c r="K1168" s="7">
        <f>IF(telefony[[#This Row],[Czy 12]]=1,telefony[[#This Row],[zakonczenie]]-telefony[[#This Row],[rozpoczecie]],0)</f>
        <v>0</v>
      </c>
    </row>
    <row r="1169" spans="1:11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  <c r="E1169">
        <f>COUNTIF($A$2:$A$2148,telefony[[#This Row],[nr]])</f>
        <v>1</v>
      </c>
      <c r="F1169" t="str">
        <f>IF(LEN(telefony[[#This Row],[nr]])=7,"Stacjonarny",IF(LEN(telefony[[#This Row],[nr]])=8,"Komórkowy","Zagraniczny"))</f>
        <v>Stacjonarny</v>
      </c>
      <c r="G1169" s="11">
        <f>telefony[[#This Row],[zakonczenie]]-telefony[[#This Row],[rozpoczecie]]</f>
        <v>1.0763888888888851E-2</v>
      </c>
      <c r="H1169">
        <f>MINUTE(telefony[[#This Row],[Czas trwania połączenia]])</f>
        <v>15</v>
      </c>
      <c r="I1169" s="10" t="str">
        <f>LEFT(telefony[[#This Row],[nr]],2)</f>
        <v>25</v>
      </c>
      <c r="J1169" s="9">
        <f>IF(AND(telefony[[#This Row],[Rodzaj telefonu]]="Stacjonarny",telefony[[#This Row],[Początek numeru]]="12"),1,0)</f>
        <v>0</v>
      </c>
      <c r="K1169" s="7">
        <f>IF(telefony[[#This Row],[Czy 12]]=1,telefony[[#This Row],[zakonczenie]]-telefony[[#This Row],[rozpoczecie]],0)</f>
        <v>0</v>
      </c>
    </row>
    <row r="1170" spans="1:11" x14ac:dyDescent="0.25">
      <c r="A1170">
        <v>3346801494</v>
      </c>
      <c r="B1170" s="1">
        <v>42934</v>
      </c>
      <c r="C1170" s="2">
        <v>0.47394675925925928</v>
      </c>
      <c r="D1170" s="2">
        <v>0.48170138888888892</v>
      </c>
      <c r="E1170">
        <f>COUNTIF($A$2:$A$2148,telefony[[#This Row],[nr]])</f>
        <v>1</v>
      </c>
      <c r="F1170" t="str">
        <f>IF(LEN(telefony[[#This Row],[nr]])=7,"Stacjonarny",IF(LEN(telefony[[#This Row],[nr]])=8,"Komórkowy","Zagraniczny"))</f>
        <v>Zagraniczny</v>
      </c>
      <c r="G1170" s="11">
        <f>telefony[[#This Row],[zakonczenie]]-telefony[[#This Row],[rozpoczecie]]</f>
        <v>7.7546296296296391E-3</v>
      </c>
      <c r="H1170">
        <f>MINUTE(telefony[[#This Row],[Czas trwania połączenia]])</f>
        <v>11</v>
      </c>
      <c r="I1170" s="10" t="str">
        <f>LEFT(telefony[[#This Row],[nr]],2)</f>
        <v>33</v>
      </c>
      <c r="J1170" s="9">
        <f>IF(AND(telefony[[#This Row],[Rodzaj telefonu]]="Stacjonarny",telefony[[#This Row],[Początek numeru]]="12"),1,0)</f>
        <v>0</v>
      </c>
      <c r="K1170" s="7">
        <f>IF(telefony[[#This Row],[Czy 12]]=1,telefony[[#This Row],[zakonczenie]]-telefony[[#This Row],[rozpoczecie]],0)</f>
        <v>0</v>
      </c>
    </row>
    <row r="1171" spans="1:11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  <c r="E1171">
        <f>COUNTIF($A$2:$A$2148,telefony[[#This Row],[nr]])</f>
        <v>1</v>
      </c>
      <c r="F1171" t="str">
        <f>IF(LEN(telefony[[#This Row],[nr]])=7,"Stacjonarny",IF(LEN(telefony[[#This Row],[nr]])=8,"Komórkowy","Zagraniczny"))</f>
        <v>Stacjonarny</v>
      </c>
      <c r="G1171" s="11">
        <f>telefony[[#This Row],[zakonczenie]]-telefony[[#This Row],[rozpoczecie]]</f>
        <v>8.796296296296191E-4</v>
      </c>
      <c r="H1171">
        <f>MINUTE(telefony[[#This Row],[Czas trwania połączenia]])</f>
        <v>1</v>
      </c>
      <c r="I1171" s="10" t="str">
        <f>LEFT(telefony[[#This Row],[nr]],2)</f>
        <v>45</v>
      </c>
      <c r="J1171" s="9">
        <f>IF(AND(telefony[[#This Row],[Rodzaj telefonu]]="Stacjonarny",telefony[[#This Row],[Początek numeru]]="12"),1,0)</f>
        <v>0</v>
      </c>
      <c r="K1171" s="7">
        <f>IF(telefony[[#This Row],[Czy 12]]=1,telefony[[#This Row],[zakonczenie]]-telefony[[#This Row],[rozpoczecie]],0)</f>
        <v>0</v>
      </c>
    </row>
    <row r="1172" spans="1:11" x14ac:dyDescent="0.25">
      <c r="A1172">
        <v>8723323</v>
      </c>
      <c r="B1172" s="1">
        <v>42934</v>
      </c>
      <c r="C1172" s="2">
        <v>0.47505787037037039</v>
      </c>
      <c r="D1172" s="2">
        <v>0.48318287037037039</v>
      </c>
      <c r="E1172">
        <f>COUNTIF($A$2:$A$2148,telefony[[#This Row],[nr]])</f>
        <v>1</v>
      </c>
      <c r="F1172" t="str">
        <f>IF(LEN(telefony[[#This Row],[nr]])=7,"Stacjonarny",IF(LEN(telefony[[#This Row],[nr]])=8,"Komórkowy","Zagraniczny"))</f>
        <v>Stacjonarny</v>
      </c>
      <c r="G1172" s="11">
        <f>telefony[[#This Row],[zakonczenie]]-telefony[[#This Row],[rozpoczecie]]</f>
        <v>8.1249999999999933E-3</v>
      </c>
      <c r="H1172">
        <f>MINUTE(telefony[[#This Row],[Czas trwania połączenia]])</f>
        <v>11</v>
      </c>
      <c r="I1172" s="10" t="str">
        <f>LEFT(telefony[[#This Row],[nr]],2)</f>
        <v>87</v>
      </c>
      <c r="J1172" s="9">
        <f>IF(AND(telefony[[#This Row],[Rodzaj telefonu]]="Stacjonarny",telefony[[#This Row],[Początek numeru]]="12"),1,0)</f>
        <v>0</v>
      </c>
      <c r="K1172" s="7">
        <f>IF(telefony[[#This Row],[Czy 12]]=1,telefony[[#This Row],[zakonczenie]]-telefony[[#This Row],[rozpoczecie]],0)</f>
        <v>0</v>
      </c>
    </row>
    <row r="1173" spans="1:11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  <c r="E1173">
        <f>COUNTIF($A$2:$A$2148,telefony[[#This Row],[nr]])</f>
        <v>1</v>
      </c>
      <c r="F1173" t="str">
        <f>IF(LEN(telefony[[#This Row],[nr]])=7,"Stacjonarny",IF(LEN(telefony[[#This Row],[nr]])=8,"Komórkowy","Zagraniczny"))</f>
        <v>Komórkowy</v>
      </c>
      <c r="G1173" s="11">
        <f>telefony[[#This Row],[zakonczenie]]-telefony[[#This Row],[rozpoczecie]]</f>
        <v>3.8657407407407529E-3</v>
      </c>
      <c r="H1173">
        <f>MINUTE(telefony[[#This Row],[Czas trwania połączenia]])</f>
        <v>5</v>
      </c>
      <c r="I1173" s="10" t="str">
        <f>LEFT(telefony[[#This Row],[nr]],2)</f>
        <v>76</v>
      </c>
      <c r="J1173" s="9">
        <f>IF(AND(telefony[[#This Row],[Rodzaj telefonu]]="Stacjonarny",telefony[[#This Row],[Początek numeru]]="12"),1,0)</f>
        <v>0</v>
      </c>
      <c r="K1173" s="7">
        <f>IF(telefony[[#This Row],[Czy 12]]=1,telefony[[#This Row],[zakonczenie]]-telefony[[#This Row],[rozpoczecie]],0)</f>
        <v>0</v>
      </c>
    </row>
    <row r="1174" spans="1:11" x14ac:dyDescent="0.25">
      <c r="A1174">
        <v>12063341</v>
      </c>
      <c r="B1174" s="1">
        <v>42934</v>
      </c>
      <c r="C1174" s="2">
        <v>0.48378472222222224</v>
      </c>
      <c r="D1174" s="2">
        <v>0.48681712962962964</v>
      </c>
      <c r="E1174">
        <f>COUNTIF($A$2:$A$2148,telefony[[#This Row],[nr]])</f>
        <v>2</v>
      </c>
      <c r="F1174" t="str">
        <f>IF(LEN(telefony[[#This Row],[nr]])=7,"Stacjonarny",IF(LEN(telefony[[#This Row],[nr]])=8,"Komórkowy","Zagraniczny"))</f>
        <v>Komórkowy</v>
      </c>
      <c r="G1174" s="11">
        <f>telefony[[#This Row],[zakonczenie]]-telefony[[#This Row],[rozpoczecie]]</f>
        <v>3.0324074074074003E-3</v>
      </c>
      <c r="H1174">
        <f>MINUTE(telefony[[#This Row],[Czas trwania połączenia]])</f>
        <v>4</v>
      </c>
      <c r="I1174" s="10" t="str">
        <f>LEFT(telefony[[#This Row],[nr]],2)</f>
        <v>12</v>
      </c>
      <c r="J1174" s="9">
        <f>IF(AND(telefony[[#This Row],[Rodzaj telefonu]]="Stacjonarny",telefony[[#This Row],[Początek numeru]]="12"),1,0)</f>
        <v>0</v>
      </c>
      <c r="K1174" s="7">
        <f>IF(telefony[[#This Row],[Czy 12]]=1,telefony[[#This Row],[zakonczenie]]-telefony[[#This Row],[rozpoczecie]],0)</f>
        <v>0</v>
      </c>
    </row>
    <row r="1175" spans="1:11" x14ac:dyDescent="0.25">
      <c r="A1175">
        <v>9866204</v>
      </c>
      <c r="B1175" s="1">
        <v>42934</v>
      </c>
      <c r="C1175" s="2">
        <v>0.48379629629629628</v>
      </c>
      <c r="D1175" s="2">
        <v>0.49018518518518517</v>
      </c>
      <c r="E1175">
        <f>COUNTIF($A$2:$A$2148,telefony[[#This Row],[nr]])</f>
        <v>1</v>
      </c>
      <c r="F1175" t="str">
        <f>IF(LEN(telefony[[#This Row],[nr]])=7,"Stacjonarny",IF(LEN(telefony[[#This Row],[nr]])=8,"Komórkowy","Zagraniczny"))</f>
        <v>Stacjonarny</v>
      </c>
      <c r="G1175" s="11">
        <f>telefony[[#This Row],[zakonczenie]]-telefony[[#This Row],[rozpoczecie]]</f>
        <v>6.3888888888888884E-3</v>
      </c>
      <c r="H1175">
        <f>MINUTE(telefony[[#This Row],[Czas trwania połączenia]])</f>
        <v>9</v>
      </c>
      <c r="I1175" s="10" t="str">
        <f>LEFT(telefony[[#This Row],[nr]],2)</f>
        <v>98</v>
      </c>
      <c r="J1175" s="9">
        <f>IF(AND(telefony[[#This Row],[Rodzaj telefonu]]="Stacjonarny",telefony[[#This Row],[Początek numeru]]="12"),1,0)</f>
        <v>0</v>
      </c>
      <c r="K1175" s="7">
        <f>IF(telefony[[#This Row],[Czy 12]]=1,telefony[[#This Row],[zakonczenie]]-telefony[[#This Row],[rozpoczecie]],0)</f>
        <v>0</v>
      </c>
    </row>
    <row r="1176" spans="1:11" x14ac:dyDescent="0.25">
      <c r="A1176">
        <v>9364912</v>
      </c>
      <c r="B1176" s="1">
        <v>42934</v>
      </c>
      <c r="C1176" s="2">
        <v>0.48715277777777777</v>
      </c>
      <c r="D1176" s="2">
        <v>0.49586805555555558</v>
      </c>
      <c r="E1176">
        <f>COUNTIF($A$2:$A$2148,telefony[[#This Row],[nr]])</f>
        <v>1</v>
      </c>
      <c r="F1176" t="str">
        <f>IF(LEN(telefony[[#This Row],[nr]])=7,"Stacjonarny",IF(LEN(telefony[[#This Row],[nr]])=8,"Komórkowy","Zagraniczny"))</f>
        <v>Stacjonarny</v>
      </c>
      <c r="G1176" s="11">
        <f>telefony[[#This Row],[zakonczenie]]-telefony[[#This Row],[rozpoczecie]]</f>
        <v>8.7152777777778079E-3</v>
      </c>
      <c r="H1176">
        <f>MINUTE(telefony[[#This Row],[Czas trwania połączenia]])</f>
        <v>12</v>
      </c>
      <c r="I1176" s="10" t="str">
        <f>LEFT(telefony[[#This Row],[nr]],2)</f>
        <v>93</v>
      </c>
      <c r="J1176" s="9">
        <f>IF(AND(telefony[[#This Row],[Rodzaj telefonu]]="Stacjonarny",telefony[[#This Row],[Początek numeru]]="12"),1,0)</f>
        <v>0</v>
      </c>
      <c r="K1176" s="7">
        <f>IF(telefony[[#This Row],[Czy 12]]=1,telefony[[#This Row],[zakonczenie]]-telefony[[#This Row],[rozpoczecie]],0)</f>
        <v>0</v>
      </c>
    </row>
    <row r="1177" spans="1:11" x14ac:dyDescent="0.25">
      <c r="A1177">
        <v>9975977</v>
      </c>
      <c r="B1177" s="1">
        <v>42934</v>
      </c>
      <c r="C1177" s="2">
        <v>0.48723379629629632</v>
      </c>
      <c r="D1177" s="2">
        <v>0.4914351851851852</v>
      </c>
      <c r="E1177">
        <f>COUNTIF($A$2:$A$2148,telefony[[#This Row],[nr]])</f>
        <v>1</v>
      </c>
      <c r="F1177" t="str">
        <f>IF(LEN(telefony[[#This Row],[nr]])=7,"Stacjonarny",IF(LEN(telefony[[#This Row],[nr]])=8,"Komórkowy","Zagraniczny"))</f>
        <v>Stacjonarny</v>
      </c>
      <c r="G1177" s="11">
        <f>telefony[[#This Row],[zakonczenie]]-telefony[[#This Row],[rozpoczecie]]</f>
        <v>4.2013888888888795E-3</v>
      </c>
      <c r="H1177">
        <f>MINUTE(telefony[[#This Row],[Czas trwania połączenia]])</f>
        <v>6</v>
      </c>
      <c r="I1177" s="10" t="str">
        <f>LEFT(telefony[[#This Row],[nr]],2)</f>
        <v>99</v>
      </c>
      <c r="J1177" s="9">
        <f>IF(AND(telefony[[#This Row],[Rodzaj telefonu]]="Stacjonarny",telefony[[#This Row],[Początek numeru]]="12"),1,0)</f>
        <v>0</v>
      </c>
      <c r="K1177" s="7">
        <f>IF(telefony[[#This Row],[Czy 12]]=1,telefony[[#This Row],[zakonczenie]]-telefony[[#This Row],[rozpoczecie]],0)</f>
        <v>0</v>
      </c>
    </row>
    <row r="1178" spans="1:11" x14ac:dyDescent="0.25">
      <c r="A1178">
        <v>8802222</v>
      </c>
      <c r="B1178" s="1">
        <v>42934</v>
      </c>
      <c r="C1178" s="2">
        <v>0.48899305555555556</v>
      </c>
      <c r="D1178" s="2">
        <v>0.49456018518518519</v>
      </c>
      <c r="E1178">
        <f>COUNTIF($A$2:$A$2148,telefony[[#This Row],[nr]])</f>
        <v>2</v>
      </c>
      <c r="F1178" t="str">
        <f>IF(LEN(telefony[[#This Row],[nr]])=7,"Stacjonarny",IF(LEN(telefony[[#This Row],[nr]])=8,"Komórkowy","Zagraniczny"))</f>
        <v>Stacjonarny</v>
      </c>
      <c r="G1178" s="11">
        <f>telefony[[#This Row],[zakonczenie]]-telefony[[#This Row],[rozpoczecie]]</f>
        <v>5.5671296296296302E-3</v>
      </c>
      <c r="H1178">
        <f>MINUTE(telefony[[#This Row],[Czas trwania połączenia]])</f>
        <v>8</v>
      </c>
      <c r="I1178" s="10" t="str">
        <f>LEFT(telefony[[#This Row],[nr]],2)</f>
        <v>88</v>
      </c>
      <c r="J1178" s="9">
        <f>IF(AND(telefony[[#This Row],[Rodzaj telefonu]]="Stacjonarny",telefony[[#This Row],[Początek numeru]]="12"),1,0)</f>
        <v>0</v>
      </c>
      <c r="K1178" s="7">
        <f>IF(telefony[[#This Row],[Czy 12]]=1,telefony[[#This Row],[zakonczenie]]-telefony[[#This Row],[rozpoczecie]],0)</f>
        <v>0</v>
      </c>
    </row>
    <row r="1179" spans="1:11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  <c r="E1179">
        <f>COUNTIF($A$2:$A$2148,telefony[[#This Row],[nr]])</f>
        <v>1</v>
      </c>
      <c r="F1179" t="str">
        <f>IF(LEN(telefony[[#This Row],[nr]])=7,"Stacjonarny",IF(LEN(telefony[[#This Row],[nr]])=8,"Komórkowy","Zagraniczny"))</f>
        <v>Stacjonarny</v>
      </c>
      <c r="G1179" s="11">
        <f>telefony[[#This Row],[zakonczenie]]-telefony[[#This Row],[rozpoczecie]]</f>
        <v>3.2291666666666718E-3</v>
      </c>
      <c r="H1179">
        <f>MINUTE(telefony[[#This Row],[Czas trwania połączenia]])</f>
        <v>4</v>
      </c>
      <c r="I1179" s="10" t="str">
        <f>LEFT(telefony[[#This Row],[nr]],2)</f>
        <v>15</v>
      </c>
      <c r="J1179" s="9">
        <f>IF(AND(telefony[[#This Row],[Rodzaj telefonu]]="Stacjonarny",telefony[[#This Row],[Początek numeru]]="12"),1,0)</f>
        <v>0</v>
      </c>
      <c r="K1179" s="7">
        <f>IF(telefony[[#This Row],[Czy 12]]=1,telefony[[#This Row],[zakonczenie]]-telefony[[#This Row],[rozpoczecie]],0)</f>
        <v>0</v>
      </c>
    </row>
    <row r="1180" spans="1:11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  <c r="E1180">
        <f>COUNTIF($A$2:$A$2148,telefony[[#This Row],[nr]])</f>
        <v>1</v>
      </c>
      <c r="F1180" t="str">
        <f>IF(LEN(telefony[[#This Row],[nr]])=7,"Stacjonarny",IF(LEN(telefony[[#This Row],[nr]])=8,"Komórkowy","Zagraniczny"))</f>
        <v>Zagraniczny</v>
      </c>
      <c r="G1180" s="11">
        <f>telefony[[#This Row],[zakonczenie]]-telefony[[#This Row],[rozpoczecie]]</f>
        <v>4.3402777777777901E-3</v>
      </c>
      <c r="H1180">
        <f>MINUTE(telefony[[#This Row],[Czas trwania połączenia]])</f>
        <v>6</v>
      </c>
      <c r="I1180" s="10" t="str">
        <f>LEFT(telefony[[#This Row],[nr]],2)</f>
        <v>65</v>
      </c>
      <c r="J1180" s="9">
        <f>IF(AND(telefony[[#This Row],[Rodzaj telefonu]]="Stacjonarny",telefony[[#This Row],[Początek numeru]]="12"),1,0)</f>
        <v>0</v>
      </c>
      <c r="K1180" s="7">
        <f>IF(telefony[[#This Row],[Czy 12]]=1,telefony[[#This Row],[zakonczenie]]-telefony[[#This Row],[rozpoczecie]],0)</f>
        <v>0</v>
      </c>
    </row>
    <row r="1181" spans="1:11" x14ac:dyDescent="0.25">
      <c r="A1181">
        <v>68647777</v>
      </c>
      <c r="B1181" s="1">
        <v>42934</v>
      </c>
      <c r="C1181" s="2">
        <v>0.49968750000000001</v>
      </c>
      <c r="D1181" s="2">
        <v>0.50692129629629634</v>
      </c>
      <c r="E1181">
        <f>COUNTIF($A$2:$A$2148,telefony[[#This Row],[nr]])</f>
        <v>1</v>
      </c>
      <c r="F1181" t="str">
        <f>IF(LEN(telefony[[#This Row],[nr]])=7,"Stacjonarny",IF(LEN(telefony[[#This Row],[nr]])=8,"Komórkowy","Zagraniczny"))</f>
        <v>Komórkowy</v>
      </c>
      <c r="G1181" s="11">
        <f>telefony[[#This Row],[zakonczenie]]-telefony[[#This Row],[rozpoczecie]]</f>
        <v>7.2337962962963354E-3</v>
      </c>
      <c r="H1181">
        <f>MINUTE(telefony[[#This Row],[Czas trwania połączenia]])</f>
        <v>10</v>
      </c>
      <c r="I1181" s="10" t="str">
        <f>LEFT(telefony[[#This Row],[nr]],2)</f>
        <v>68</v>
      </c>
      <c r="J1181" s="9">
        <f>IF(AND(telefony[[#This Row],[Rodzaj telefonu]]="Stacjonarny",telefony[[#This Row],[Początek numeru]]="12"),1,0)</f>
        <v>0</v>
      </c>
      <c r="K1181" s="7">
        <f>IF(telefony[[#This Row],[Czy 12]]=1,telefony[[#This Row],[zakonczenie]]-telefony[[#This Row],[rozpoczecie]],0)</f>
        <v>0</v>
      </c>
    </row>
    <row r="1182" spans="1:11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  <c r="E1182">
        <f>COUNTIF($A$2:$A$2148,telefony[[#This Row],[nr]])</f>
        <v>1</v>
      </c>
      <c r="F1182" t="str">
        <f>IF(LEN(telefony[[#This Row],[nr]])=7,"Stacjonarny",IF(LEN(telefony[[#This Row],[nr]])=8,"Komórkowy","Zagraniczny"))</f>
        <v>Stacjonarny</v>
      </c>
      <c r="G1182" s="11">
        <f>telefony[[#This Row],[zakonczenie]]-telefony[[#This Row],[rozpoczecie]]</f>
        <v>4.8379629629630161E-3</v>
      </c>
      <c r="H1182">
        <f>MINUTE(telefony[[#This Row],[Czas trwania połączenia]])</f>
        <v>6</v>
      </c>
      <c r="I1182" s="10" t="str">
        <f>LEFT(telefony[[#This Row],[nr]],2)</f>
        <v>33</v>
      </c>
      <c r="J1182" s="9">
        <f>IF(AND(telefony[[#This Row],[Rodzaj telefonu]]="Stacjonarny",telefony[[#This Row],[Początek numeru]]="12"),1,0)</f>
        <v>0</v>
      </c>
      <c r="K1182" s="7">
        <f>IF(telefony[[#This Row],[Czy 12]]=1,telefony[[#This Row],[zakonczenie]]-telefony[[#This Row],[rozpoczecie]],0)</f>
        <v>0</v>
      </c>
    </row>
    <row r="1183" spans="1:11" x14ac:dyDescent="0.25">
      <c r="A1183">
        <v>9127211929</v>
      </c>
      <c r="B1183" s="1">
        <v>42934</v>
      </c>
      <c r="C1183" s="2">
        <v>0.50648148148148153</v>
      </c>
      <c r="D1183" s="2">
        <v>0.51042824074074078</v>
      </c>
      <c r="E1183">
        <f>COUNTIF($A$2:$A$2148,telefony[[#This Row],[nr]])</f>
        <v>1</v>
      </c>
      <c r="F1183" t="str">
        <f>IF(LEN(telefony[[#This Row],[nr]])=7,"Stacjonarny",IF(LEN(telefony[[#This Row],[nr]])=8,"Komórkowy","Zagraniczny"))</f>
        <v>Zagraniczny</v>
      </c>
      <c r="G1183" s="11">
        <f>telefony[[#This Row],[zakonczenie]]-telefony[[#This Row],[rozpoczecie]]</f>
        <v>3.9467592592592471E-3</v>
      </c>
      <c r="H1183">
        <f>MINUTE(telefony[[#This Row],[Czas trwania połączenia]])</f>
        <v>5</v>
      </c>
      <c r="I1183" s="10" t="str">
        <f>LEFT(telefony[[#This Row],[nr]],2)</f>
        <v>91</v>
      </c>
      <c r="J1183" s="9">
        <f>IF(AND(telefony[[#This Row],[Rodzaj telefonu]]="Stacjonarny",telefony[[#This Row],[Początek numeru]]="12"),1,0)</f>
        <v>0</v>
      </c>
      <c r="K1183" s="7">
        <f>IF(telefony[[#This Row],[Czy 12]]=1,telefony[[#This Row],[zakonczenie]]-telefony[[#This Row],[rozpoczecie]],0)</f>
        <v>0</v>
      </c>
    </row>
    <row r="1184" spans="1:11" x14ac:dyDescent="0.25">
      <c r="A1184">
        <v>9647309</v>
      </c>
      <c r="B1184" s="1">
        <v>42934</v>
      </c>
      <c r="C1184" s="2">
        <v>0.50979166666666664</v>
      </c>
      <c r="D1184" s="2">
        <v>0.51483796296296291</v>
      </c>
      <c r="E1184">
        <f>COUNTIF($A$2:$A$2148,telefony[[#This Row],[nr]])</f>
        <v>1</v>
      </c>
      <c r="F1184" t="str">
        <f>IF(LEN(telefony[[#This Row],[nr]])=7,"Stacjonarny",IF(LEN(telefony[[#This Row],[nr]])=8,"Komórkowy","Zagraniczny"))</f>
        <v>Stacjonarny</v>
      </c>
      <c r="G1184" s="11">
        <f>telefony[[#This Row],[zakonczenie]]-telefony[[#This Row],[rozpoczecie]]</f>
        <v>5.046296296296271E-3</v>
      </c>
      <c r="H1184">
        <f>MINUTE(telefony[[#This Row],[Czas trwania połączenia]])</f>
        <v>7</v>
      </c>
      <c r="I1184" s="10" t="str">
        <f>LEFT(telefony[[#This Row],[nr]],2)</f>
        <v>96</v>
      </c>
      <c r="J1184" s="9">
        <f>IF(AND(telefony[[#This Row],[Rodzaj telefonu]]="Stacjonarny",telefony[[#This Row],[Początek numeru]]="12"),1,0)</f>
        <v>0</v>
      </c>
      <c r="K1184" s="7">
        <f>IF(telefony[[#This Row],[Czy 12]]=1,telefony[[#This Row],[zakonczenie]]-telefony[[#This Row],[rozpoczecie]],0)</f>
        <v>0</v>
      </c>
    </row>
    <row r="1185" spans="1:11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  <c r="E1185">
        <f>COUNTIF($A$2:$A$2148,telefony[[#This Row],[nr]])</f>
        <v>1</v>
      </c>
      <c r="F1185" t="str">
        <f>IF(LEN(telefony[[#This Row],[nr]])=7,"Stacjonarny",IF(LEN(telefony[[#This Row],[nr]])=8,"Komórkowy","Zagraniczny"))</f>
        <v>Stacjonarny</v>
      </c>
      <c r="G1185" s="11">
        <f>telefony[[#This Row],[zakonczenie]]-telefony[[#This Row],[rozpoczecie]]</f>
        <v>8.113425925925899E-3</v>
      </c>
      <c r="H1185">
        <f>MINUTE(telefony[[#This Row],[Czas trwania połączenia]])</f>
        <v>11</v>
      </c>
      <c r="I1185" s="10" t="str">
        <f>LEFT(telefony[[#This Row],[nr]],2)</f>
        <v>60</v>
      </c>
      <c r="J1185" s="9">
        <f>IF(AND(telefony[[#This Row],[Rodzaj telefonu]]="Stacjonarny",telefony[[#This Row],[Początek numeru]]="12"),1,0)</f>
        <v>0</v>
      </c>
      <c r="K1185" s="7">
        <f>IF(telefony[[#This Row],[Czy 12]]=1,telefony[[#This Row],[zakonczenie]]-telefony[[#This Row],[rozpoczecie]],0)</f>
        <v>0</v>
      </c>
    </row>
    <row r="1186" spans="1:11" x14ac:dyDescent="0.25">
      <c r="A1186">
        <v>12919749</v>
      </c>
      <c r="B1186" s="1">
        <v>42934</v>
      </c>
      <c r="C1186" s="2">
        <v>0.5161458333333333</v>
      </c>
      <c r="D1186" s="2">
        <v>0.5222106481481481</v>
      </c>
      <c r="E1186">
        <f>COUNTIF($A$2:$A$2148,telefony[[#This Row],[nr]])</f>
        <v>1</v>
      </c>
      <c r="F1186" t="str">
        <f>IF(LEN(telefony[[#This Row],[nr]])=7,"Stacjonarny",IF(LEN(telefony[[#This Row],[nr]])=8,"Komórkowy","Zagraniczny"))</f>
        <v>Komórkowy</v>
      </c>
      <c r="G1186" s="11">
        <f>telefony[[#This Row],[zakonczenie]]-telefony[[#This Row],[rozpoczecie]]</f>
        <v>6.0648148148148007E-3</v>
      </c>
      <c r="H1186">
        <f>MINUTE(telefony[[#This Row],[Czas trwania połączenia]])</f>
        <v>8</v>
      </c>
      <c r="I1186" s="10" t="str">
        <f>LEFT(telefony[[#This Row],[nr]],2)</f>
        <v>12</v>
      </c>
      <c r="J1186" s="9">
        <f>IF(AND(telefony[[#This Row],[Rodzaj telefonu]]="Stacjonarny",telefony[[#This Row],[Początek numeru]]="12"),1,0)</f>
        <v>0</v>
      </c>
      <c r="K1186" s="7">
        <f>IF(telefony[[#This Row],[Czy 12]]=1,telefony[[#This Row],[zakonczenie]]-telefony[[#This Row],[rozpoczecie]],0)</f>
        <v>0</v>
      </c>
    </row>
    <row r="1187" spans="1:11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  <c r="E1187">
        <f>COUNTIF($A$2:$A$2148,telefony[[#This Row],[nr]])</f>
        <v>1</v>
      </c>
      <c r="F1187" t="str">
        <f>IF(LEN(telefony[[#This Row],[nr]])=7,"Stacjonarny",IF(LEN(telefony[[#This Row],[nr]])=8,"Komórkowy","Zagraniczny"))</f>
        <v>Stacjonarny</v>
      </c>
      <c r="G1187" s="11">
        <f>telefony[[#This Row],[zakonczenie]]-telefony[[#This Row],[rozpoczecie]]</f>
        <v>2.175925925925859E-3</v>
      </c>
      <c r="H1187">
        <f>MINUTE(telefony[[#This Row],[Czas trwania połączenia]])</f>
        <v>3</v>
      </c>
      <c r="I1187" s="10" t="str">
        <f>LEFT(telefony[[#This Row],[nr]],2)</f>
        <v>32</v>
      </c>
      <c r="J1187" s="9">
        <f>IF(AND(telefony[[#This Row],[Rodzaj telefonu]]="Stacjonarny",telefony[[#This Row],[Początek numeru]]="12"),1,0)</f>
        <v>0</v>
      </c>
      <c r="K1187" s="7">
        <f>IF(telefony[[#This Row],[Czy 12]]=1,telefony[[#This Row],[zakonczenie]]-telefony[[#This Row],[rozpoczecie]],0)</f>
        <v>0</v>
      </c>
    </row>
    <row r="1188" spans="1:11" x14ac:dyDescent="0.25">
      <c r="A1188">
        <v>9953379</v>
      </c>
      <c r="B1188" s="1">
        <v>42934</v>
      </c>
      <c r="C1188" s="2">
        <v>0.52061342592592597</v>
      </c>
      <c r="D1188" s="2">
        <v>0.52561342592592597</v>
      </c>
      <c r="E1188">
        <f>COUNTIF($A$2:$A$2148,telefony[[#This Row],[nr]])</f>
        <v>1</v>
      </c>
      <c r="F1188" t="str">
        <f>IF(LEN(telefony[[#This Row],[nr]])=7,"Stacjonarny",IF(LEN(telefony[[#This Row],[nr]])=8,"Komórkowy","Zagraniczny"))</f>
        <v>Stacjonarny</v>
      </c>
      <c r="G1188" s="11">
        <f>telefony[[#This Row],[zakonczenie]]-telefony[[#This Row],[rozpoczecie]]</f>
        <v>5.0000000000000044E-3</v>
      </c>
      <c r="H1188">
        <f>MINUTE(telefony[[#This Row],[Czas trwania połączenia]])</f>
        <v>7</v>
      </c>
      <c r="I1188" s="10" t="str">
        <f>LEFT(telefony[[#This Row],[nr]],2)</f>
        <v>99</v>
      </c>
      <c r="J1188" s="9">
        <f>IF(AND(telefony[[#This Row],[Rodzaj telefonu]]="Stacjonarny",telefony[[#This Row],[Początek numeru]]="12"),1,0)</f>
        <v>0</v>
      </c>
      <c r="K1188" s="7">
        <f>IF(telefony[[#This Row],[Czy 12]]=1,telefony[[#This Row],[zakonczenie]]-telefony[[#This Row],[rozpoczecie]],0)</f>
        <v>0</v>
      </c>
    </row>
    <row r="1189" spans="1:11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  <c r="E1189">
        <f>COUNTIF($A$2:$A$2148,telefony[[#This Row],[nr]])</f>
        <v>1</v>
      </c>
      <c r="F1189" t="str">
        <f>IF(LEN(telefony[[#This Row],[nr]])=7,"Stacjonarny",IF(LEN(telefony[[#This Row],[nr]])=8,"Komórkowy","Zagraniczny"))</f>
        <v>Komórkowy</v>
      </c>
      <c r="G1189" s="11">
        <f>telefony[[#This Row],[zakonczenie]]-telefony[[#This Row],[rozpoczecie]]</f>
        <v>8.4490740740740256E-3</v>
      </c>
      <c r="H1189">
        <f>MINUTE(telefony[[#This Row],[Czas trwania połączenia]])</f>
        <v>12</v>
      </c>
      <c r="I1189" s="10" t="str">
        <f>LEFT(telefony[[#This Row],[nr]],2)</f>
        <v>97</v>
      </c>
      <c r="J1189" s="9">
        <f>IF(AND(telefony[[#This Row],[Rodzaj telefonu]]="Stacjonarny",telefony[[#This Row],[Początek numeru]]="12"),1,0)</f>
        <v>0</v>
      </c>
      <c r="K1189" s="7">
        <f>IF(telefony[[#This Row],[Czy 12]]=1,telefony[[#This Row],[zakonczenie]]-telefony[[#This Row],[rozpoczecie]],0)</f>
        <v>0</v>
      </c>
    </row>
    <row r="1190" spans="1:11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  <c r="E1190">
        <f>COUNTIF($A$2:$A$2148,telefony[[#This Row],[nr]])</f>
        <v>2</v>
      </c>
      <c r="F1190" t="str">
        <f>IF(LEN(telefony[[#This Row],[nr]])=7,"Stacjonarny",IF(LEN(telefony[[#This Row],[nr]])=8,"Komórkowy","Zagraniczny"))</f>
        <v>Stacjonarny</v>
      </c>
      <c r="G1190" s="11">
        <f>telefony[[#This Row],[zakonczenie]]-telefony[[#This Row],[rozpoczecie]]</f>
        <v>1.9212962962962266E-3</v>
      </c>
      <c r="H1190">
        <f>MINUTE(telefony[[#This Row],[Czas trwania połączenia]])</f>
        <v>2</v>
      </c>
      <c r="I1190" s="10" t="str">
        <f>LEFT(telefony[[#This Row],[nr]],2)</f>
        <v>27</v>
      </c>
      <c r="J1190" s="9">
        <f>IF(AND(telefony[[#This Row],[Rodzaj telefonu]]="Stacjonarny",telefony[[#This Row],[Początek numeru]]="12"),1,0)</f>
        <v>0</v>
      </c>
      <c r="K1190" s="7">
        <f>IF(telefony[[#This Row],[Czy 12]]=1,telefony[[#This Row],[zakonczenie]]-telefony[[#This Row],[rozpoczecie]],0)</f>
        <v>0</v>
      </c>
    </row>
    <row r="1191" spans="1:11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  <c r="E1191">
        <f>COUNTIF($A$2:$A$2148,telefony[[#This Row],[nr]])</f>
        <v>1</v>
      </c>
      <c r="F1191" t="str">
        <f>IF(LEN(telefony[[#This Row],[nr]])=7,"Stacjonarny",IF(LEN(telefony[[#This Row],[nr]])=8,"Komórkowy","Zagraniczny"))</f>
        <v>Komórkowy</v>
      </c>
      <c r="G1191" s="11">
        <f>telefony[[#This Row],[zakonczenie]]-telefony[[#This Row],[rozpoczecie]]</f>
        <v>5.5555555555553138E-4</v>
      </c>
      <c r="H1191">
        <f>MINUTE(telefony[[#This Row],[Czas trwania połączenia]])</f>
        <v>0</v>
      </c>
      <c r="I1191" s="10" t="str">
        <f>LEFT(telefony[[#This Row],[nr]],2)</f>
        <v>97</v>
      </c>
      <c r="J1191" s="9">
        <f>IF(AND(telefony[[#This Row],[Rodzaj telefonu]]="Stacjonarny",telefony[[#This Row],[Początek numeru]]="12"),1,0)</f>
        <v>0</v>
      </c>
      <c r="K1191" s="7">
        <f>IF(telefony[[#This Row],[Czy 12]]=1,telefony[[#This Row],[zakonczenie]]-telefony[[#This Row],[rozpoczecie]],0)</f>
        <v>0</v>
      </c>
    </row>
    <row r="1192" spans="1:11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  <c r="E1192">
        <f>COUNTIF($A$2:$A$2148,telefony[[#This Row],[nr]])</f>
        <v>1</v>
      </c>
      <c r="F1192" t="str">
        <f>IF(LEN(telefony[[#This Row],[nr]])=7,"Stacjonarny",IF(LEN(telefony[[#This Row],[nr]])=8,"Komórkowy","Zagraniczny"))</f>
        <v>Stacjonarny</v>
      </c>
      <c r="G1192" s="11">
        <f>telefony[[#This Row],[zakonczenie]]-telefony[[#This Row],[rozpoczecie]]</f>
        <v>8.8078703703703409E-3</v>
      </c>
      <c r="H1192">
        <f>MINUTE(telefony[[#This Row],[Czas trwania połączenia]])</f>
        <v>12</v>
      </c>
      <c r="I1192" s="10" t="str">
        <f>LEFT(telefony[[#This Row],[nr]],2)</f>
        <v>40</v>
      </c>
      <c r="J1192" s="9">
        <f>IF(AND(telefony[[#This Row],[Rodzaj telefonu]]="Stacjonarny",telefony[[#This Row],[Początek numeru]]="12"),1,0)</f>
        <v>0</v>
      </c>
      <c r="K1192" s="7">
        <f>IF(telefony[[#This Row],[Czy 12]]=1,telefony[[#This Row],[zakonczenie]]-telefony[[#This Row],[rozpoczecie]],0)</f>
        <v>0</v>
      </c>
    </row>
    <row r="1193" spans="1:11" x14ac:dyDescent="0.25">
      <c r="A1193">
        <v>7624070</v>
      </c>
      <c r="B1193" s="1">
        <v>42934</v>
      </c>
      <c r="C1193" s="2">
        <v>0.54335648148148152</v>
      </c>
      <c r="D1193" s="2">
        <v>0.55396990740740737</v>
      </c>
      <c r="E1193">
        <f>COUNTIF($A$2:$A$2148,telefony[[#This Row],[nr]])</f>
        <v>1</v>
      </c>
      <c r="F1193" t="str">
        <f>IF(LEN(telefony[[#This Row],[nr]])=7,"Stacjonarny",IF(LEN(telefony[[#This Row],[nr]])=8,"Komórkowy","Zagraniczny"))</f>
        <v>Stacjonarny</v>
      </c>
      <c r="G1193" s="11">
        <f>telefony[[#This Row],[zakonczenie]]-telefony[[#This Row],[rozpoczecie]]</f>
        <v>1.0613425925925846E-2</v>
      </c>
      <c r="H1193">
        <f>MINUTE(telefony[[#This Row],[Czas trwania połączenia]])</f>
        <v>15</v>
      </c>
      <c r="I1193" s="10" t="str">
        <f>LEFT(telefony[[#This Row],[nr]],2)</f>
        <v>76</v>
      </c>
      <c r="J1193" s="9">
        <f>IF(AND(telefony[[#This Row],[Rodzaj telefonu]]="Stacjonarny",telefony[[#This Row],[Początek numeru]]="12"),1,0)</f>
        <v>0</v>
      </c>
      <c r="K1193" s="7">
        <f>IF(telefony[[#This Row],[Czy 12]]=1,telefony[[#This Row],[zakonczenie]]-telefony[[#This Row],[rozpoczecie]],0)</f>
        <v>0</v>
      </c>
    </row>
    <row r="1194" spans="1:11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  <c r="E1194">
        <f>COUNTIF($A$2:$A$2148,telefony[[#This Row],[nr]])</f>
        <v>1</v>
      </c>
      <c r="F1194" t="str">
        <f>IF(LEN(telefony[[#This Row],[nr]])=7,"Stacjonarny",IF(LEN(telefony[[#This Row],[nr]])=8,"Komórkowy","Zagraniczny"))</f>
        <v>Stacjonarny</v>
      </c>
      <c r="G1194" s="11">
        <f>telefony[[#This Row],[zakonczenie]]-telefony[[#This Row],[rozpoczecie]]</f>
        <v>9.6064814814811328E-4</v>
      </c>
      <c r="H1194">
        <f>MINUTE(telefony[[#This Row],[Czas trwania połączenia]])</f>
        <v>1</v>
      </c>
      <c r="I1194" s="10" t="str">
        <f>LEFT(telefony[[#This Row],[nr]],2)</f>
        <v>24</v>
      </c>
      <c r="J1194" s="9">
        <f>IF(AND(telefony[[#This Row],[Rodzaj telefonu]]="Stacjonarny",telefony[[#This Row],[Początek numeru]]="12"),1,0)</f>
        <v>0</v>
      </c>
      <c r="K1194" s="7">
        <f>IF(telefony[[#This Row],[Czy 12]]=1,telefony[[#This Row],[zakonczenie]]-telefony[[#This Row],[rozpoczecie]],0)</f>
        <v>0</v>
      </c>
    </row>
    <row r="1195" spans="1:11" x14ac:dyDescent="0.25">
      <c r="A1195">
        <v>5244597</v>
      </c>
      <c r="B1195" s="1">
        <v>42934</v>
      </c>
      <c r="C1195" s="2">
        <v>0.55008101851851854</v>
      </c>
      <c r="D1195" s="2">
        <v>0.55730324074074078</v>
      </c>
      <c r="E1195">
        <f>COUNTIF($A$2:$A$2148,telefony[[#This Row],[nr]])</f>
        <v>1</v>
      </c>
      <c r="F1195" t="str">
        <f>IF(LEN(telefony[[#This Row],[nr]])=7,"Stacjonarny",IF(LEN(telefony[[#This Row],[nr]])=8,"Komórkowy","Zagraniczny"))</f>
        <v>Stacjonarny</v>
      </c>
      <c r="G1195" s="11">
        <f>telefony[[#This Row],[zakonczenie]]-telefony[[#This Row],[rozpoczecie]]</f>
        <v>7.222222222222241E-3</v>
      </c>
      <c r="H1195">
        <f>MINUTE(telefony[[#This Row],[Czas trwania połączenia]])</f>
        <v>10</v>
      </c>
      <c r="I1195" s="10" t="str">
        <f>LEFT(telefony[[#This Row],[nr]],2)</f>
        <v>52</v>
      </c>
      <c r="J1195" s="9">
        <f>IF(AND(telefony[[#This Row],[Rodzaj telefonu]]="Stacjonarny",telefony[[#This Row],[Początek numeru]]="12"),1,0)</f>
        <v>0</v>
      </c>
      <c r="K1195" s="7">
        <f>IF(telefony[[#This Row],[Czy 12]]=1,telefony[[#This Row],[zakonczenie]]-telefony[[#This Row],[rozpoczecie]],0)</f>
        <v>0</v>
      </c>
    </row>
    <row r="1196" spans="1:11" x14ac:dyDescent="0.25">
      <c r="A1196">
        <v>2005653</v>
      </c>
      <c r="B1196" s="1">
        <v>42934</v>
      </c>
      <c r="C1196" s="2">
        <v>0.55039351851851848</v>
      </c>
      <c r="D1196" s="2">
        <v>0.5572569444444444</v>
      </c>
      <c r="E1196">
        <f>COUNTIF($A$2:$A$2148,telefony[[#This Row],[nr]])</f>
        <v>2</v>
      </c>
      <c r="F1196" t="str">
        <f>IF(LEN(telefony[[#This Row],[nr]])=7,"Stacjonarny",IF(LEN(telefony[[#This Row],[nr]])=8,"Komórkowy","Zagraniczny"))</f>
        <v>Stacjonarny</v>
      </c>
      <c r="G1196" s="11">
        <f>telefony[[#This Row],[zakonczenie]]-telefony[[#This Row],[rozpoczecie]]</f>
        <v>6.8634259259259256E-3</v>
      </c>
      <c r="H1196">
        <f>MINUTE(telefony[[#This Row],[Czas trwania połączenia]])</f>
        <v>9</v>
      </c>
      <c r="I1196" s="10" t="str">
        <f>LEFT(telefony[[#This Row],[nr]],2)</f>
        <v>20</v>
      </c>
      <c r="J1196" s="9">
        <f>IF(AND(telefony[[#This Row],[Rodzaj telefonu]]="Stacjonarny",telefony[[#This Row],[Początek numeru]]="12"),1,0)</f>
        <v>0</v>
      </c>
      <c r="K1196" s="7">
        <f>IF(telefony[[#This Row],[Czy 12]]=1,telefony[[#This Row],[zakonczenie]]-telefony[[#This Row],[rozpoczecie]],0)</f>
        <v>0</v>
      </c>
    </row>
    <row r="1197" spans="1:11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  <c r="E1197">
        <f>COUNTIF($A$2:$A$2148,telefony[[#This Row],[nr]])</f>
        <v>1</v>
      </c>
      <c r="F1197" t="str">
        <f>IF(LEN(telefony[[#This Row],[nr]])=7,"Stacjonarny",IF(LEN(telefony[[#This Row],[nr]])=8,"Komórkowy","Zagraniczny"))</f>
        <v>Stacjonarny</v>
      </c>
      <c r="G1197" s="11">
        <f>telefony[[#This Row],[zakonczenie]]-telefony[[#This Row],[rozpoczecie]]</f>
        <v>8.8425925925926796E-3</v>
      </c>
      <c r="H1197">
        <f>MINUTE(telefony[[#This Row],[Czas trwania połączenia]])</f>
        <v>12</v>
      </c>
      <c r="I1197" s="10" t="str">
        <f>LEFT(telefony[[#This Row],[nr]],2)</f>
        <v>72</v>
      </c>
      <c r="J1197" s="9">
        <f>IF(AND(telefony[[#This Row],[Rodzaj telefonu]]="Stacjonarny",telefony[[#This Row],[Początek numeru]]="12"),1,0)</f>
        <v>0</v>
      </c>
      <c r="K1197" s="7">
        <f>IF(telefony[[#This Row],[Czy 12]]=1,telefony[[#This Row],[zakonczenie]]-telefony[[#This Row],[rozpoczecie]],0)</f>
        <v>0</v>
      </c>
    </row>
    <row r="1198" spans="1:11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  <c r="E1198">
        <f>COUNTIF($A$2:$A$2148,telefony[[#This Row],[nr]])</f>
        <v>1</v>
      </c>
      <c r="F1198" t="str">
        <f>IF(LEN(telefony[[#This Row],[nr]])=7,"Stacjonarny",IF(LEN(telefony[[#This Row],[nr]])=8,"Komórkowy","Zagraniczny"))</f>
        <v>Stacjonarny</v>
      </c>
      <c r="G1198" s="11">
        <f>telefony[[#This Row],[zakonczenie]]-telefony[[#This Row],[rozpoczecie]]</f>
        <v>2.3148148148077752E-5</v>
      </c>
      <c r="H1198">
        <f>MINUTE(telefony[[#This Row],[Czas trwania połączenia]])</f>
        <v>0</v>
      </c>
      <c r="I1198" s="10" t="str">
        <f>LEFT(telefony[[#This Row],[nr]],2)</f>
        <v>45</v>
      </c>
      <c r="J1198" s="9">
        <f>IF(AND(telefony[[#This Row],[Rodzaj telefonu]]="Stacjonarny",telefony[[#This Row],[Początek numeru]]="12"),1,0)</f>
        <v>0</v>
      </c>
      <c r="K1198" s="7">
        <f>IF(telefony[[#This Row],[Czy 12]]=1,telefony[[#This Row],[zakonczenie]]-telefony[[#This Row],[rozpoczecie]],0)</f>
        <v>0</v>
      </c>
    </row>
    <row r="1199" spans="1:11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  <c r="E1199">
        <f>COUNTIF($A$2:$A$2148,telefony[[#This Row],[nr]])</f>
        <v>1</v>
      </c>
      <c r="F1199" t="str">
        <f>IF(LEN(telefony[[#This Row],[nr]])=7,"Stacjonarny",IF(LEN(telefony[[#This Row],[nr]])=8,"Komórkowy","Zagraniczny"))</f>
        <v>Stacjonarny</v>
      </c>
      <c r="G1199" s="11">
        <f>telefony[[#This Row],[zakonczenie]]-telefony[[#This Row],[rozpoczecie]]</f>
        <v>1.3310185185184675E-3</v>
      </c>
      <c r="H1199">
        <f>MINUTE(telefony[[#This Row],[Czas trwania połączenia]])</f>
        <v>1</v>
      </c>
      <c r="I1199" s="10" t="str">
        <f>LEFT(telefony[[#This Row],[nr]],2)</f>
        <v>44</v>
      </c>
      <c r="J1199" s="9">
        <f>IF(AND(telefony[[#This Row],[Rodzaj telefonu]]="Stacjonarny",telefony[[#This Row],[Początek numeru]]="12"),1,0)</f>
        <v>0</v>
      </c>
      <c r="K1199" s="7">
        <f>IF(telefony[[#This Row],[Czy 12]]=1,telefony[[#This Row],[zakonczenie]]-telefony[[#This Row],[rozpoczecie]],0)</f>
        <v>0</v>
      </c>
    </row>
    <row r="1200" spans="1:11" x14ac:dyDescent="0.25">
      <c r="A1200">
        <v>6999348</v>
      </c>
      <c r="B1200" s="1">
        <v>42934</v>
      </c>
      <c r="C1200" s="2">
        <v>0.56714120370370369</v>
      </c>
      <c r="D1200" s="2">
        <v>0.56869212962962967</v>
      </c>
      <c r="E1200">
        <f>COUNTIF($A$2:$A$2148,telefony[[#This Row],[nr]])</f>
        <v>3</v>
      </c>
      <c r="F1200" t="str">
        <f>IF(LEN(telefony[[#This Row],[nr]])=7,"Stacjonarny",IF(LEN(telefony[[#This Row],[nr]])=8,"Komórkowy","Zagraniczny"))</f>
        <v>Stacjonarny</v>
      </c>
      <c r="G1200" s="11">
        <f>telefony[[#This Row],[zakonczenie]]-telefony[[#This Row],[rozpoczecie]]</f>
        <v>1.5509259259259833E-3</v>
      </c>
      <c r="H1200">
        <f>MINUTE(telefony[[#This Row],[Czas trwania połączenia]])</f>
        <v>2</v>
      </c>
      <c r="I1200" s="10" t="str">
        <f>LEFT(telefony[[#This Row],[nr]],2)</f>
        <v>69</v>
      </c>
      <c r="J1200" s="9">
        <f>IF(AND(telefony[[#This Row],[Rodzaj telefonu]]="Stacjonarny",telefony[[#This Row],[Początek numeru]]="12"),1,0)</f>
        <v>0</v>
      </c>
      <c r="K1200" s="7">
        <f>IF(telefony[[#This Row],[Czy 12]]=1,telefony[[#This Row],[zakonczenie]]-telefony[[#This Row],[rozpoczecie]],0)</f>
        <v>0</v>
      </c>
    </row>
    <row r="1201" spans="1:11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  <c r="E1201">
        <f>COUNTIF($A$2:$A$2148,telefony[[#This Row],[nr]])</f>
        <v>1</v>
      </c>
      <c r="F1201" t="str">
        <f>IF(LEN(telefony[[#This Row],[nr]])=7,"Stacjonarny",IF(LEN(telefony[[#This Row],[nr]])=8,"Komórkowy","Zagraniczny"))</f>
        <v>Komórkowy</v>
      </c>
      <c r="G1201" s="11">
        <f>telefony[[#This Row],[zakonczenie]]-telefony[[#This Row],[rozpoczecie]]</f>
        <v>7.1875000000000133E-3</v>
      </c>
      <c r="H1201">
        <f>MINUTE(telefony[[#This Row],[Czas trwania połączenia]])</f>
        <v>10</v>
      </c>
      <c r="I1201" s="10" t="str">
        <f>LEFT(telefony[[#This Row],[nr]],2)</f>
        <v>90</v>
      </c>
      <c r="J1201" s="9">
        <f>IF(AND(telefony[[#This Row],[Rodzaj telefonu]]="Stacjonarny",telefony[[#This Row],[Początek numeru]]="12"),1,0)</f>
        <v>0</v>
      </c>
      <c r="K1201" s="7">
        <f>IF(telefony[[#This Row],[Czy 12]]=1,telefony[[#This Row],[zakonczenie]]-telefony[[#This Row],[rozpoczecie]],0)</f>
        <v>0</v>
      </c>
    </row>
    <row r="1202" spans="1:11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  <c r="E1202">
        <f>COUNTIF($A$2:$A$2148,telefony[[#This Row],[nr]])</f>
        <v>1</v>
      </c>
      <c r="F1202" t="str">
        <f>IF(LEN(telefony[[#This Row],[nr]])=7,"Stacjonarny",IF(LEN(telefony[[#This Row],[nr]])=8,"Komórkowy","Zagraniczny"))</f>
        <v>Stacjonarny</v>
      </c>
      <c r="G1202" s="11">
        <f>telefony[[#This Row],[zakonczenie]]-telefony[[#This Row],[rozpoczecie]]</f>
        <v>5.2314814814814481E-3</v>
      </c>
      <c r="H1202">
        <f>MINUTE(telefony[[#This Row],[Czas trwania połączenia]])</f>
        <v>7</v>
      </c>
      <c r="I1202" s="10" t="str">
        <f>LEFT(telefony[[#This Row],[nr]],2)</f>
        <v>31</v>
      </c>
      <c r="J1202" s="9">
        <f>IF(AND(telefony[[#This Row],[Rodzaj telefonu]]="Stacjonarny",telefony[[#This Row],[Początek numeru]]="12"),1,0)</f>
        <v>0</v>
      </c>
      <c r="K1202" s="7">
        <f>IF(telefony[[#This Row],[Czy 12]]=1,telefony[[#This Row],[zakonczenie]]-telefony[[#This Row],[rozpoczecie]],0)</f>
        <v>0</v>
      </c>
    </row>
    <row r="1203" spans="1:11" x14ac:dyDescent="0.25">
      <c r="A1203">
        <v>5912710</v>
      </c>
      <c r="B1203" s="1">
        <v>42934</v>
      </c>
      <c r="C1203" s="2">
        <v>0.57988425925925924</v>
      </c>
      <c r="D1203" s="2">
        <v>0.58928240740740745</v>
      </c>
      <c r="E1203">
        <f>COUNTIF($A$2:$A$2148,telefony[[#This Row],[nr]])</f>
        <v>1</v>
      </c>
      <c r="F1203" t="str">
        <f>IF(LEN(telefony[[#This Row],[nr]])=7,"Stacjonarny",IF(LEN(telefony[[#This Row],[nr]])=8,"Komórkowy","Zagraniczny"))</f>
        <v>Stacjonarny</v>
      </c>
      <c r="G1203" s="11">
        <f>telefony[[#This Row],[zakonczenie]]-telefony[[#This Row],[rozpoczecie]]</f>
        <v>9.398148148148211E-3</v>
      </c>
      <c r="H1203">
        <f>MINUTE(telefony[[#This Row],[Czas trwania połączenia]])</f>
        <v>13</v>
      </c>
      <c r="I1203" s="10" t="str">
        <f>LEFT(telefony[[#This Row],[nr]],2)</f>
        <v>59</v>
      </c>
      <c r="J1203" s="9">
        <f>IF(AND(telefony[[#This Row],[Rodzaj telefonu]]="Stacjonarny",telefony[[#This Row],[Początek numeru]]="12"),1,0)</f>
        <v>0</v>
      </c>
      <c r="K1203" s="7">
        <f>IF(telefony[[#This Row],[Czy 12]]=1,telefony[[#This Row],[zakonczenie]]-telefony[[#This Row],[rozpoczecie]],0)</f>
        <v>0</v>
      </c>
    </row>
    <row r="1204" spans="1:11" x14ac:dyDescent="0.25">
      <c r="A1204">
        <v>7118082</v>
      </c>
      <c r="B1204" s="1">
        <v>42934</v>
      </c>
      <c r="C1204" s="2">
        <v>0.58524305555555556</v>
      </c>
      <c r="D1204" s="2">
        <v>0.591400462962963</v>
      </c>
      <c r="E1204">
        <f>COUNTIF($A$2:$A$2148,telefony[[#This Row],[nr]])</f>
        <v>2</v>
      </c>
      <c r="F1204" t="str">
        <f>IF(LEN(telefony[[#This Row],[nr]])=7,"Stacjonarny",IF(LEN(telefony[[#This Row],[nr]])=8,"Komórkowy","Zagraniczny"))</f>
        <v>Stacjonarny</v>
      </c>
      <c r="G1204" s="11">
        <f>telefony[[#This Row],[zakonczenie]]-telefony[[#This Row],[rozpoczecie]]</f>
        <v>6.1574074074074447E-3</v>
      </c>
      <c r="H1204">
        <f>MINUTE(telefony[[#This Row],[Czas trwania połączenia]])</f>
        <v>8</v>
      </c>
      <c r="I1204" s="10" t="str">
        <f>LEFT(telefony[[#This Row],[nr]],2)</f>
        <v>71</v>
      </c>
      <c r="J1204" s="9">
        <f>IF(AND(telefony[[#This Row],[Rodzaj telefonu]]="Stacjonarny",telefony[[#This Row],[Początek numeru]]="12"),1,0)</f>
        <v>0</v>
      </c>
      <c r="K1204" s="7">
        <f>IF(telefony[[#This Row],[Czy 12]]=1,telefony[[#This Row],[zakonczenie]]-telefony[[#This Row],[rozpoczecie]],0)</f>
        <v>0</v>
      </c>
    </row>
    <row r="1205" spans="1:11" x14ac:dyDescent="0.25">
      <c r="A1205">
        <v>9100303</v>
      </c>
      <c r="B1205" s="1">
        <v>42934</v>
      </c>
      <c r="C1205" s="2">
        <v>0.58543981481481477</v>
      </c>
      <c r="D1205" s="2">
        <v>0.58929398148148149</v>
      </c>
      <c r="E1205">
        <f>COUNTIF($A$2:$A$2148,telefony[[#This Row],[nr]])</f>
        <v>1</v>
      </c>
      <c r="F1205" t="str">
        <f>IF(LEN(telefony[[#This Row],[nr]])=7,"Stacjonarny",IF(LEN(telefony[[#This Row],[nr]])=8,"Komórkowy","Zagraniczny"))</f>
        <v>Stacjonarny</v>
      </c>
      <c r="G1205" s="11">
        <f>telefony[[#This Row],[zakonczenie]]-telefony[[#This Row],[rozpoczecie]]</f>
        <v>3.854166666666714E-3</v>
      </c>
      <c r="H1205">
        <f>MINUTE(telefony[[#This Row],[Czas trwania połączenia]])</f>
        <v>5</v>
      </c>
      <c r="I1205" s="10" t="str">
        <f>LEFT(telefony[[#This Row],[nr]],2)</f>
        <v>91</v>
      </c>
      <c r="J1205" s="9">
        <f>IF(AND(telefony[[#This Row],[Rodzaj telefonu]]="Stacjonarny",telefony[[#This Row],[Początek numeru]]="12"),1,0)</f>
        <v>0</v>
      </c>
      <c r="K1205" s="7">
        <f>IF(telefony[[#This Row],[Czy 12]]=1,telefony[[#This Row],[zakonczenie]]-telefony[[#This Row],[rozpoczecie]],0)</f>
        <v>0</v>
      </c>
    </row>
    <row r="1206" spans="1:11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  <c r="E1206">
        <f>COUNTIF($A$2:$A$2148,telefony[[#This Row],[nr]])</f>
        <v>1</v>
      </c>
      <c r="F1206" t="str">
        <f>IF(LEN(telefony[[#This Row],[nr]])=7,"Stacjonarny",IF(LEN(telefony[[#This Row],[nr]])=8,"Komórkowy","Zagraniczny"))</f>
        <v>Komórkowy</v>
      </c>
      <c r="G1206" s="11">
        <f>telefony[[#This Row],[zakonczenie]]-telefony[[#This Row],[rozpoczecie]]</f>
        <v>7.9282407407408328E-3</v>
      </c>
      <c r="H1206">
        <f>MINUTE(telefony[[#This Row],[Czas trwania połączenia]])</f>
        <v>11</v>
      </c>
      <c r="I1206" s="10" t="str">
        <f>LEFT(telefony[[#This Row],[nr]],2)</f>
        <v>25</v>
      </c>
      <c r="J1206" s="9">
        <f>IF(AND(telefony[[#This Row],[Rodzaj telefonu]]="Stacjonarny",telefony[[#This Row],[Początek numeru]]="12"),1,0)</f>
        <v>0</v>
      </c>
      <c r="K1206" s="7">
        <f>IF(telefony[[#This Row],[Czy 12]]=1,telefony[[#This Row],[zakonczenie]]-telefony[[#This Row],[rozpoczecie]],0)</f>
        <v>0</v>
      </c>
    </row>
    <row r="1207" spans="1:11" x14ac:dyDescent="0.25">
      <c r="A1207">
        <v>78976022</v>
      </c>
      <c r="B1207" s="1">
        <v>42934</v>
      </c>
      <c r="C1207" s="2">
        <v>0.59495370370370371</v>
      </c>
      <c r="D1207" s="2">
        <v>0.5965625</v>
      </c>
      <c r="E1207">
        <f>COUNTIF($A$2:$A$2148,telefony[[#This Row],[nr]])</f>
        <v>1</v>
      </c>
      <c r="F1207" t="str">
        <f>IF(LEN(telefony[[#This Row],[nr]])=7,"Stacjonarny",IF(LEN(telefony[[#This Row],[nr]])=8,"Komórkowy","Zagraniczny"))</f>
        <v>Komórkowy</v>
      </c>
      <c r="G1207" s="11">
        <f>telefony[[#This Row],[zakonczenie]]-telefony[[#This Row],[rozpoczecie]]</f>
        <v>1.6087962962962887E-3</v>
      </c>
      <c r="H1207">
        <f>MINUTE(telefony[[#This Row],[Czas trwania połączenia]])</f>
        <v>2</v>
      </c>
      <c r="I1207" s="10" t="str">
        <f>LEFT(telefony[[#This Row],[nr]],2)</f>
        <v>78</v>
      </c>
      <c r="J1207" s="9">
        <f>IF(AND(telefony[[#This Row],[Rodzaj telefonu]]="Stacjonarny",telefony[[#This Row],[Początek numeru]]="12"),1,0)</f>
        <v>0</v>
      </c>
      <c r="K1207" s="7">
        <f>IF(telefony[[#This Row],[Czy 12]]=1,telefony[[#This Row],[zakonczenie]]-telefony[[#This Row],[rozpoczecie]],0)</f>
        <v>0</v>
      </c>
    </row>
    <row r="1208" spans="1:11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  <c r="E1208">
        <f>COUNTIF($A$2:$A$2148,telefony[[#This Row],[nr]])</f>
        <v>1</v>
      </c>
      <c r="F1208" t="str">
        <f>IF(LEN(telefony[[#This Row],[nr]])=7,"Stacjonarny",IF(LEN(telefony[[#This Row],[nr]])=8,"Komórkowy","Zagraniczny"))</f>
        <v>Stacjonarny</v>
      </c>
      <c r="G1208" s="11">
        <f>telefony[[#This Row],[zakonczenie]]-telefony[[#This Row],[rozpoczecie]]</f>
        <v>4.8032407407407884E-3</v>
      </c>
      <c r="H1208">
        <f>MINUTE(telefony[[#This Row],[Czas trwania połączenia]])</f>
        <v>6</v>
      </c>
      <c r="I1208" s="10" t="str">
        <f>LEFT(telefony[[#This Row],[nr]],2)</f>
        <v>77</v>
      </c>
      <c r="J1208" s="9">
        <f>IF(AND(telefony[[#This Row],[Rodzaj telefonu]]="Stacjonarny",telefony[[#This Row],[Początek numeru]]="12"),1,0)</f>
        <v>0</v>
      </c>
      <c r="K1208" s="7">
        <f>IF(telefony[[#This Row],[Czy 12]]=1,telefony[[#This Row],[zakonczenie]]-telefony[[#This Row],[rozpoczecie]],0)</f>
        <v>0</v>
      </c>
    </row>
    <row r="1209" spans="1:11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  <c r="E1209">
        <f>COUNTIF($A$2:$A$2148,telefony[[#This Row],[nr]])</f>
        <v>2</v>
      </c>
      <c r="F1209" t="str">
        <f>IF(LEN(telefony[[#This Row],[nr]])=7,"Stacjonarny",IF(LEN(telefony[[#This Row],[nr]])=8,"Komórkowy","Zagraniczny"))</f>
        <v>Stacjonarny</v>
      </c>
      <c r="G1209" s="11">
        <f>telefony[[#This Row],[zakonczenie]]-telefony[[#This Row],[rozpoczecie]]</f>
        <v>6.6087962962962932E-3</v>
      </c>
      <c r="H1209">
        <f>MINUTE(telefony[[#This Row],[Czas trwania połączenia]])</f>
        <v>9</v>
      </c>
      <c r="I1209" s="10" t="str">
        <f>LEFT(telefony[[#This Row],[nr]],2)</f>
        <v>74</v>
      </c>
      <c r="J1209" s="9">
        <f>IF(AND(telefony[[#This Row],[Rodzaj telefonu]]="Stacjonarny",telefony[[#This Row],[Początek numeru]]="12"),1,0)</f>
        <v>0</v>
      </c>
      <c r="K1209" s="7">
        <f>IF(telefony[[#This Row],[Czy 12]]=1,telefony[[#This Row],[zakonczenie]]-telefony[[#This Row],[rozpoczecie]],0)</f>
        <v>0</v>
      </c>
    </row>
    <row r="1210" spans="1:11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  <c r="E1210">
        <f>COUNTIF($A$2:$A$2148,telefony[[#This Row],[nr]])</f>
        <v>1</v>
      </c>
      <c r="F1210" t="str">
        <f>IF(LEN(telefony[[#This Row],[nr]])=7,"Stacjonarny",IF(LEN(telefony[[#This Row],[nr]])=8,"Komórkowy","Zagraniczny"))</f>
        <v>Zagraniczny</v>
      </c>
      <c r="G1210" s="11">
        <f>telefony[[#This Row],[zakonczenie]]-telefony[[#This Row],[rozpoczecie]]</f>
        <v>1.1122685185185222E-2</v>
      </c>
      <c r="H1210">
        <f>MINUTE(telefony[[#This Row],[Czas trwania połączenia]])</f>
        <v>16</v>
      </c>
      <c r="I1210" s="10" t="str">
        <f>LEFT(telefony[[#This Row],[nr]],2)</f>
        <v>84</v>
      </c>
      <c r="J1210" s="9">
        <f>IF(AND(telefony[[#This Row],[Rodzaj telefonu]]="Stacjonarny",telefony[[#This Row],[Początek numeru]]="12"),1,0)</f>
        <v>0</v>
      </c>
      <c r="K1210" s="7">
        <f>IF(telefony[[#This Row],[Czy 12]]=1,telefony[[#This Row],[zakonczenie]]-telefony[[#This Row],[rozpoczecie]],0)</f>
        <v>0</v>
      </c>
    </row>
    <row r="1211" spans="1:11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  <c r="E1211">
        <f>COUNTIF($A$2:$A$2148,telefony[[#This Row],[nr]])</f>
        <v>1</v>
      </c>
      <c r="F1211" t="str">
        <f>IF(LEN(telefony[[#This Row],[nr]])=7,"Stacjonarny",IF(LEN(telefony[[#This Row],[nr]])=8,"Komórkowy","Zagraniczny"))</f>
        <v>Stacjonarny</v>
      </c>
      <c r="G1211" s="11">
        <f>telefony[[#This Row],[zakonczenie]]-telefony[[#This Row],[rozpoczecie]]</f>
        <v>1.9212962962962266E-3</v>
      </c>
      <c r="H1211">
        <f>MINUTE(telefony[[#This Row],[Czas trwania połączenia]])</f>
        <v>2</v>
      </c>
      <c r="I1211" s="10" t="str">
        <f>LEFT(telefony[[#This Row],[nr]],2)</f>
        <v>89</v>
      </c>
      <c r="J1211" s="9">
        <f>IF(AND(telefony[[#This Row],[Rodzaj telefonu]]="Stacjonarny",telefony[[#This Row],[Początek numeru]]="12"),1,0)</f>
        <v>0</v>
      </c>
      <c r="K1211" s="7">
        <f>IF(telefony[[#This Row],[Czy 12]]=1,telefony[[#This Row],[zakonczenie]]-telefony[[#This Row],[rozpoczecie]],0)</f>
        <v>0</v>
      </c>
    </row>
    <row r="1212" spans="1:11" x14ac:dyDescent="0.25">
      <c r="A1212">
        <v>40395856</v>
      </c>
      <c r="B1212" s="1">
        <v>42934</v>
      </c>
      <c r="C1212" s="2">
        <v>0.61365740740740737</v>
      </c>
      <c r="D1212" s="2">
        <v>0.61829861111111106</v>
      </c>
      <c r="E1212">
        <f>COUNTIF($A$2:$A$2148,telefony[[#This Row],[nr]])</f>
        <v>1</v>
      </c>
      <c r="F1212" t="str">
        <f>IF(LEN(telefony[[#This Row],[nr]])=7,"Stacjonarny",IF(LEN(telefony[[#This Row],[nr]])=8,"Komórkowy","Zagraniczny"))</f>
        <v>Komórkowy</v>
      </c>
      <c r="G1212" s="11">
        <f>telefony[[#This Row],[zakonczenie]]-telefony[[#This Row],[rozpoczecie]]</f>
        <v>4.6412037037036891E-3</v>
      </c>
      <c r="H1212">
        <f>MINUTE(telefony[[#This Row],[Czas trwania połączenia]])</f>
        <v>6</v>
      </c>
      <c r="I1212" s="10" t="str">
        <f>LEFT(telefony[[#This Row],[nr]],2)</f>
        <v>40</v>
      </c>
      <c r="J1212" s="9">
        <f>IF(AND(telefony[[#This Row],[Rodzaj telefonu]]="Stacjonarny",telefony[[#This Row],[Początek numeru]]="12"),1,0)</f>
        <v>0</v>
      </c>
      <c r="K1212" s="7">
        <f>IF(telefony[[#This Row],[Czy 12]]=1,telefony[[#This Row],[zakonczenie]]-telefony[[#This Row],[rozpoczecie]],0)</f>
        <v>0</v>
      </c>
    </row>
    <row r="1213" spans="1:11" x14ac:dyDescent="0.25">
      <c r="A1213">
        <v>9728932</v>
      </c>
      <c r="B1213" s="1">
        <v>42934</v>
      </c>
      <c r="C1213" s="2">
        <v>0.61675925925925923</v>
      </c>
      <c r="D1213" s="2">
        <v>0.61790509259259263</v>
      </c>
      <c r="E1213">
        <f>COUNTIF($A$2:$A$2148,telefony[[#This Row],[nr]])</f>
        <v>2</v>
      </c>
      <c r="F1213" t="str">
        <f>IF(LEN(telefony[[#This Row],[nr]])=7,"Stacjonarny",IF(LEN(telefony[[#This Row],[nr]])=8,"Komórkowy","Zagraniczny"))</f>
        <v>Stacjonarny</v>
      </c>
      <c r="G1213" s="11">
        <f>telefony[[#This Row],[zakonczenie]]-telefony[[#This Row],[rozpoczecie]]</f>
        <v>1.1458333333334014E-3</v>
      </c>
      <c r="H1213">
        <f>MINUTE(telefony[[#This Row],[Czas trwania połączenia]])</f>
        <v>1</v>
      </c>
      <c r="I1213" s="10" t="str">
        <f>LEFT(telefony[[#This Row],[nr]],2)</f>
        <v>97</v>
      </c>
      <c r="J1213" s="9">
        <f>IF(AND(telefony[[#This Row],[Rodzaj telefonu]]="Stacjonarny",telefony[[#This Row],[Początek numeru]]="12"),1,0)</f>
        <v>0</v>
      </c>
      <c r="K1213" s="7">
        <f>IF(telefony[[#This Row],[Czy 12]]=1,telefony[[#This Row],[zakonczenie]]-telefony[[#This Row],[rozpoczecie]],0)</f>
        <v>0</v>
      </c>
    </row>
    <row r="1214" spans="1:11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  <c r="E1214">
        <f>COUNTIF($A$2:$A$2148,telefony[[#This Row],[nr]])</f>
        <v>1</v>
      </c>
      <c r="F1214" t="str">
        <f>IF(LEN(telefony[[#This Row],[nr]])=7,"Stacjonarny",IF(LEN(telefony[[#This Row],[nr]])=8,"Komórkowy","Zagraniczny"))</f>
        <v>Stacjonarny</v>
      </c>
      <c r="G1214" s="11">
        <f>telefony[[#This Row],[zakonczenie]]-telefony[[#This Row],[rozpoczecie]]</f>
        <v>1.071759259259264E-2</v>
      </c>
      <c r="H1214">
        <f>MINUTE(telefony[[#This Row],[Czas trwania połączenia]])</f>
        <v>15</v>
      </c>
      <c r="I1214" s="10" t="str">
        <f>LEFT(telefony[[#This Row],[nr]],2)</f>
        <v>81</v>
      </c>
      <c r="J1214" s="9">
        <f>IF(AND(telefony[[#This Row],[Rodzaj telefonu]]="Stacjonarny",telefony[[#This Row],[Początek numeru]]="12"),1,0)</f>
        <v>0</v>
      </c>
      <c r="K1214" s="7">
        <f>IF(telefony[[#This Row],[Czy 12]]=1,telefony[[#This Row],[zakonczenie]]-telefony[[#This Row],[rozpoczecie]],0)</f>
        <v>0</v>
      </c>
    </row>
    <row r="1215" spans="1:11" x14ac:dyDescent="0.25">
      <c r="A1215">
        <v>10093488</v>
      </c>
      <c r="B1215" s="1">
        <v>42934</v>
      </c>
      <c r="C1215" s="2">
        <v>0.62197916666666664</v>
      </c>
      <c r="D1215" s="2">
        <v>0.62238425925925922</v>
      </c>
      <c r="E1215">
        <f>COUNTIF($A$2:$A$2148,telefony[[#This Row],[nr]])</f>
        <v>1</v>
      </c>
      <c r="F1215" t="str">
        <f>IF(LEN(telefony[[#This Row],[nr]])=7,"Stacjonarny",IF(LEN(telefony[[#This Row],[nr]])=8,"Komórkowy","Zagraniczny"))</f>
        <v>Komórkowy</v>
      </c>
      <c r="G1215" s="11">
        <f>telefony[[#This Row],[zakonczenie]]-telefony[[#This Row],[rozpoczecie]]</f>
        <v>4.050925925925819E-4</v>
      </c>
      <c r="H1215">
        <f>MINUTE(telefony[[#This Row],[Czas trwania połączenia]])</f>
        <v>0</v>
      </c>
      <c r="I1215" s="10" t="str">
        <f>LEFT(telefony[[#This Row],[nr]],2)</f>
        <v>10</v>
      </c>
      <c r="J1215" s="9">
        <f>IF(AND(telefony[[#This Row],[Rodzaj telefonu]]="Stacjonarny",telefony[[#This Row],[Początek numeru]]="12"),1,0)</f>
        <v>0</v>
      </c>
      <c r="K1215" s="7">
        <f>IF(telefony[[#This Row],[Czy 12]]=1,telefony[[#This Row],[zakonczenie]]-telefony[[#This Row],[rozpoczecie]],0)</f>
        <v>0</v>
      </c>
    </row>
    <row r="1216" spans="1:11" x14ac:dyDescent="0.25">
      <c r="A1216">
        <v>4203418</v>
      </c>
      <c r="B1216" s="1">
        <v>42934</v>
      </c>
      <c r="C1216" s="2">
        <v>0.62556712962962968</v>
      </c>
      <c r="D1216" s="2">
        <v>0.63491898148148151</v>
      </c>
      <c r="E1216">
        <f>COUNTIF($A$2:$A$2148,telefony[[#This Row],[nr]])</f>
        <v>1</v>
      </c>
      <c r="F1216" t="str">
        <f>IF(LEN(telefony[[#This Row],[nr]])=7,"Stacjonarny",IF(LEN(telefony[[#This Row],[nr]])=8,"Komórkowy","Zagraniczny"))</f>
        <v>Stacjonarny</v>
      </c>
      <c r="G1216" s="11">
        <f>telefony[[#This Row],[zakonczenie]]-telefony[[#This Row],[rozpoczecie]]</f>
        <v>9.3518518518518334E-3</v>
      </c>
      <c r="H1216">
        <f>MINUTE(telefony[[#This Row],[Czas trwania połączenia]])</f>
        <v>13</v>
      </c>
      <c r="I1216" s="10" t="str">
        <f>LEFT(telefony[[#This Row],[nr]],2)</f>
        <v>42</v>
      </c>
      <c r="J1216" s="9">
        <f>IF(AND(telefony[[#This Row],[Rodzaj telefonu]]="Stacjonarny",telefony[[#This Row],[Początek numeru]]="12"),1,0)</f>
        <v>0</v>
      </c>
      <c r="K1216" s="7">
        <f>IF(telefony[[#This Row],[Czy 12]]=1,telefony[[#This Row],[zakonczenie]]-telefony[[#This Row],[rozpoczecie]],0)</f>
        <v>0</v>
      </c>
    </row>
    <row r="1217" spans="1:11" x14ac:dyDescent="0.25">
      <c r="A1217">
        <v>2456290</v>
      </c>
      <c r="B1217" s="1">
        <v>42935</v>
      </c>
      <c r="C1217" s="2">
        <v>0.33592592592592591</v>
      </c>
      <c r="D1217" s="2">
        <v>0.34680555555555553</v>
      </c>
      <c r="E1217">
        <f>COUNTIF($A$2:$A$2148,telefony[[#This Row],[nr]])</f>
        <v>1</v>
      </c>
      <c r="F1217" t="str">
        <f>IF(LEN(telefony[[#This Row],[nr]])=7,"Stacjonarny",IF(LEN(telefony[[#This Row],[nr]])=8,"Komórkowy","Zagraniczny"))</f>
        <v>Stacjonarny</v>
      </c>
      <c r="G1217" s="11">
        <f>telefony[[#This Row],[zakonczenie]]-telefony[[#This Row],[rozpoczecie]]</f>
        <v>1.0879629629629628E-2</v>
      </c>
      <c r="H1217">
        <f>MINUTE(telefony[[#This Row],[Czas trwania połączenia]])</f>
        <v>15</v>
      </c>
      <c r="I1217" s="10" t="str">
        <f>LEFT(telefony[[#This Row],[nr]],2)</f>
        <v>24</v>
      </c>
      <c r="J1217" s="9">
        <f>IF(AND(telefony[[#This Row],[Rodzaj telefonu]]="Stacjonarny",telefony[[#This Row],[Początek numeru]]="12"),1,0)</f>
        <v>0</v>
      </c>
      <c r="K1217" s="7">
        <f>IF(telefony[[#This Row],[Czy 12]]=1,telefony[[#This Row],[zakonczenie]]-telefony[[#This Row],[rozpoczecie]],0)</f>
        <v>0</v>
      </c>
    </row>
    <row r="1218" spans="1:11" x14ac:dyDescent="0.25">
      <c r="A1218">
        <v>27610972</v>
      </c>
      <c r="B1218" s="1">
        <v>42935</v>
      </c>
      <c r="C1218" s="2">
        <v>0.33888888888888891</v>
      </c>
      <c r="D1218" s="2">
        <v>0.3502777777777778</v>
      </c>
      <c r="E1218">
        <f>COUNTIF($A$2:$A$2148,telefony[[#This Row],[nr]])</f>
        <v>1</v>
      </c>
      <c r="F1218" t="str">
        <f>IF(LEN(telefony[[#This Row],[nr]])=7,"Stacjonarny",IF(LEN(telefony[[#This Row],[nr]])=8,"Komórkowy","Zagraniczny"))</f>
        <v>Komórkowy</v>
      </c>
      <c r="G1218" s="11">
        <f>telefony[[#This Row],[zakonczenie]]-telefony[[#This Row],[rozpoczecie]]</f>
        <v>1.1388888888888893E-2</v>
      </c>
      <c r="H1218">
        <f>MINUTE(telefony[[#This Row],[Czas trwania połączenia]])</f>
        <v>16</v>
      </c>
      <c r="I1218" s="10" t="str">
        <f>LEFT(telefony[[#This Row],[nr]],2)</f>
        <v>27</v>
      </c>
      <c r="J1218" s="9">
        <f>IF(AND(telefony[[#This Row],[Rodzaj telefonu]]="Stacjonarny",telefony[[#This Row],[Początek numeru]]="12"),1,0)</f>
        <v>0</v>
      </c>
      <c r="K1218" s="7">
        <f>IF(telefony[[#This Row],[Czy 12]]=1,telefony[[#This Row],[zakonczenie]]-telefony[[#This Row],[rozpoczecie]],0)</f>
        <v>0</v>
      </c>
    </row>
    <row r="1219" spans="1:11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  <c r="E1219">
        <f>COUNTIF($A$2:$A$2148,telefony[[#This Row],[nr]])</f>
        <v>1</v>
      </c>
      <c r="F1219" t="str">
        <f>IF(LEN(telefony[[#This Row],[nr]])=7,"Stacjonarny",IF(LEN(telefony[[#This Row],[nr]])=8,"Komórkowy","Zagraniczny"))</f>
        <v>Stacjonarny</v>
      </c>
      <c r="G1219" s="11">
        <f>telefony[[#This Row],[zakonczenie]]-telefony[[#This Row],[rozpoczecie]]</f>
        <v>4.8958333333333215E-3</v>
      </c>
      <c r="H1219">
        <f>MINUTE(telefony[[#This Row],[Czas trwania połączenia]])</f>
        <v>7</v>
      </c>
      <c r="I1219" s="10" t="str">
        <f>LEFT(telefony[[#This Row],[nr]],2)</f>
        <v>30</v>
      </c>
      <c r="J1219" s="9">
        <f>IF(AND(telefony[[#This Row],[Rodzaj telefonu]]="Stacjonarny",telefony[[#This Row],[Początek numeru]]="12"),1,0)</f>
        <v>0</v>
      </c>
      <c r="K1219" s="7">
        <f>IF(telefony[[#This Row],[Czy 12]]=1,telefony[[#This Row],[zakonczenie]]-telefony[[#This Row],[rozpoczecie]],0)</f>
        <v>0</v>
      </c>
    </row>
    <row r="1220" spans="1:11" x14ac:dyDescent="0.25">
      <c r="A1220">
        <v>9776810</v>
      </c>
      <c r="B1220" s="1">
        <v>42935</v>
      </c>
      <c r="C1220" s="2">
        <v>0.34704861111111113</v>
      </c>
      <c r="D1220" s="2">
        <v>0.35386574074074073</v>
      </c>
      <c r="E1220">
        <f>COUNTIF($A$2:$A$2148,telefony[[#This Row],[nr]])</f>
        <v>1</v>
      </c>
      <c r="F1220" t="str">
        <f>IF(LEN(telefony[[#This Row],[nr]])=7,"Stacjonarny",IF(LEN(telefony[[#This Row],[nr]])=8,"Komórkowy","Zagraniczny"))</f>
        <v>Stacjonarny</v>
      </c>
      <c r="G1220" s="11">
        <f>telefony[[#This Row],[zakonczenie]]-telefony[[#This Row],[rozpoczecie]]</f>
        <v>6.8171296296296036E-3</v>
      </c>
      <c r="H1220">
        <f>MINUTE(telefony[[#This Row],[Czas trwania połączenia]])</f>
        <v>9</v>
      </c>
      <c r="I1220" s="10" t="str">
        <f>LEFT(telefony[[#This Row],[nr]],2)</f>
        <v>97</v>
      </c>
      <c r="J1220" s="9">
        <f>IF(AND(telefony[[#This Row],[Rodzaj telefonu]]="Stacjonarny",telefony[[#This Row],[Początek numeru]]="12"),1,0)</f>
        <v>0</v>
      </c>
      <c r="K1220" s="7">
        <f>IF(telefony[[#This Row],[Czy 12]]=1,telefony[[#This Row],[zakonczenie]]-telefony[[#This Row],[rozpoczecie]],0)</f>
        <v>0</v>
      </c>
    </row>
    <row r="1221" spans="1:11" x14ac:dyDescent="0.25">
      <c r="A1221">
        <v>6763741</v>
      </c>
      <c r="B1221" s="1">
        <v>42935</v>
      </c>
      <c r="C1221" s="2">
        <v>0.35040509259259262</v>
      </c>
      <c r="D1221" s="2">
        <v>0.35600694444444442</v>
      </c>
      <c r="E1221">
        <f>COUNTIF($A$2:$A$2148,telefony[[#This Row],[nr]])</f>
        <v>1</v>
      </c>
      <c r="F1221" t="str">
        <f>IF(LEN(telefony[[#This Row],[nr]])=7,"Stacjonarny",IF(LEN(telefony[[#This Row],[nr]])=8,"Komórkowy","Zagraniczny"))</f>
        <v>Stacjonarny</v>
      </c>
      <c r="G1221" s="11">
        <f>telefony[[#This Row],[zakonczenie]]-telefony[[#This Row],[rozpoczecie]]</f>
        <v>5.6018518518518023E-3</v>
      </c>
      <c r="H1221">
        <f>MINUTE(telefony[[#This Row],[Czas trwania połączenia]])</f>
        <v>8</v>
      </c>
      <c r="I1221" s="10" t="str">
        <f>LEFT(telefony[[#This Row],[nr]],2)</f>
        <v>67</v>
      </c>
      <c r="J1221" s="9">
        <f>IF(AND(telefony[[#This Row],[Rodzaj telefonu]]="Stacjonarny",telefony[[#This Row],[Początek numeru]]="12"),1,0)</f>
        <v>0</v>
      </c>
      <c r="K1221" s="7">
        <f>IF(telefony[[#This Row],[Czy 12]]=1,telefony[[#This Row],[zakonczenie]]-telefony[[#This Row],[rozpoczecie]],0)</f>
        <v>0</v>
      </c>
    </row>
    <row r="1222" spans="1:11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  <c r="E1222">
        <f>COUNTIF($A$2:$A$2148,telefony[[#This Row],[nr]])</f>
        <v>1</v>
      </c>
      <c r="F1222" t="str">
        <f>IF(LEN(telefony[[#This Row],[nr]])=7,"Stacjonarny",IF(LEN(telefony[[#This Row],[nr]])=8,"Komórkowy","Zagraniczny"))</f>
        <v>Stacjonarny</v>
      </c>
      <c r="G1222" s="11">
        <f>telefony[[#This Row],[zakonczenie]]-telefony[[#This Row],[rozpoczecie]]</f>
        <v>4.8958333333333215E-3</v>
      </c>
      <c r="H1222">
        <f>MINUTE(telefony[[#This Row],[Czas trwania połączenia]])</f>
        <v>7</v>
      </c>
      <c r="I1222" s="10" t="str">
        <f>LEFT(telefony[[#This Row],[nr]],2)</f>
        <v>23</v>
      </c>
      <c r="J1222" s="9">
        <f>IF(AND(telefony[[#This Row],[Rodzaj telefonu]]="Stacjonarny",telefony[[#This Row],[Początek numeru]]="12"),1,0)</f>
        <v>0</v>
      </c>
      <c r="K1222" s="7">
        <f>IF(telefony[[#This Row],[Czy 12]]=1,telefony[[#This Row],[zakonczenie]]-telefony[[#This Row],[rozpoczecie]],0)</f>
        <v>0</v>
      </c>
    </row>
    <row r="1223" spans="1:11" x14ac:dyDescent="0.25">
      <c r="A1223">
        <v>3131883</v>
      </c>
      <c r="B1223" s="1">
        <v>42935</v>
      </c>
      <c r="C1223" s="2">
        <v>0.35712962962962963</v>
      </c>
      <c r="D1223" s="2">
        <v>0.36243055555555553</v>
      </c>
      <c r="E1223">
        <f>COUNTIF($A$2:$A$2148,telefony[[#This Row],[nr]])</f>
        <v>2</v>
      </c>
      <c r="F1223" t="str">
        <f>IF(LEN(telefony[[#This Row],[nr]])=7,"Stacjonarny",IF(LEN(telefony[[#This Row],[nr]])=8,"Komórkowy","Zagraniczny"))</f>
        <v>Stacjonarny</v>
      </c>
      <c r="G1223" s="11">
        <f>telefony[[#This Row],[zakonczenie]]-telefony[[#This Row],[rozpoczecie]]</f>
        <v>5.3009259259259034E-3</v>
      </c>
      <c r="H1223">
        <f>MINUTE(telefony[[#This Row],[Czas trwania połączenia]])</f>
        <v>7</v>
      </c>
      <c r="I1223" s="10" t="str">
        <f>LEFT(telefony[[#This Row],[nr]],2)</f>
        <v>31</v>
      </c>
      <c r="J1223" s="9">
        <f>IF(AND(telefony[[#This Row],[Rodzaj telefonu]]="Stacjonarny",telefony[[#This Row],[Początek numeru]]="12"),1,0)</f>
        <v>0</v>
      </c>
      <c r="K1223" s="7">
        <f>IF(telefony[[#This Row],[Czy 12]]=1,telefony[[#This Row],[zakonczenie]]-telefony[[#This Row],[rozpoczecie]],0)</f>
        <v>0</v>
      </c>
    </row>
    <row r="1224" spans="1:11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  <c r="E1224">
        <f>COUNTIF($A$2:$A$2148,telefony[[#This Row],[nr]])</f>
        <v>1</v>
      </c>
      <c r="F1224" t="str">
        <f>IF(LEN(telefony[[#This Row],[nr]])=7,"Stacjonarny",IF(LEN(telefony[[#This Row],[nr]])=8,"Komórkowy","Zagraniczny"))</f>
        <v>Komórkowy</v>
      </c>
      <c r="G1224" s="11">
        <f>telefony[[#This Row],[zakonczenie]]-telefony[[#This Row],[rozpoczecie]]</f>
        <v>8.7731481481481688E-3</v>
      </c>
      <c r="H1224">
        <f>MINUTE(telefony[[#This Row],[Czas trwania połączenia]])</f>
        <v>12</v>
      </c>
      <c r="I1224" s="10" t="str">
        <f>LEFT(telefony[[#This Row],[nr]],2)</f>
        <v>69</v>
      </c>
      <c r="J1224" s="9">
        <f>IF(AND(telefony[[#This Row],[Rodzaj telefonu]]="Stacjonarny",telefony[[#This Row],[Początek numeru]]="12"),1,0)</f>
        <v>0</v>
      </c>
      <c r="K1224" s="7">
        <f>IF(telefony[[#This Row],[Czy 12]]=1,telefony[[#This Row],[zakonczenie]]-telefony[[#This Row],[rozpoczecie]],0)</f>
        <v>0</v>
      </c>
    </row>
    <row r="1225" spans="1:11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  <c r="E1225">
        <f>COUNTIF($A$2:$A$2148,telefony[[#This Row],[nr]])</f>
        <v>1</v>
      </c>
      <c r="F1225" t="str">
        <f>IF(LEN(telefony[[#This Row],[nr]])=7,"Stacjonarny",IF(LEN(telefony[[#This Row],[nr]])=8,"Komórkowy","Zagraniczny"))</f>
        <v>Stacjonarny</v>
      </c>
      <c r="G1225" s="11">
        <f>telefony[[#This Row],[zakonczenie]]-telefony[[#This Row],[rozpoczecie]]</f>
        <v>4.1319444444444797E-3</v>
      </c>
      <c r="H1225">
        <f>MINUTE(telefony[[#This Row],[Czas trwania połączenia]])</f>
        <v>5</v>
      </c>
      <c r="I1225" s="10" t="str">
        <f>LEFT(telefony[[#This Row],[nr]],2)</f>
        <v>21</v>
      </c>
      <c r="J1225" s="9">
        <f>IF(AND(telefony[[#This Row],[Rodzaj telefonu]]="Stacjonarny",telefony[[#This Row],[Początek numeru]]="12"),1,0)</f>
        <v>0</v>
      </c>
      <c r="K1225" s="7">
        <f>IF(telefony[[#This Row],[Czy 12]]=1,telefony[[#This Row],[zakonczenie]]-telefony[[#This Row],[rozpoczecie]],0)</f>
        <v>0</v>
      </c>
    </row>
    <row r="1226" spans="1:11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  <c r="E1226">
        <f>COUNTIF($A$2:$A$2148,telefony[[#This Row],[nr]])</f>
        <v>1</v>
      </c>
      <c r="F1226" t="str">
        <f>IF(LEN(telefony[[#This Row],[nr]])=7,"Stacjonarny",IF(LEN(telefony[[#This Row],[nr]])=8,"Komórkowy","Zagraniczny"))</f>
        <v>Zagraniczny</v>
      </c>
      <c r="G1226" s="11">
        <f>telefony[[#This Row],[zakonczenie]]-telefony[[#This Row],[rozpoczecie]]</f>
        <v>4.3750000000000178E-3</v>
      </c>
      <c r="H1226">
        <f>MINUTE(telefony[[#This Row],[Czas trwania połączenia]])</f>
        <v>6</v>
      </c>
      <c r="I1226" s="10" t="str">
        <f>LEFT(telefony[[#This Row],[nr]],2)</f>
        <v>99</v>
      </c>
      <c r="J1226" s="9">
        <f>IF(AND(telefony[[#This Row],[Rodzaj telefonu]]="Stacjonarny",telefony[[#This Row],[Początek numeru]]="12"),1,0)</f>
        <v>0</v>
      </c>
      <c r="K1226" s="7">
        <f>IF(telefony[[#This Row],[Czy 12]]=1,telefony[[#This Row],[zakonczenie]]-telefony[[#This Row],[rozpoczecie]],0)</f>
        <v>0</v>
      </c>
    </row>
    <row r="1227" spans="1:11" x14ac:dyDescent="0.25">
      <c r="A1227">
        <v>23300236</v>
      </c>
      <c r="B1227" s="1">
        <v>42935</v>
      </c>
      <c r="C1227" s="2">
        <v>0.37094907407407407</v>
      </c>
      <c r="D1227" s="2">
        <v>0.37517361111111114</v>
      </c>
      <c r="E1227">
        <f>COUNTIF($A$2:$A$2148,telefony[[#This Row],[nr]])</f>
        <v>1</v>
      </c>
      <c r="F1227" t="str">
        <f>IF(LEN(telefony[[#This Row],[nr]])=7,"Stacjonarny",IF(LEN(telefony[[#This Row],[nr]])=8,"Komórkowy","Zagraniczny"))</f>
        <v>Komórkowy</v>
      </c>
      <c r="G1227" s="11">
        <f>telefony[[#This Row],[zakonczenie]]-telefony[[#This Row],[rozpoczecie]]</f>
        <v>4.2245370370370683E-3</v>
      </c>
      <c r="H1227">
        <f>MINUTE(telefony[[#This Row],[Czas trwania połączenia]])</f>
        <v>6</v>
      </c>
      <c r="I1227" s="10" t="str">
        <f>LEFT(telefony[[#This Row],[nr]],2)</f>
        <v>23</v>
      </c>
      <c r="J1227" s="9">
        <f>IF(AND(telefony[[#This Row],[Rodzaj telefonu]]="Stacjonarny",telefony[[#This Row],[Początek numeru]]="12"),1,0)</f>
        <v>0</v>
      </c>
      <c r="K1227" s="7">
        <f>IF(telefony[[#This Row],[Czy 12]]=1,telefony[[#This Row],[zakonczenie]]-telefony[[#This Row],[rozpoczecie]],0)</f>
        <v>0</v>
      </c>
    </row>
    <row r="1228" spans="1:11" x14ac:dyDescent="0.25">
      <c r="A1228">
        <v>4714815</v>
      </c>
      <c r="B1228" s="1">
        <v>42935</v>
      </c>
      <c r="C1228" s="2">
        <v>0.37484953703703705</v>
      </c>
      <c r="D1228" s="2">
        <v>0.38143518518518521</v>
      </c>
      <c r="E1228">
        <f>COUNTIF($A$2:$A$2148,telefony[[#This Row],[nr]])</f>
        <v>1</v>
      </c>
      <c r="F1228" t="str">
        <f>IF(LEN(telefony[[#This Row],[nr]])=7,"Stacjonarny",IF(LEN(telefony[[#This Row],[nr]])=8,"Komórkowy","Zagraniczny"))</f>
        <v>Stacjonarny</v>
      </c>
      <c r="G1228" s="11">
        <f>telefony[[#This Row],[zakonczenie]]-telefony[[#This Row],[rozpoczecie]]</f>
        <v>6.5856481481481599E-3</v>
      </c>
      <c r="H1228">
        <f>MINUTE(telefony[[#This Row],[Czas trwania połączenia]])</f>
        <v>9</v>
      </c>
      <c r="I1228" s="10" t="str">
        <f>LEFT(telefony[[#This Row],[nr]],2)</f>
        <v>47</v>
      </c>
      <c r="J1228" s="9">
        <f>IF(AND(telefony[[#This Row],[Rodzaj telefonu]]="Stacjonarny",telefony[[#This Row],[Początek numeru]]="12"),1,0)</f>
        <v>0</v>
      </c>
      <c r="K1228" s="7">
        <f>IF(telefony[[#This Row],[Czy 12]]=1,telefony[[#This Row],[zakonczenie]]-telefony[[#This Row],[rozpoczecie]],0)</f>
        <v>0</v>
      </c>
    </row>
    <row r="1229" spans="1:11" x14ac:dyDescent="0.25">
      <c r="A1229">
        <v>80038636</v>
      </c>
      <c r="B1229" s="1">
        <v>42935</v>
      </c>
      <c r="C1229" s="2">
        <v>0.38028935185185186</v>
      </c>
      <c r="D1229" s="2">
        <v>0.38239583333333332</v>
      </c>
      <c r="E1229">
        <f>COUNTIF($A$2:$A$2148,telefony[[#This Row],[nr]])</f>
        <v>2</v>
      </c>
      <c r="F1229" t="str">
        <f>IF(LEN(telefony[[#This Row],[nr]])=7,"Stacjonarny",IF(LEN(telefony[[#This Row],[nr]])=8,"Komórkowy","Zagraniczny"))</f>
        <v>Komórkowy</v>
      </c>
      <c r="G1229" s="11">
        <f>telefony[[#This Row],[zakonczenie]]-telefony[[#This Row],[rozpoczecie]]</f>
        <v>2.1064814814814592E-3</v>
      </c>
      <c r="H1229">
        <f>MINUTE(telefony[[#This Row],[Czas trwania połączenia]])</f>
        <v>3</v>
      </c>
      <c r="I1229" s="10" t="str">
        <f>LEFT(telefony[[#This Row],[nr]],2)</f>
        <v>80</v>
      </c>
      <c r="J1229" s="9">
        <f>IF(AND(telefony[[#This Row],[Rodzaj telefonu]]="Stacjonarny",telefony[[#This Row],[Początek numeru]]="12"),1,0)</f>
        <v>0</v>
      </c>
      <c r="K1229" s="7">
        <f>IF(telefony[[#This Row],[Czy 12]]=1,telefony[[#This Row],[zakonczenie]]-telefony[[#This Row],[rozpoczecie]],0)</f>
        <v>0</v>
      </c>
    </row>
    <row r="1230" spans="1:11" x14ac:dyDescent="0.25">
      <c r="A1230">
        <v>47596793</v>
      </c>
      <c r="B1230" s="1">
        <v>42935</v>
      </c>
      <c r="C1230" s="2">
        <v>0.38059027777777776</v>
      </c>
      <c r="D1230" s="2">
        <v>0.38280092592592591</v>
      </c>
      <c r="E1230">
        <f>COUNTIF($A$2:$A$2148,telefony[[#This Row],[nr]])</f>
        <v>1</v>
      </c>
      <c r="F1230" t="str">
        <f>IF(LEN(telefony[[#This Row],[nr]])=7,"Stacjonarny",IF(LEN(telefony[[#This Row],[nr]])=8,"Komórkowy","Zagraniczny"))</f>
        <v>Komórkowy</v>
      </c>
      <c r="G1230" s="11">
        <f>telefony[[#This Row],[zakonczenie]]-telefony[[#This Row],[rozpoczecie]]</f>
        <v>2.2106481481481421E-3</v>
      </c>
      <c r="H1230">
        <f>MINUTE(telefony[[#This Row],[Czas trwania połączenia]])</f>
        <v>3</v>
      </c>
      <c r="I1230" s="10" t="str">
        <f>LEFT(telefony[[#This Row],[nr]],2)</f>
        <v>47</v>
      </c>
      <c r="J1230" s="9">
        <f>IF(AND(telefony[[#This Row],[Rodzaj telefonu]]="Stacjonarny",telefony[[#This Row],[Początek numeru]]="12"),1,0)</f>
        <v>0</v>
      </c>
      <c r="K1230" s="7">
        <f>IF(telefony[[#This Row],[Czy 12]]=1,telefony[[#This Row],[zakonczenie]]-telefony[[#This Row],[rozpoczecie]],0)</f>
        <v>0</v>
      </c>
    </row>
    <row r="1231" spans="1:11" x14ac:dyDescent="0.25">
      <c r="A1231">
        <v>6574044</v>
      </c>
      <c r="B1231" s="1">
        <v>42935</v>
      </c>
      <c r="C1231" s="2">
        <v>0.38173611111111111</v>
      </c>
      <c r="D1231" s="2">
        <v>0.38915509259259257</v>
      </c>
      <c r="E1231">
        <f>COUNTIF($A$2:$A$2148,telefony[[#This Row],[nr]])</f>
        <v>1</v>
      </c>
      <c r="F1231" t="str">
        <f>IF(LEN(telefony[[#This Row],[nr]])=7,"Stacjonarny",IF(LEN(telefony[[#This Row],[nr]])=8,"Komórkowy","Zagraniczny"))</f>
        <v>Stacjonarny</v>
      </c>
      <c r="G1231" s="11">
        <f>telefony[[#This Row],[zakonczenie]]-telefony[[#This Row],[rozpoczecie]]</f>
        <v>7.418981481481457E-3</v>
      </c>
      <c r="H1231">
        <f>MINUTE(telefony[[#This Row],[Czas trwania połączenia]])</f>
        <v>10</v>
      </c>
      <c r="I1231" s="10" t="str">
        <f>LEFT(telefony[[#This Row],[nr]],2)</f>
        <v>65</v>
      </c>
      <c r="J1231" s="9">
        <f>IF(AND(telefony[[#This Row],[Rodzaj telefonu]]="Stacjonarny",telefony[[#This Row],[Początek numeru]]="12"),1,0)</f>
        <v>0</v>
      </c>
      <c r="K1231" s="7">
        <f>IF(telefony[[#This Row],[Czy 12]]=1,telefony[[#This Row],[zakonczenie]]-telefony[[#This Row],[rozpoczecie]],0)</f>
        <v>0</v>
      </c>
    </row>
    <row r="1232" spans="1:11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  <c r="E1232">
        <f>COUNTIF($A$2:$A$2148,telefony[[#This Row],[nr]])</f>
        <v>1</v>
      </c>
      <c r="F1232" t="str">
        <f>IF(LEN(telefony[[#This Row],[nr]])=7,"Stacjonarny",IF(LEN(telefony[[#This Row],[nr]])=8,"Komórkowy","Zagraniczny"))</f>
        <v>Stacjonarny</v>
      </c>
      <c r="G1232" s="11">
        <f>telefony[[#This Row],[zakonczenie]]-telefony[[#This Row],[rozpoczecie]]</f>
        <v>9.5949074074073715E-3</v>
      </c>
      <c r="H1232">
        <f>MINUTE(telefony[[#This Row],[Czas trwania połączenia]])</f>
        <v>13</v>
      </c>
      <c r="I1232" s="10" t="str">
        <f>LEFT(telefony[[#This Row],[nr]],2)</f>
        <v>94</v>
      </c>
      <c r="J1232" s="9">
        <f>IF(AND(telefony[[#This Row],[Rodzaj telefonu]]="Stacjonarny",telefony[[#This Row],[Początek numeru]]="12"),1,0)</f>
        <v>0</v>
      </c>
      <c r="K1232" s="7">
        <f>IF(telefony[[#This Row],[Czy 12]]=1,telefony[[#This Row],[zakonczenie]]-telefony[[#This Row],[rozpoczecie]],0)</f>
        <v>0</v>
      </c>
    </row>
    <row r="1233" spans="1:11" x14ac:dyDescent="0.25">
      <c r="A1233">
        <v>4458725</v>
      </c>
      <c r="B1233" s="1">
        <v>42935</v>
      </c>
      <c r="C1233" s="2">
        <v>0.38533564814814814</v>
      </c>
      <c r="D1233" s="2">
        <v>0.39521990740740742</v>
      </c>
      <c r="E1233">
        <f>COUNTIF($A$2:$A$2148,telefony[[#This Row],[nr]])</f>
        <v>1</v>
      </c>
      <c r="F1233" t="str">
        <f>IF(LEN(telefony[[#This Row],[nr]])=7,"Stacjonarny",IF(LEN(telefony[[#This Row],[nr]])=8,"Komórkowy","Zagraniczny"))</f>
        <v>Stacjonarny</v>
      </c>
      <c r="G1233" s="11">
        <f>telefony[[#This Row],[zakonczenie]]-telefony[[#This Row],[rozpoczecie]]</f>
        <v>9.8842592592592871E-3</v>
      </c>
      <c r="H1233">
        <f>MINUTE(telefony[[#This Row],[Czas trwania połączenia]])</f>
        <v>14</v>
      </c>
      <c r="I1233" s="10" t="str">
        <f>LEFT(telefony[[#This Row],[nr]],2)</f>
        <v>44</v>
      </c>
      <c r="J1233" s="9">
        <f>IF(AND(telefony[[#This Row],[Rodzaj telefonu]]="Stacjonarny",telefony[[#This Row],[Początek numeru]]="12"),1,0)</f>
        <v>0</v>
      </c>
      <c r="K1233" s="7">
        <f>IF(telefony[[#This Row],[Czy 12]]=1,telefony[[#This Row],[zakonczenie]]-telefony[[#This Row],[rozpoczecie]],0)</f>
        <v>0</v>
      </c>
    </row>
    <row r="1234" spans="1:11" x14ac:dyDescent="0.25">
      <c r="A1234">
        <v>4785864</v>
      </c>
      <c r="B1234" s="1">
        <v>42935</v>
      </c>
      <c r="C1234" s="2">
        <v>0.38833333333333331</v>
      </c>
      <c r="D1234" s="2">
        <v>0.39069444444444446</v>
      </c>
      <c r="E1234">
        <f>COUNTIF($A$2:$A$2148,telefony[[#This Row],[nr]])</f>
        <v>1</v>
      </c>
      <c r="F1234" t="str">
        <f>IF(LEN(telefony[[#This Row],[nr]])=7,"Stacjonarny",IF(LEN(telefony[[#This Row],[nr]])=8,"Komórkowy","Zagraniczny"))</f>
        <v>Stacjonarny</v>
      </c>
      <c r="G1234" s="11">
        <f>telefony[[#This Row],[zakonczenie]]-telefony[[#This Row],[rozpoczecie]]</f>
        <v>2.3611111111111471E-3</v>
      </c>
      <c r="H1234">
        <f>MINUTE(telefony[[#This Row],[Czas trwania połączenia]])</f>
        <v>3</v>
      </c>
      <c r="I1234" s="10" t="str">
        <f>LEFT(telefony[[#This Row],[nr]],2)</f>
        <v>47</v>
      </c>
      <c r="J1234" s="9">
        <f>IF(AND(telefony[[#This Row],[Rodzaj telefonu]]="Stacjonarny",telefony[[#This Row],[Początek numeru]]="12"),1,0)</f>
        <v>0</v>
      </c>
      <c r="K1234" s="7">
        <f>IF(telefony[[#This Row],[Czy 12]]=1,telefony[[#This Row],[zakonczenie]]-telefony[[#This Row],[rozpoczecie]],0)</f>
        <v>0</v>
      </c>
    </row>
    <row r="1235" spans="1:11" x14ac:dyDescent="0.25">
      <c r="A1235">
        <v>3109039</v>
      </c>
      <c r="B1235" s="1">
        <v>42935</v>
      </c>
      <c r="C1235" s="2">
        <v>0.38979166666666665</v>
      </c>
      <c r="D1235" s="2">
        <v>0.39171296296296299</v>
      </c>
      <c r="E1235">
        <f>COUNTIF($A$2:$A$2148,telefony[[#This Row],[nr]])</f>
        <v>1</v>
      </c>
      <c r="F1235" t="str">
        <f>IF(LEN(telefony[[#This Row],[nr]])=7,"Stacjonarny",IF(LEN(telefony[[#This Row],[nr]])=8,"Komórkowy","Zagraniczny"))</f>
        <v>Stacjonarny</v>
      </c>
      <c r="G1235" s="11">
        <f>telefony[[#This Row],[zakonczenie]]-telefony[[#This Row],[rozpoczecie]]</f>
        <v>1.9212962962963376E-3</v>
      </c>
      <c r="H1235">
        <f>MINUTE(telefony[[#This Row],[Czas trwania połączenia]])</f>
        <v>2</v>
      </c>
      <c r="I1235" s="10" t="str">
        <f>LEFT(telefony[[#This Row],[nr]],2)</f>
        <v>31</v>
      </c>
      <c r="J1235" s="9">
        <f>IF(AND(telefony[[#This Row],[Rodzaj telefonu]]="Stacjonarny",telefony[[#This Row],[Początek numeru]]="12"),1,0)</f>
        <v>0</v>
      </c>
      <c r="K1235" s="7">
        <f>IF(telefony[[#This Row],[Czy 12]]=1,telefony[[#This Row],[zakonczenie]]-telefony[[#This Row],[rozpoczecie]],0)</f>
        <v>0</v>
      </c>
    </row>
    <row r="1236" spans="1:11" x14ac:dyDescent="0.25">
      <c r="A1236">
        <v>7340326</v>
      </c>
      <c r="B1236" s="1">
        <v>42935</v>
      </c>
      <c r="C1236" s="2">
        <v>0.3898611111111111</v>
      </c>
      <c r="D1236" s="2">
        <v>0.39067129629629632</v>
      </c>
      <c r="E1236">
        <f>COUNTIF($A$2:$A$2148,telefony[[#This Row],[nr]])</f>
        <v>1</v>
      </c>
      <c r="F1236" t="str">
        <f>IF(LEN(telefony[[#This Row],[nr]])=7,"Stacjonarny",IF(LEN(telefony[[#This Row],[nr]])=8,"Komórkowy","Zagraniczny"))</f>
        <v>Stacjonarny</v>
      </c>
      <c r="G1236" s="11">
        <f>telefony[[#This Row],[zakonczenie]]-telefony[[#This Row],[rozpoczecie]]</f>
        <v>8.1018518518521931E-4</v>
      </c>
      <c r="H1236">
        <f>MINUTE(telefony[[#This Row],[Czas trwania połączenia]])</f>
        <v>1</v>
      </c>
      <c r="I1236" s="10" t="str">
        <f>LEFT(telefony[[#This Row],[nr]],2)</f>
        <v>73</v>
      </c>
      <c r="J1236" s="9">
        <f>IF(AND(telefony[[#This Row],[Rodzaj telefonu]]="Stacjonarny",telefony[[#This Row],[Początek numeru]]="12"),1,0)</f>
        <v>0</v>
      </c>
      <c r="K1236" s="7">
        <f>IF(telefony[[#This Row],[Czy 12]]=1,telefony[[#This Row],[zakonczenie]]-telefony[[#This Row],[rozpoczecie]],0)</f>
        <v>0</v>
      </c>
    </row>
    <row r="1237" spans="1:11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  <c r="E1237">
        <f>COUNTIF($A$2:$A$2148,telefony[[#This Row],[nr]])</f>
        <v>1</v>
      </c>
      <c r="F1237" t="str">
        <f>IF(LEN(telefony[[#This Row],[nr]])=7,"Stacjonarny",IF(LEN(telefony[[#This Row],[nr]])=8,"Komórkowy","Zagraniczny"))</f>
        <v>Stacjonarny</v>
      </c>
      <c r="G1237" s="11">
        <f>telefony[[#This Row],[zakonczenie]]-telefony[[#This Row],[rozpoczecie]]</f>
        <v>1.1111111111111127E-2</v>
      </c>
      <c r="H1237">
        <f>MINUTE(telefony[[#This Row],[Czas trwania połączenia]])</f>
        <v>16</v>
      </c>
      <c r="I1237" s="10" t="str">
        <f>LEFT(telefony[[#This Row],[nr]],2)</f>
        <v>78</v>
      </c>
      <c r="J1237" s="9">
        <f>IF(AND(telefony[[#This Row],[Rodzaj telefonu]]="Stacjonarny",telefony[[#This Row],[Początek numeru]]="12"),1,0)</f>
        <v>0</v>
      </c>
      <c r="K1237" s="7">
        <f>IF(telefony[[#This Row],[Czy 12]]=1,telefony[[#This Row],[zakonczenie]]-telefony[[#This Row],[rozpoczecie]],0)</f>
        <v>0</v>
      </c>
    </row>
    <row r="1238" spans="1:11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  <c r="E1238">
        <f>COUNTIF($A$2:$A$2148,telefony[[#This Row],[nr]])</f>
        <v>2</v>
      </c>
      <c r="F1238" t="str">
        <f>IF(LEN(telefony[[#This Row],[nr]])=7,"Stacjonarny",IF(LEN(telefony[[#This Row],[nr]])=8,"Komórkowy","Zagraniczny"))</f>
        <v>Stacjonarny</v>
      </c>
      <c r="G1238" s="11">
        <f>telefony[[#This Row],[zakonczenie]]-telefony[[#This Row],[rozpoczecie]]</f>
        <v>8.3449074074073981E-3</v>
      </c>
      <c r="H1238">
        <f>MINUTE(telefony[[#This Row],[Czas trwania połączenia]])</f>
        <v>12</v>
      </c>
      <c r="I1238" s="10" t="str">
        <f>LEFT(telefony[[#This Row],[nr]],2)</f>
        <v>14</v>
      </c>
      <c r="J1238" s="9">
        <f>IF(AND(telefony[[#This Row],[Rodzaj telefonu]]="Stacjonarny",telefony[[#This Row],[Początek numeru]]="12"),1,0)</f>
        <v>0</v>
      </c>
      <c r="K1238" s="7">
        <f>IF(telefony[[#This Row],[Czy 12]]=1,telefony[[#This Row],[zakonczenie]]-telefony[[#This Row],[rozpoczecie]],0)</f>
        <v>0</v>
      </c>
    </row>
    <row r="1239" spans="1:11" x14ac:dyDescent="0.25">
      <c r="A1239">
        <v>2475157</v>
      </c>
      <c r="B1239" s="1">
        <v>42935</v>
      </c>
      <c r="C1239" s="2">
        <v>0.39937499999999998</v>
      </c>
      <c r="D1239" s="2">
        <v>0.40332175925925928</v>
      </c>
      <c r="E1239">
        <f>COUNTIF($A$2:$A$2148,telefony[[#This Row],[nr]])</f>
        <v>1</v>
      </c>
      <c r="F1239" t="str">
        <f>IF(LEN(telefony[[#This Row],[nr]])=7,"Stacjonarny",IF(LEN(telefony[[#This Row],[nr]])=8,"Komórkowy","Zagraniczny"))</f>
        <v>Stacjonarny</v>
      </c>
      <c r="G1239" s="11">
        <f>telefony[[#This Row],[zakonczenie]]-telefony[[#This Row],[rozpoczecie]]</f>
        <v>3.9467592592593026E-3</v>
      </c>
      <c r="H1239">
        <f>MINUTE(telefony[[#This Row],[Czas trwania połączenia]])</f>
        <v>5</v>
      </c>
      <c r="I1239" s="10" t="str">
        <f>LEFT(telefony[[#This Row],[nr]],2)</f>
        <v>24</v>
      </c>
      <c r="J1239" s="9">
        <f>IF(AND(telefony[[#This Row],[Rodzaj telefonu]]="Stacjonarny",telefony[[#This Row],[Początek numeru]]="12"),1,0)</f>
        <v>0</v>
      </c>
      <c r="K1239" s="7">
        <f>IF(telefony[[#This Row],[Czy 12]]=1,telefony[[#This Row],[zakonczenie]]-telefony[[#This Row],[rozpoczecie]],0)</f>
        <v>0</v>
      </c>
    </row>
    <row r="1240" spans="1:11" x14ac:dyDescent="0.25">
      <c r="A1240">
        <v>6023049</v>
      </c>
      <c r="B1240" s="1">
        <v>42935</v>
      </c>
      <c r="C1240" s="2">
        <v>0.39959490740740738</v>
      </c>
      <c r="D1240" s="2">
        <v>0.41099537037037037</v>
      </c>
      <c r="E1240">
        <f>COUNTIF($A$2:$A$2148,telefony[[#This Row],[nr]])</f>
        <v>1</v>
      </c>
      <c r="F1240" t="str">
        <f>IF(LEN(telefony[[#This Row],[nr]])=7,"Stacjonarny",IF(LEN(telefony[[#This Row],[nr]])=8,"Komórkowy","Zagraniczny"))</f>
        <v>Stacjonarny</v>
      </c>
      <c r="G1240" s="11">
        <f>telefony[[#This Row],[zakonczenie]]-telefony[[#This Row],[rozpoczecie]]</f>
        <v>1.1400462962962987E-2</v>
      </c>
      <c r="H1240">
        <f>MINUTE(telefony[[#This Row],[Czas trwania połączenia]])</f>
        <v>16</v>
      </c>
      <c r="I1240" s="10" t="str">
        <f>LEFT(telefony[[#This Row],[nr]],2)</f>
        <v>60</v>
      </c>
      <c r="J1240" s="9">
        <f>IF(AND(telefony[[#This Row],[Rodzaj telefonu]]="Stacjonarny",telefony[[#This Row],[Początek numeru]]="12"),1,0)</f>
        <v>0</v>
      </c>
      <c r="K1240" s="7">
        <f>IF(telefony[[#This Row],[Czy 12]]=1,telefony[[#This Row],[zakonczenie]]-telefony[[#This Row],[rozpoczecie]],0)</f>
        <v>0</v>
      </c>
    </row>
    <row r="1241" spans="1:11" x14ac:dyDescent="0.25">
      <c r="A1241">
        <v>39210366</v>
      </c>
      <c r="B1241" s="1">
        <v>42935</v>
      </c>
      <c r="C1241" s="2">
        <v>0.40234953703703702</v>
      </c>
      <c r="D1241" s="2">
        <v>0.40469907407407407</v>
      </c>
      <c r="E1241">
        <f>COUNTIF($A$2:$A$2148,telefony[[#This Row],[nr]])</f>
        <v>1</v>
      </c>
      <c r="F1241" t="str">
        <f>IF(LEN(telefony[[#This Row],[nr]])=7,"Stacjonarny",IF(LEN(telefony[[#This Row],[nr]])=8,"Komórkowy","Zagraniczny"))</f>
        <v>Komórkowy</v>
      </c>
      <c r="G1241" s="11">
        <f>telefony[[#This Row],[zakonczenie]]-telefony[[#This Row],[rozpoczecie]]</f>
        <v>2.3495370370370527E-3</v>
      </c>
      <c r="H1241">
        <f>MINUTE(telefony[[#This Row],[Czas trwania połączenia]])</f>
        <v>3</v>
      </c>
      <c r="I1241" s="10" t="str">
        <f>LEFT(telefony[[#This Row],[nr]],2)</f>
        <v>39</v>
      </c>
      <c r="J1241" s="9">
        <f>IF(AND(telefony[[#This Row],[Rodzaj telefonu]]="Stacjonarny",telefony[[#This Row],[Początek numeru]]="12"),1,0)</f>
        <v>0</v>
      </c>
      <c r="K1241" s="7">
        <f>IF(telefony[[#This Row],[Czy 12]]=1,telefony[[#This Row],[zakonczenie]]-telefony[[#This Row],[rozpoczecie]],0)</f>
        <v>0</v>
      </c>
    </row>
    <row r="1242" spans="1:11" x14ac:dyDescent="0.25">
      <c r="A1242">
        <v>90880011</v>
      </c>
      <c r="B1242" s="1">
        <v>42935</v>
      </c>
      <c r="C1242" s="2">
        <v>0.40743055555555557</v>
      </c>
      <c r="D1242" s="2">
        <v>0.41255787037037039</v>
      </c>
      <c r="E1242">
        <f>COUNTIF($A$2:$A$2148,telefony[[#This Row],[nr]])</f>
        <v>1</v>
      </c>
      <c r="F1242" t="str">
        <f>IF(LEN(telefony[[#This Row],[nr]])=7,"Stacjonarny",IF(LEN(telefony[[#This Row],[nr]])=8,"Komórkowy","Zagraniczny"))</f>
        <v>Komórkowy</v>
      </c>
      <c r="G1242" s="11">
        <f>telefony[[#This Row],[zakonczenie]]-telefony[[#This Row],[rozpoczecie]]</f>
        <v>5.1273148148148207E-3</v>
      </c>
      <c r="H1242">
        <f>MINUTE(telefony[[#This Row],[Czas trwania połączenia]])</f>
        <v>7</v>
      </c>
      <c r="I1242" s="10" t="str">
        <f>LEFT(telefony[[#This Row],[nr]],2)</f>
        <v>90</v>
      </c>
      <c r="J1242" s="9">
        <f>IF(AND(telefony[[#This Row],[Rodzaj telefonu]]="Stacjonarny",telefony[[#This Row],[Początek numeru]]="12"),1,0)</f>
        <v>0</v>
      </c>
      <c r="K1242" s="7">
        <f>IF(telefony[[#This Row],[Czy 12]]=1,telefony[[#This Row],[zakonczenie]]-telefony[[#This Row],[rozpoczecie]],0)</f>
        <v>0</v>
      </c>
    </row>
    <row r="1243" spans="1:11" x14ac:dyDescent="0.25">
      <c r="A1243">
        <v>4469748</v>
      </c>
      <c r="B1243" s="1">
        <v>42935</v>
      </c>
      <c r="C1243" s="2">
        <v>0.41121527777777778</v>
      </c>
      <c r="D1243" s="2">
        <v>0.41483796296296294</v>
      </c>
      <c r="E1243">
        <f>COUNTIF($A$2:$A$2148,telefony[[#This Row],[nr]])</f>
        <v>2</v>
      </c>
      <c r="F1243" t="str">
        <f>IF(LEN(telefony[[#This Row],[nr]])=7,"Stacjonarny",IF(LEN(telefony[[#This Row],[nr]])=8,"Komórkowy","Zagraniczny"))</f>
        <v>Stacjonarny</v>
      </c>
      <c r="G1243" s="11">
        <f>telefony[[#This Row],[zakonczenie]]-telefony[[#This Row],[rozpoczecie]]</f>
        <v>3.6226851851851594E-3</v>
      </c>
      <c r="H1243">
        <f>MINUTE(telefony[[#This Row],[Czas trwania połączenia]])</f>
        <v>5</v>
      </c>
      <c r="I1243" s="10" t="str">
        <f>LEFT(telefony[[#This Row],[nr]],2)</f>
        <v>44</v>
      </c>
      <c r="J1243" s="9">
        <f>IF(AND(telefony[[#This Row],[Rodzaj telefonu]]="Stacjonarny",telefony[[#This Row],[Początek numeru]]="12"),1,0)</f>
        <v>0</v>
      </c>
      <c r="K1243" s="7">
        <f>IF(telefony[[#This Row],[Czy 12]]=1,telefony[[#This Row],[zakonczenie]]-telefony[[#This Row],[rozpoczecie]],0)</f>
        <v>0</v>
      </c>
    </row>
    <row r="1244" spans="1:11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  <c r="E1244">
        <f>COUNTIF($A$2:$A$2148,telefony[[#This Row],[nr]])</f>
        <v>1</v>
      </c>
      <c r="F1244" t="str">
        <f>IF(LEN(telefony[[#This Row],[nr]])=7,"Stacjonarny",IF(LEN(telefony[[#This Row],[nr]])=8,"Komórkowy","Zagraniczny"))</f>
        <v>Zagraniczny</v>
      </c>
      <c r="G1244" s="11">
        <f>telefony[[#This Row],[zakonczenie]]-telefony[[#This Row],[rozpoczecie]]</f>
        <v>9.0624999999999734E-3</v>
      </c>
      <c r="H1244">
        <f>MINUTE(telefony[[#This Row],[Czas trwania połączenia]])</f>
        <v>13</v>
      </c>
      <c r="I1244" s="10" t="str">
        <f>LEFT(telefony[[#This Row],[nr]],2)</f>
        <v>39</v>
      </c>
      <c r="J1244" s="9">
        <f>IF(AND(telefony[[#This Row],[Rodzaj telefonu]]="Stacjonarny",telefony[[#This Row],[Początek numeru]]="12"),1,0)</f>
        <v>0</v>
      </c>
      <c r="K1244" s="7">
        <f>IF(telefony[[#This Row],[Czy 12]]=1,telefony[[#This Row],[zakonczenie]]-telefony[[#This Row],[rozpoczecie]],0)</f>
        <v>0</v>
      </c>
    </row>
    <row r="1245" spans="1:11" x14ac:dyDescent="0.25">
      <c r="A1245">
        <v>4079013</v>
      </c>
      <c r="B1245" s="1">
        <v>42935</v>
      </c>
      <c r="C1245" s="2">
        <v>0.41616898148148146</v>
      </c>
      <c r="D1245" s="2">
        <v>0.41717592592592595</v>
      </c>
      <c r="E1245">
        <f>COUNTIF($A$2:$A$2148,telefony[[#This Row],[nr]])</f>
        <v>1</v>
      </c>
      <c r="F1245" t="str">
        <f>IF(LEN(telefony[[#This Row],[nr]])=7,"Stacjonarny",IF(LEN(telefony[[#This Row],[nr]])=8,"Komórkowy","Zagraniczny"))</f>
        <v>Stacjonarny</v>
      </c>
      <c r="G1245" s="11">
        <f>telefony[[#This Row],[zakonczenie]]-telefony[[#This Row],[rozpoczecie]]</f>
        <v>1.0069444444444908E-3</v>
      </c>
      <c r="H1245">
        <f>MINUTE(telefony[[#This Row],[Czas trwania połączenia]])</f>
        <v>1</v>
      </c>
      <c r="I1245" s="10" t="str">
        <f>LEFT(telefony[[#This Row],[nr]],2)</f>
        <v>40</v>
      </c>
      <c r="J1245" s="9">
        <f>IF(AND(telefony[[#This Row],[Rodzaj telefonu]]="Stacjonarny",telefony[[#This Row],[Początek numeru]]="12"),1,0)</f>
        <v>0</v>
      </c>
      <c r="K1245" s="7">
        <f>IF(telefony[[#This Row],[Czy 12]]=1,telefony[[#This Row],[zakonczenie]]-telefony[[#This Row],[rozpoczecie]],0)</f>
        <v>0</v>
      </c>
    </row>
    <row r="1246" spans="1:11" x14ac:dyDescent="0.25">
      <c r="A1246">
        <v>7751076</v>
      </c>
      <c r="B1246" s="1">
        <v>42935</v>
      </c>
      <c r="C1246" s="2">
        <v>0.41996527777777776</v>
      </c>
      <c r="D1246" s="2">
        <v>0.42766203703703703</v>
      </c>
      <c r="E1246">
        <f>COUNTIF($A$2:$A$2148,telefony[[#This Row],[nr]])</f>
        <v>1</v>
      </c>
      <c r="F1246" t="str">
        <f>IF(LEN(telefony[[#This Row],[nr]])=7,"Stacjonarny",IF(LEN(telefony[[#This Row],[nr]])=8,"Komórkowy","Zagraniczny"))</f>
        <v>Stacjonarny</v>
      </c>
      <c r="G1246" s="11">
        <f>telefony[[#This Row],[zakonczenie]]-telefony[[#This Row],[rozpoczecie]]</f>
        <v>7.6967592592592782E-3</v>
      </c>
      <c r="H1246">
        <f>MINUTE(telefony[[#This Row],[Czas trwania połączenia]])</f>
        <v>11</v>
      </c>
      <c r="I1246" s="10" t="str">
        <f>LEFT(telefony[[#This Row],[nr]],2)</f>
        <v>77</v>
      </c>
      <c r="J1246" s="9">
        <f>IF(AND(telefony[[#This Row],[Rodzaj telefonu]]="Stacjonarny",telefony[[#This Row],[Początek numeru]]="12"),1,0)</f>
        <v>0</v>
      </c>
      <c r="K1246" s="7">
        <f>IF(telefony[[#This Row],[Czy 12]]=1,telefony[[#This Row],[zakonczenie]]-telefony[[#This Row],[rozpoczecie]],0)</f>
        <v>0</v>
      </c>
    </row>
    <row r="1247" spans="1:11" x14ac:dyDescent="0.25">
      <c r="A1247">
        <v>27684909</v>
      </c>
      <c r="B1247" s="1">
        <v>42935</v>
      </c>
      <c r="C1247" s="2">
        <v>0.42166666666666669</v>
      </c>
      <c r="D1247" s="2">
        <v>0.43111111111111111</v>
      </c>
      <c r="E1247">
        <f>COUNTIF($A$2:$A$2148,telefony[[#This Row],[nr]])</f>
        <v>1</v>
      </c>
      <c r="F1247" t="str">
        <f>IF(LEN(telefony[[#This Row],[nr]])=7,"Stacjonarny",IF(LEN(telefony[[#This Row],[nr]])=8,"Komórkowy","Zagraniczny"))</f>
        <v>Komórkowy</v>
      </c>
      <c r="G1247" s="11">
        <f>telefony[[#This Row],[zakonczenie]]-telefony[[#This Row],[rozpoczecie]]</f>
        <v>9.444444444444422E-3</v>
      </c>
      <c r="H1247">
        <f>MINUTE(telefony[[#This Row],[Czas trwania połączenia]])</f>
        <v>13</v>
      </c>
      <c r="I1247" s="10" t="str">
        <f>LEFT(telefony[[#This Row],[nr]],2)</f>
        <v>27</v>
      </c>
      <c r="J1247" s="9">
        <f>IF(AND(telefony[[#This Row],[Rodzaj telefonu]]="Stacjonarny",telefony[[#This Row],[Początek numeru]]="12"),1,0)</f>
        <v>0</v>
      </c>
      <c r="K1247" s="7">
        <f>IF(telefony[[#This Row],[Czy 12]]=1,telefony[[#This Row],[zakonczenie]]-telefony[[#This Row],[rozpoczecie]],0)</f>
        <v>0</v>
      </c>
    </row>
    <row r="1248" spans="1:11" x14ac:dyDescent="0.25">
      <c r="A1248">
        <v>1588418</v>
      </c>
      <c r="B1248" s="1">
        <v>42935</v>
      </c>
      <c r="C1248" s="2">
        <v>0.42422453703703705</v>
      </c>
      <c r="D1248" s="2">
        <v>0.43512731481481481</v>
      </c>
      <c r="E1248">
        <f>COUNTIF($A$2:$A$2148,telefony[[#This Row],[nr]])</f>
        <v>1</v>
      </c>
      <c r="F1248" t="str">
        <f>IF(LEN(telefony[[#This Row],[nr]])=7,"Stacjonarny",IF(LEN(telefony[[#This Row],[nr]])=8,"Komórkowy","Zagraniczny"))</f>
        <v>Stacjonarny</v>
      </c>
      <c r="G1248" s="11">
        <f>telefony[[#This Row],[zakonczenie]]-telefony[[#This Row],[rozpoczecie]]</f>
        <v>1.0902777777777761E-2</v>
      </c>
      <c r="H1248">
        <f>MINUTE(telefony[[#This Row],[Czas trwania połączenia]])</f>
        <v>15</v>
      </c>
      <c r="I1248" s="10" t="str">
        <f>LEFT(telefony[[#This Row],[nr]],2)</f>
        <v>15</v>
      </c>
      <c r="J1248" s="9">
        <f>IF(AND(telefony[[#This Row],[Rodzaj telefonu]]="Stacjonarny",telefony[[#This Row],[Początek numeru]]="12"),1,0)</f>
        <v>0</v>
      </c>
      <c r="K1248" s="7">
        <f>IF(telefony[[#This Row],[Czy 12]]=1,telefony[[#This Row],[zakonczenie]]-telefony[[#This Row],[rozpoczecie]],0)</f>
        <v>0</v>
      </c>
    </row>
    <row r="1249" spans="1:11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  <c r="E1249">
        <f>COUNTIF($A$2:$A$2148,telefony[[#This Row],[nr]])</f>
        <v>1</v>
      </c>
      <c r="F1249" t="str">
        <f>IF(LEN(telefony[[#This Row],[nr]])=7,"Stacjonarny",IF(LEN(telefony[[#This Row],[nr]])=8,"Komórkowy","Zagraniczny"))</f>
        <v>Zagraniczny</v>
      </c>
      <c r="G1249" s="11">
        <f>telefony[[#This Row],[zakonczenie]]-telefony[[#This Row],[rozpoczecie]]</f>
        <v>5.2314814814815036E-3</v>
      </c>
      <c r="H1249">
        <f>MINUTE(telefony[[#This Row],[Czas trwania połączenia]])</f>
        <v>7</v>
      </c>
      <c r="I1249" s="10" t="str">
        <f>LEFT(telefony[[#This Row],[nr]],2)</f>
        <v>53</v>
      </c>
      <c r="J1249" s="9">
        <f>IF(AND(telefony[[#This Row],[Rodzaj telefonu]]="Stacjonarny",telefony[[#This Row],[Początek numeru]]="12"),1,0)</f>
        <v>0</v>
      </c>
      <c r="K1249" s="7">
        <f>IF(telefony[[#This Row],[Czy 12]]=1,telefony[[#This Row],[zakonczenie]]-telefony[[#This Row],[rozpoczecie]],0)</f>
        <v>0</v>
      </c>
    </row>
    <row r="1250" spans="1:11" x14ac:dyDescent="0.25">
      <c r="A1250">
        <v>6305758</v>
      </c>
      <c r="B1250" s="1">
        <v>42935</v>
      </c>
      <c r="C1250" s="2">
        <v>0.42912037037037037</v>
      </c>
      <c r="D1250" s="2">
        <v>0.43425925925925923</v>
      </c>
      <c r="E1250">
        <f>COUNTIF($A$2:$A$2148,telefony[[#This Row],[nr]])</f>
        <v>1</v>
      </c>
      <c r="F1250" t="str">
        <f>IF(LEN(telefony[[#This Row],[nr]])=7,"Stacjonarny",IF(LEN(telefony[[#This Row],[nr]])=8,"Komórkowy","Zagraniczny"))</f>
        <v>Stacjonarny</v>
      </c>
      <c r="G1250" s="11">
        <f>telefony[[#This Row],[zakonczenie]]-telefony[[#This Row],[rozpoczecie]]</f>
        <v>5.1388888888888595E-3</v>
      </c>
      <c r="H1250">
        <f>MINUTE(telefony[[#This Row],[Czas trwania połączenia]])</f>
        <v>7</v>
      </c>
      <c r="I1250" s="10" t="str">
        <f>LEFT(telefony[[#This Row],[nr]],2)</f>
        <v>63</v>
      </c>
      <c r="J1250" s="9">
        <f>IF(AND(telefony[[#This Row],[Rodzaj telefonu]]="Stacjonarny",telefony[[#This Row],[Początek numeru]]="12"),1,0)</f>
        <v>0</v>
      </c>
      <c r="K1250" s="7">
        <f>IF(telefony[[#This Row],[Czy 12]]=1,telefony[[#This Row],[zakonczenie]]-telefony[[#This Row],[rozpoczecie]],0)</f>
        <v>0</v>
      </c>
    </row>
    <row r="1251" spans="1:11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  <c r="E1251">
        <f>COUNTIF($A$2:$A$2148,telefony[[#This Row],[nr]])</f>
        <v>1</v>
      </c>
      <c r="F1251" t="str">
        <f>IF(LEN(telefony[[#This Row],[nr]])=7,"Stacjonarny",IF(LEN(telefony[[#This Row],[nr]])=8,"Komórkowy","Zagraniczny"))</f>
        <v>Komórkowy</v>
      </c>
      <c r="G1251" s="11">
        <f>telefony[[#This Row],[zakonczenie]]-telefony[[#This Row],[rozpoczecie]]</f>
        <v>9.9537037037036868E-3</v>
      </c>
      <c r="H1251">
        <f>MINUTE(telefony[[#This Row],[Czas trwania połączenia]])</f>
        <v>14</v>
      </c>
      <c r="I1251" s="10" t="str">
        <f>LEFT(telefony[[#This Row],[nr]],2)</f>
        <v>45</v>
      </c>
      <c r="J1251" s="9">
        <f>IF(AND(telefony[[#This Row],[Rodzaj telefonu]]="Stacjonarny",telefony[[#This Row],[Początek numeru]]="12"),1,0)</f>
        <v>0</v>
      </c>
      <c r="K1251" s="7">
        <f>IF(telefony[[#This Row],[Czy 12]]=1,telefony[[#This Row],[zakonczenie]]-telefony[[#This Row],[rozpoczecie]],0)</f>
        <v>0</v>
      </c>
    </row>
    <row r="1252" spans="1:11" x14ac:dyDescent="0.25">
      <c r="A1252">
        <v>7589993</v>
      </c>
      <c r="B1252" s="1">
        <v>42935</v>
      </c>
      <c r="C1252" s="2">
        <v>0.43185185185185188</v>
      </c>
      <c r="D1252" s="2">
        <v>0.4382638888888889</v>
      </c>
      <c r="E1252">
        <f>COUNTIF($A$2:$A$2148,telefony[[#This Row],[nr]])</f>
        <v>1</v>
      </c>
      <c r="F1252" t="str">
        <f>IF(LEN(telefony[[#This Row],[nr]])=7,"Stacjonarny",IF(LEN(telefony[[#This Row],[nr]])=8,"Komórkowy","Zagraniczny"))</f>
        <v>Stacjonarny</v>
      </c>
      <c r="G1252" s="11">
        <f>telefony[[#This Row],[zakonczenie]]-telefony[[#This Row],[rozpoczecie]]</f>
        <v>6.4120370370370217E-3</v>
      </c>
      <c r="H1252">
        <f>MINUTE(telefony[[#This Row],[Czas trwania połączenia]])</f>
        <v>9</v>
      </c>
      <c r="I1252" s="10" t="str">
        <f>LEFT(telefony[[#This Row],[nr]],2)</f>
        <v>75</v>
      </c>
      <c r="J1252" s="9">
        <f>IF(AND(telefony[[#This Row],[Rodzaj telefonu]]="Stacjonarny",telefony[[#This Row],[Początek numeru]]="12"),1,0)</f>
        <v>0</v>
      </c>
      <c r="K1252" s="7">
        <f>IF(telefony[[#This Row],[Czy 12]]=1,telefony[[#This Row],[zakonczenie]]-telefony[[#This Row],[rozpoczecie]],0)</f>
        <v>0</v>
      </c>
    </row>
    <row r="1253" spans="1:11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  <c r="E1253">
        <f>COUNTIF($A$2:$A$2148,telefony[[#This Row],[nr]])</f>
        <v>1</v>
      </c>
      <c r="F1253" t="str">
        <f>IF(LEN(telefony[[#This Row],[nr]])=7,"Stacjonarny",IF(LEN(telefony[[#This Row],[nr]])=8,"Komórkowy","Zagraniczny"))</f>
        <v>Stacjonarny</v>
      </c>
      <c r="G1253" s="11">
        <f>telefony[[#This Row],[zakonczenie]]-telefony[[#This Row],[rozpoczecie]]</f>
        <v>5.9837962962963065E-3</v>
      </c>
      <c r="H1253">
        <f>MINUTE(telefony[[#This Row],[Czas trwania połączenia]])</f>
        <v>8</v>
      </c>
      <c r="I1253" s="10" t="str">
        <f>LEFT(telefony[[#This Row],[nr]],2)</f>
        <v>55</v>
      </c>
      <c r="J1253" s="9">
        <f>IF(AND(telefony[[#This Row],[Rodzaj telefonu]]="Stacjonarny",telefony[[#This Row],[Początek numeru]]="12"),1,0)</f>
        <v>0</v>
      </c>
      <c r="K1253" s="7">
        <f>IF(telefony[[#This Row],[Czy 12]]=1,telefony[[#This Row],[zakonczenie]]-telefony[[#This Row],[rozpoczecie]],0)</f>
        <v>0</v>
      </c>
    </row>
    <row r="1254" spans="1:11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  <c r="E1254">
        <f>COUNTIF($A$2:$A$2148,telefony[[#This Row],[nr]])</f>
        <v>1</v>
      </c>
      <c r="F1254" t="str">
        <f>IF(LEN(telefony[[#This Row],[nr]])=7,"Stacjonarny",IF(LEN(telefony[[#This Row],[nr]])=8,"Komórkowy","Zagraniczny"))</f>
        <v>Stacjonarny</v>
      </c>
      <c r="G1254" s="11">
        <f>telefony[[#This Row],[zakonczenie]]-telefony[[#This Row],[rozpoczecie]]</f>
        <v>8.553240740740764E-3</v>
      </c>
      <c r="H1254">
        <f>MINUTE(telefony[[#This Row],[Czas trwania połączenia]])</f>
        <v>12</v>
      </c>
      <c r="I1254" s="10" t="str">
        <f>LEFT(telefony[[#This Row],[nr]],2)</f>
        <v>96</v>
      </c>
      <c r="J1254" s="9">
        <f>IF(AND(telefony[[#This Row],[Rodzaj telefonu]]="Stacjonarny",telefony[[#This Row],[Początek numeru]]="12"),1,0)</f>
        <v>0</v>
      </c>
      <c r="K1254" s="7">
        <f>IF(telefony[[#This Row],[Czy 12]]=1,telefony[[#This Row],[zakonczenie]]-telefony[[#This Row],[rozpoczecie]],0)</f>
        <v>0</v>
      </c>
    </row>
    <row r="1255" spans="1:11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  <c r="E1255">
        <f>COUNTIF($A$2:$A$2148,telefony[[#This Row],[nr]])</f>
        <v>1</v>
      </c>
      <c r="F1255" t="str">
        <f>IF(LEN(telefony[[#This Row],[nr]])=7,"Stacjonarny",IF(LEN(telefony[[#This Row],[nr]])=8,"Komórkowy","Zagraniczny"))</f>
        <v>Stacjonarny</v>
      </c>
      <c r="G1255" s="11">
        <f>telefony[[#This Row],[zakonczenie]]-telefony[[#This Row],[rozpoczecie]]</f>
        <v>3.3680555555555269E-3</v>
      </c>
      <c r="H1255">
        <f>MINUTE(telefony[[#This Row],[Czas trwania połączenia]])</f>
        <v>4</v>
      </c>
      <c r="I1255" s="10" t="str">
        <f>LEFT(telefony[[#This Row],[nr]],2)</f>
        <v>34</v>
      </c>
      <c r="J1255" s="9">
        <f>IF(AND(telefony[[#This Row],[Rodzaj telefonu]]="Stacjonarny",telefony[[#This Row],[Początek numeru]]="12"),1,0)</f>
        <v>0</v>
      </c>
      <c r="K1255" s="7">
        <f>IF(telefony[[#This Row],[Czy 12]]=1,telefony[[#This Row],[zakonczenie]]-telefony[[#This Row],[rozpoczecie]],0)</f>
        <v>0</v>
      </c>
    </row>
    <row r="1256" spans="1:11" x14ac:dyDescent="0.25">
      <c r="A1256">
        <v>9305031</v>
      </c>
      <c r="B1256" s="1">
        <v>42935</v>
      </c>
      <c r="C1256" s="2">
        <v>0.43827546296296294</v>
      </c>
      <c r="D1256" s="2">
        <v>0.44968750000000002</v>
      </c>
      <c r="E1256">
        <f>COUNTIF($A$2:$A$2148,telefony[[#This Row],[nr]])</f>
        <v>1</v>
      </c>
      <c r="F1256" t="str">
        <f>IF(LEN(telefony[[#This Row],[nr]])=7,"Stacjonarny",IF(LEN(telefony[[#This Row],[nr]])=8,"Komórkowy","Zagraniczny"))</f>
        <v>Stacjonarny</v>
      </c>
      <c r="G1256" s="11">
        <f>telefony[[#This Row],[zakonczenie]]-telefony[[#This Row],[rozpoczecie]]</f>
        <v>1.1412037037037082E-2</v>
      </c>
      <c r="H1256">
        <f>MINUTE(telefony[[#This Row],[Czas trwania połączenia]])</f>
        <v>16</v>
      </c>
      <c r="I1256" s="10" t="str">
        <f>LEFT(telefony[[#This Row],[nr]],2)</f>
        <v>93</v>
      </c>
      <c r="J1256" s="9">
        <f>IF(AND(telefony[[#This Row],[Rodzaj telefonu]]="Stacjonarny",telefony[[#This Row],[Początek numeru]]="12"),1,0)</f>
        <v>0</v>
      </c>
      <c r="K1256" s="7">
        <f>IF(telefony[[#This Row],[Czy 12]]=1,telefony[[#This Row],[zakonczenie]]-telefony[[#This Row],[rozpoczecie]],0)</f>
        <v>0</v>
      </c>
    </row>
    <row r="1257" spans="1:11" x14ac:dyDescent="0.25">
      <c r="A1257">
        <v>4911005</v>
      </c>
      <c r="B1257" s="1">
        <v>42935</v>
      </c>
      <c r="C1257" s="2">
        <v>0.44305555555555554</v>
      </c>
      <c r="D1257" s="2">
        <v>0.45006944444444447</v>
      </c>
      <c r="E1257">
        <f>COUNTIF($A$2:$A$2148,telefony[[#This Row],[nr]])</f>
        <v>1</v>
      </c>
      <c r="F1257" t="str">
        <f>IF(LEN(telefony[[#This Row],[nr]])=7,"Stacjonarny",IF(LEN(telefony[[#This Row],[nr]])=8,"Komórkowy","Zagraniczny"))</f>
        <v>Stacjonarny</v>
      </c>
      <c r="G1257" s="11">
        <f>telefony[[#This Row],[zakonczenie]]-telefony[[#This Row],[rozpoczecie]]</f>
        <v>7.0138888888889306E-3</v>
      </c>
      <c r="H1257">
        <f>MINUTE(telefony[[#This Row],[Czas trwania połączenia]])</f>
        <v>10</v>
      </c>
      <c r="I1257" s="10" t="str">
        <f>LEFT(telefony[[#This Row],[nr]],2)</f>
        <v>49</v>
      </c>
      <c r="J1257" s="9">
        <f>IF(AND(telefony[[#This Row],[Rodzaj telefonu]]="Stacjonarny",telefony[[#This Row],[Początek numeru]]="12"),1,0)</f>
        <v>0</v>
      </c>
      <c r="K1257" s="7">
        <f>IF(telefony[[#This Row],[Czy 12]]=1,telefony[[#This Row],[zakonczenie]]-telefony[[#This Row],[rozpoczecie]],0)</f>
        <v>0</v>
      </c>
    </row>
    <row r="1258" spans="1:11" x14ac:dyDescent="0.25">
      <c r="A1258">
        <v>1391272</v>
      </c>
      <c r="B1258" s="1">
        <v>42935</v>
      </c>
      <c r="C1258" s="2">
        <v>0.44664351851851852</v>
      </c>
      <c r="D1258" s="2">
        <v>0.45725694444444442</v>
      </c>
      <c r="E1258">
        <f>COUNTIF($A$2:$A$2148,telefony[[#This Row],[nr]])</f>
        <v>1</v>
      </c>
      <c r="F1258" t="str">
        <f>IF(LEN(telefony[[#This Row],[nr]])=7,"Stacjonarny",IF(LEN(telefony[[#This Row],[nr]])=8,"Komórkowy","Zagraniczny"))</f>
        <v>Stacjonarny</v>
      </c>
      <c r="G1258" s="11">
        <f>telefony[[#This Row],[zakonczenie]]-telefony[[#This Row],[rozpoczecie]]</f>
        <v>1.0613425925925901E-2</v>
      </c>
      <c r="H1258">
        <f>MINUTE(telefony[[#This Row],[Czas trwania połączenia]])</f>
        <v>15</v>
      </c>
      <c r="I1258" s="10" t="str">
        <f>LEFT(telefony[[#This Row],[nr]],2)</f>
        <v>13</v>
      </c>
      <c r="J1258" s="9">
        <f>IF(AND(telefony[[#This Row],[Rodzaj telefonu]]="Stacjonarny",telefony[[#This Row],[Początek numeru]]="12"),1,0)</f>
        <v>0</v>
      </c>
      <c r="K1258" s="7">
        <f>IF(telefony[[#This Row],[Czy 12]]=1,telefony[[#This Row],[zakonczenie]]-telefony[[#This Row],[rozpoczecie]],0)</f>
        <v>0</v>
      </c>
    </row>
    <row r="1259" spans="1:11" x14ac:dyDescent="0.25">
      <c r="A1259">
        <v>5027404</v>
      </c>
      <c r="B1259" s="1">
        <v>42935</v>
      </c>
      <c r="C1259" s="2">
        <v>0.45211805555555556</v>
      </c>
      <c r="D1259" s="2">
        <v>0.4598726851851852</v>
      </c>
      <c r="E1259">
        <f>COUNTIF($A$2:$A$2148,telefony[[#This Row],[nr]])</f>
        <v>1</v>
      </c>
      <c r="F1259" t="str">
        <f>IF(LEN(telefony[[#This Row],[nr]])=7,"Stacjonarny",IF(LEN(telefony[[#This Row],[nr]])=8,"Komórkowy","Zagraniczny"))</f>
        <v>Stacjonarny</v>
      </c>
      <c r="G1259" s="11">
        <f>telefony[[#This Row],[zakonczenie]]-telefony[[#This Row],[rozpoczecie]]</f>
        <v>7.7546296296296391E-3</v>
      </c>
      <c r="H1259">
        <f>MINUTE(telefony[[#This Row],[Czas trwania połączenia]])</f>
        <v>11</v>
      </c>
      <c r="I1259" s="10" t="str">
        <f>LEFT(telefony[[#This Row],[nr]],2)</f>
        <v>50</v>
      </c>
      <c r="J1259" s="9">
        <f>IF(AND(telefony[[#This Row],[Rodzaj telefonu]]="Stacjonarny",telefony[[#This Row],[Początek numeru]]="12"),1,0)</f>
        <v>0</v>
      </c>
      <c r="K1259" s="7">
        <f>IF(telefony[[#This Row],[Czy 12]]=1,telefony[[#This Row],[zakonczenie]]-telefony[[#This Row],[rozpoczecie]],0)</f>
        <v>0</v>
      </c>
    </row>
    <row r="1260" spans="1:11" x14ac:dyDescent="0.25">
      <c r="A1260">
        <v>38244568</v>
      </c>
      <c r="B1260" s="1">
        <v>42935</v>
      </c>
      <c r="C1260" s="2">
        <v>0.45768518518518519</v>
      </c>
      <c r="D1260" s="2">
        <v>0.45837962962962964</v>
      </c>
      <c r="E1260">
        <f>COUNTIF($A$2:$A$2148,telefony[[#This Row],[nr]])</f>
        <v>3</v>
      </c>
      <c r="F1260" t="str">
        <f>IF(LEN(telefony[[#This Row],[nr]])=7,"Stacjonarny",IF(LEN(telefony[[#This Row],[nr]])=8,"Komórkowy","Zagraniczny"))</f>
        <v>Komórkowy</v>
      </c>
      <c r="G1260" s="11">
        <f>telefony[[#This Row],[zakonczenie]]-telefony[[#This Row],[rozpoczecie]]</f>
        <v>6.9444444444444198E-4</v>
      </c>
      <c r="H1260">
        <f>MINUTE(telefony[[#This Row],[Czas trwania połączenia]])</f>
        <v>1</v>
      </c>
      <c r="I1260" s="10" t="str">
        <f>LEFT(telefony[[#This Row],[nr]],2)</f>
        <v>38</v>
      </c>
      <c r="J1260" s="9">
        <f>IF(AND(telefony[[#This Row],[Rodzaj telefonu]]="Stacjonarny",telefony[[#This Row],[Początek numeru]]="12"),1,0)</f>
        <v>0</v>
      </c>
      <c r="K1260" s="7">
        <f>IF(telefony[[#This Row],[Czy 12]]=1,telefony[[#This Row],[zakonczenie]]-telefony[[#This Row],[rozpoczecie]],0)</f>
        <v>0</v>
      </c>
    </row>
    <row r="1261" spans="1:11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  <c r="E1261">
        <f>COUNTIF($A$2:$A$2148,telefony[[#This Row],[nr]])</f>
        <v>1</v>
      </c>
      <c r="F1261" t="str">
        <f>IF(LEN(telefony[[#This Row],[nr]])=7,"Stacjonarny",IF(LEN(telefony[[#This Row],[nr]])=8,"Komórkowy","Zagraniczny"))</f>
        <v>Komórkowy</v>
      </c>
      <c r="G1261" s="11">
        <f>telefony[[#This Row],[zakonczenie]]-telefony[[#This Row],[rozpoczecie]]</f>
        <v>4.6296296296294281E-4</v>
      </c>
      <c r="H1261">
        <f>MINUTE(telefony[[#This Row],[Czas trwania połączenia]])</f>
        <v>0</v>
      </c>
      <c r="I1261" s="10" t="str">
        <f>LEFT(telefony[[#This Row],[nr]],2)</f>
        <v>64</v>
      </c>
      <c r="J1261" s="9">
        <f>IF(AND(telefony[[#This Row],[Rodzaj telefonu]]="Stacjonarny",telefony[[#This Row],[Początek numeru]]="12"),1,0)</f>
        <v>0</v>
      </c>
      <c r="K1261" s="7">
        <f>IF(telefony[[#This Row],[Czy 12]]=1,telefony[[#This Row],[zakonczenie]]-telefony[[#This Row],[rozpoczecie]],0)</f>
        <v>0</v>
      </c>
    </row>
    <row r="1262" spans="1:11" x14ac:dyDescent="0.25">
      <c r="A1262">
        <v>45015009</v>
      </c>
      <c r="B1262" s="1">
        <v>42935</v>
      </c>
      <c r="C1262" s="2">
        <v>0.46546296296296297</v>
      </c>
      <c r="D1262" s="2">
        <v>0.4740509259259259</v>
      </c>
      <c r="E1262">
        <f>COUNTIF($A$2:$A$2148,telefony[[#This Row],[nr]])</f>
        <v>1</v>
      </c>
      <c r="F1262" t="str">
        <f>IF(LEN(telefony[[#This Row],[nr]])=7,"Stacjonarny",IF(LEN(telefony[[#This Row],[nr]])=8,"Komórkowy","Zagraniczny"))</f>
        <v>Komórkowy</v>
      </c>
      <c r="G1262" s="11">
        <f>telefony[[#This Row],[zakonczenie]]-telefony[[#This Row],[rozpoczecie]]</f>
        <v>8.5879629629629362E-3</v>
      </c>
      <c r="H1262">
        <f>MINUTE(telefony[[#This Row],[Czas trwania połączenia]])</f>
        <v>12</v>
      </c>
      <c r="I1262" s="10" t="str">
        <f>LEFT(telefony[[#This Row],[nr]],2)</f>
        <v>45</v>
      </c>
      <c r="J1262" s="9">
        <f>IF(AND(telefony[[#This Row],[Rodzaj telefonu]]="Stacjonarny",telefony[[#This Row],[Początek numeru]]="12"),1,0)</f>
        <v>0</v>
      </c>
      <c r="K1262" s="7">
        <f>IF(telefony[[#This Row],[Czy 12]]=1,telefony[[#This Row],[zakonczenie]]-telefony[[#This Row],[rozpoczecie]],0)</f>
        <v>0</v>
      </c>
    </row>
    <row r="1263" spans="1:11" x14ac:dyDescent="0.25">
      <c r="A1263">
        <v>20424852</v>
      </c>
      <c r="B1263" s="1">
        <v>42935</v>
      </c>
      <c r="C1263" s="2">
        <v>0.46773148148148147</v>
      </c>
      <c r="D1263" s="2">
        <v>0.47054398148148147</v>
      </c>
      <c r="E1263">
        <f>COUNTIF($A$2:$A$2148,telefony[[#This Row],[nr]])</f>
        <v>1</v>
      </c>
      <c r="F1263" t="str">
        <f>IF(LEN(telefony[[#This Row],[nr]])=7,"Stacjonarny",IF(LEN(telefony[[#This Row],[nr]])=8,"Komórkowy","Zagraniczny"))</f>
        <v>Komórkowy</v>
      </c>
      <c r="G1263" s="11">
        <f>telefony[[#This Row],[zakonczenie]]-telefony[[#This Row],[rozpoczecie]]</f>
        <v>2.8124999999999956E-3</v>
      </c>
      <c r="H1263">
        <f>MINUTE(telefony[[#This Row],[Czas trwania połączenia]])</f>
        <v>4</v>
      </c>
      <c r="I1263" s="10" t="str">
        <f>LEFT(telefony[[#This Row],[nr]],2)</f>
        <v>20</v>
      </c>
      <c r="J1263" s="9">
        <f>IF(AND(telefony[[#This Row],[Rodzaj telefonu]]="Stacjonarny",telefony[[#This Row],[Początek numeru]]="12"),1,0)</f>
        <v>0</v>
      </c>
      <c r="K1263" s="7">
        <f>IF(telefony[[#This Row],[Czy 12]]=1,telefony[[#This Row],[zakonczenie]]-telefony[[#This Row],[rozpoczecie]],0)</f>
        <v>0</v>
      </c>
    </row>
    <row r="1264" spans="1:11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  <c r="E1264">
        <f>COUNTIF($A$2:$A$2148,telefony[[#This Row],[nr]])</f>
        <v>2</v>
      </c>
      <c r="F1264" t="str">
        <f>IF(LEN(telefony[[#This Row],[nr]])=7,"Stacjonarny",IF(LEN(telefony[[#This Row],[nr]])=8,"Komórkowy","Zagraniczny"))</f>
        <v>Stacjonarny</v>
      </c>
      <c r="G1264" s="11">
        <f>telefony[[#This Row],[zakonczenie]]-telefony[[#This Row],[rozpoczecie]]</f>
        <v>9.490740740740744E-3</v>
      </c>
      <c r="H1264">
        <f>MINUTE(telefony[[#This Row],[Czas trwania połączenia]])</f>
        <v>13</v>
      </c>
      <c r="I1264" s="10" t="str">
        <f>LEFT(telefony[[#This Row],[nr]],2)</f>
        <v>44</v>
      </c>
      <c r="J1264" s="9">
        <f>IF(AND(telefony[[#This Row],[Rodzaj telefonu]]="Stacjonarny",telefony[[#This Row],[Początek numeru]]="12"),1,0)</f>
        <v>0</v>
      </c>
      <c r="K1264" s="7">
        <f>IF(telefony[[#This Row],[Czy 12]]=1,telefony[[#This Row],[zakonczenie]]-telefony[[#This Row],[rozpoczecie]],0)</f>
        <v>0</v>
      </c>
    </row>
    <row r="1265" spans="1:11" x14ac:dyDescent="0.25">
      <c r="A1265">
        <v>8250018</v>
      </c>
      <c r="B1265" s="1">
        <v>42935</v>
      </c>
      <c r="C1265" s="2">
        <v>0.47843750000000002</v>
      </c>
      <c r="D1265" s="2">
        <v>0.48951388888888892</v>
      </c>
      <c r="E1265">
        <f>COUNTIF($A$2:$A$2148,telefony[[#This Row],[nr]])</f>
        <v>2</v>
      </c>
      <c r="F1265" t="str">
        <f>IF(LEN(telefony[[#This Row],[nr]])=7,"Stacjonarny",IF(LEN(telefony[[#This Row],[nr]])=8,"Komórkowy","Zagraniczny"))</f>
        <v>Stacjonarny</v>
      </c>
      <c r="G1265" s="11">
        <f>telefony[[#This Row],[zakonczenie]]-telefony[[#This Row],[rozpoczecie]]</f>
        <v>1.1076388888888899E-2</v>
      </c>
      <c r="H1265">
        <f>MINUTE(telefony[[#This Row],[Czas trwania połączenia]])</f>
        <v>15</v>
      </c>
      <c r="I1265" s="10" t="str">
        <f>LEFT(telefony[[#This Row],[nr]],2)</f>
        <v>82</v>
      </c>
      <c r="J1265" s="9">
        <f>IF(AND(telefony[[#This Row],[Rodzaj telefonu]]="Stacjonarny",telefony[[#This Row],[Początek numeru]]="12"),1,0)</f>
        <v>0</v>
      </c>
      <c r="K1265" s="7">
        <f>IF(telefony[[#This Row],[Czy 12]]=1,telefony[[#This Row],[zakonczenie]]-telefony[[#This Row],[rozpoczecie]],0)</f>
        <v>0</v>
      </c>
    </row>
    <row r="1266" spans="1:11" x14ac:dyDescent="0.25">
      <c r="A1266">
        <v>1161028310</v>
      </c>
      <c r="B1266" s="1">
        <v>42935</v>
      </c>
      <c r="C1266" s="2">
        <v>0.47843750000000002</v>
      </c>
      <c r="D1266" s="2">
        <v>0.48879629629629628</v>
      </c>
      <c r="E1266">
        <f>COUNTIF($A$2:$A$2148,telefony[[#This Row],[nr]])</f>
        <v>1</v>
      </c>
      <c r="F1266" t="str">
        <f>IF(LEN(telefony[[#This Row],[nr]])=7,"Stacjonarny",IF(LEN(telefony[[#This Row],[nr]])=8,"Komórkowy","Zagraniczny"))</f>
        <v>Zagraniczny</v>
      </c>
      <c r="G1266" s="11">
        <f>telefony[[#This Row],[zakonczenie]]-telefony[[#This Row],[rozpoczecie]]</f>
        <v>1.0358796296296269E-2</v>
      </c>
      <c r="H1266">
        <f>MINUTE(telefony[[#This Row],[Czas trwania połączenia]])</f>
        <v>14</v>
      </c>
      <c r="I1266" s="10" t="str">
        <f>LEFT(telefony[[#This Row],[nr]],2)</f>
        <v>11</v>
      </c>
      <c r="J1266" s="9">
        <f>IF(AND(telefony[[#This Row],[Rodzaj telefonu]]="Stacjonarny",telefony[[#This Row],[Początek numeru]]="12"),1,0)</f>
        <v>0</v>
      </c>
      <c r="K1266" s="7">
        <f>IF(telefony[[#This Row],[Czy 12]]=1,telefony[[#This Row],[zakonczenie]]-telefony[[#This Row],[rozpoczecie]],0)</f>
        <v>0</v>
      </c>
    </row>
    <row r="1267" spans="1:11" x14ac:dyDescent="0.25">
      <c r="A1267">
        <v>66465215</v>
      </c>
      <c r="B1267" s="1">
        <v>42935</v>
      </c>
      <c r="C1267" s="2">
        <v>0.48381944444444447</v>
      </c>
      <c r="D1267" s="2">
        <v>0.49505787037037036</v>
      </c>
      <c r="E1267">
        <f>COUNTIF($A$2:$A$2148,telefony[[#This Row],[nr]])</f>
        <v>1</v>
      </c>
      <c r="F1267" t="str">
        <f>IF(LEN(telefony[[#This Row],[nr]])=7,"Stacjonarny",IF(LEN(telefony[[#This Row],[nr]])=8,"Komórkowy","Zagraniczny"))</f>
        <v>Komórkowy</v>
      </c>
      <c r="G1267" s="11">
        <f>telefony[[#This Row],[zakonczenie]]-telefony[[#This Row],[rozpoczecie]]</f>
        <v>1.1238425925925888E-2</v>
      </c>
      <c r="H1267">
        <f>MINUTE(telefony[[#This Row],[Czas trwania połączenia]])</f>
        <v>16</v>
      </c>
      <c r="I1267" s="10" t="str">
        <f>LEFT(telefony[[#This Row],[nr]],2)</f>
        <v>66</v>
      </c>
      <c r="J1267" s="9">
        <f>IF(AND(telefony[[#This Row],[Rodzaj telefonu]]="Stacjonarny",telefony[[#This Row],[Początek numeru]]="12"),1,0)</f>
        <v>0</v>
      </c>
      <c r="K1267" s="7">
        <f>IF(telefony[[#This Row],[Czy 12]]=1,telefony[[#This Row],[zakonczenie]]-telefony[[#This Row],[rozpoczecie]],0)</f>
        <v>0</v>
      </c>
    </row>
    <row r="1268" spans="1:11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  <c r="E1268">
        <f>COUNTIF($A$2:$A$2148,telefony[[#This Row],[nr]])</f>
        <v>1</v>
      </c>
      <c r="F1268" t="str">
        <f>IF(LEN(telefony[[#This Row],[nr]])=7,"Stacjonarny",IF(LEN(telefony[[#This Row],[nr]])=8,"Komórkowy","Zagraniczny"))</f>
        <v>Stacjonarny</v>
      </c>
      <c r="G1268" s="11">
        <f>telefony[[#This Row],[zakonczenie]]-telefony[[#This Row],[rozpoczecie]]</f>
        <v>7.1759259259259189E-3</v>
      </c>
      <c r="H1268">
        <f>MINUTE(telefony[[#This Row],[Czas trwania połączenia]])</f>
        <v>10</v>
      </c>
      <c r="I1268" s="10" t="str">
        <f>LEFT(telefony[[#This Row],[nr]],2)</f>
        <v>63</v>
      </c>
      <c r="J1268" s="9">
        <f>IF(AND(telefony[[#This Row],[Rodzaj telefonu]]="Stacjonarny",telefony[[#This Row],[Początek numeru]]="12"),1,0)</f>
        <v>0</v>
      </c>
      <c r="K1268" s="7">
        <f>IF(telefony[[#This Row],[Czy 12]]=1,telefony[[#This Row],[zakonczenie]]-telefony[[#This Row],[rozpoczecie]],0)</f>
        <v>0</v>
      </c>
    </row>
    <row r="1269" spans="1:11" x14ac:dyDescent="0.25">
      <c r="A1269">
        <v>3589291</v>
      </c>
      <c r="B1269" s="1">
        <v>42935</v>
      </c>
      <c r="C1269" s="2">
        <v>0.4896064814814815</v>
      </c>
      <c r="D1269" s="2">
        <v>0.49828703703703703</v>
      </c>
      <c r="E1269">
        <f>COUNTIF($A$2:$A$2148,telefony[[#This Row],[nr]])</f>
        <v>1</v>
      </c>
      <c r="F1269" t="str">
        <f>IF(LEN(telefony[[#This Row],[nr]])=7,"Stacjonarny",IF(LEN(telefony[[#This Row],[nr]])=8,"Komórkowy","Zagraniczny"))</f>
        <v>Stacjonarny</v>
      </c>
      <c r="G1269" s="11">
        <f>telefony[[#This Row],[zakonczenie]]-telefony[[#This Row],[rozpoczecie]]</f>
        <v>8.6805555555555247E-3</v>
      </c>
      <c r="H1269">
        <f>MINUTE(telefony[[#This Row],[Czas trwania połączenia]])</f>
        <v>12</v>
      </c>
      <c r="I1269" s="10" t="str">
        <f>LEFT(telefony[[#This Row],[nr]],2)</f>
        <v>35</v>
      </c>
      <c r="J1269" s="9">
        <f>IF(AND(telefony[[#This Row],[Rodzaj telefonu]]="Stacjonarny",telefony[[#This Row],[Początek numeru]]="12"),1,0)</f>
        <v>0</v>
      </c>
      <c r="K1269" s="7">
        <f>IF(telefony[[#This Row],[Czy 12]]=1,telefony[[#This Row],[zakonczenie]]-telefony[[#This Row],[rozpoczecie]],0)</f>
        <v>0</v>
      </c>
    </row>
    <row r="1270" spans="1:11" x14ac:dyDescent="0.25">
      <c r="A1270">
        <v>9254070</v>
      </c>
      <c r="B1270" s="1">
        <v>42935</v>
      </c>
      <c r="C1270" s="2">
        <v>0.49270833333333336</v>
      </c>
      <c r="D1270" s="2">
        <v>0.49774305555555554</v>
      </c>
      <c r="E1270">
        <f>COUNTIF($A$2:$A$2148,telefony[[#This Row],[nr]])</f>
        <v>1</v>
      </c>
      <c r="F1270" t="str">
        <f>IF(LEN(telefony[[#This Row],[nr]])=7,"Stacjonarny",IF(LEN(telefony[[#This Row],[nr]])=8,"Komórkowy","Zagraniczny"))</f>
        <v>Stacjonarny</v>
      </c>
      <c r="G1270" s="11">
        <f>telefony[[#This Row],[zakonczenie]]-telefony[[#This Row],[rozpoczecie]]</f>
        <v>5.0347222222221766E-3</v>
      </c>
      <c r="H1270">
        <f>MINUTE(telefony[[#This Row],[Czas trwania połączenia]])</f>
        <v>7</v>
      </c>
      <c r="I1270" s="10" t="str">
        <f>LEFT(telefony[[#This Row],[nr]],2)</f>
        <v>92</v>
      </c>
      <c r="J1270" s="9">
        <f>IF(AND(telefony[[#This Row],[Rodzaj telefonu]]="Stacjonarny",telefony[[#This Row],[Początek numeru]]="12"),1,0)</f>
        <v>0</v>
      </c>
      <c r="K1270" s="7">
        <f>IF(telefony[[#This Row],[Czy 12]]=1,telefony[[#This Row],[zakonczenie]]-telefony[[#This Row],[rozpoczecie]],0)</f>
        <v>0</v>
      </c>
    </row>
    <row r="1271" spans="1:11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  <c r="E1271">
        <f>COUNTIF($A$2:$A$2148,telefony[[#This Row],[nr]])</f>
        <v>1</v>
      </c>
      <c r="F1271" t="str">
        <f>IF(LEN(telefony[[#This Row],[nr]])=7,"Stacjonarny",IF(LEN(telefony[[#This Row],[nr]])=8,"Komórkowy","Zagraniczny"))</f>
        <v>Stacjonarny</v>
      </c>
      <c r="G1271" s="11">
        <f>telefony[[#This Row],[zakonczenie]]-telefony[[#This Row],[rozpoczecie]]</f>
        <v>9.5949074074073715E-3</v>
      </c>
      <c r="H1271">
        <f>MINUTE(telefony[[#This Row],[Czas trwania połączenia]])</f>
        <v>13</v>
      </c>
      <c r="I1271" s="10" t="str">
        <f>LEFT(telefony[[#This Row],[nr]],2)</f>
        <v>63</v>
      </c>
      <c r="J1271" s="9">
        <f>IF(AND(telefony[[#This Row],[Rodzaj telefonu]]="Stacjonarny",telefony[[#This Row],[Początek numeru]]="12"),1,0)</f>
        <v>0</v>
      </c>
      <c r="K1271" s="7">
        <f>IF(telefony[[#This Row],[Czy 12]]=1,telefony[[#This Row],[zakonczenie]]-telefony[[#This Row],[rozpoczecie]],0)</f>
        <v>0</v>
      </c>
    </row>
    <row r="1272" spans="1:11" x14ac:dyDescent="0.25">
      <c r="A1272">
        <v>3563037</v>
      </c>
      <c r="B1272" s="1">
        <v>42935</v>
      </c>
      <c r="C1272" s="2">
        <v>0.50173611111111116</v>
      </c>
      <c r="D1272" s="2">
        <v>0.5130555555555556</v>
      </c>
      <c r="E1272">
        <f>COUNTIF($A$2:$A$2148,telefony[[#This Row],[nr]])</f>
        <v>1</v>
      </c>
      <c r="F1272" t="str">
        <f>IF(LEN(telefony[[#This Row],[nr]])=7,"Stacjonarny",IF(LEN(telefony[[#This Row],[nr]])=8,"Komórkowy","Zagraniczny"))</f>
        <v>Stacjonarny</v>
      </c>
      <c r="G1272" s="11">
        <f>telefony[[#This Row],[zakonczenie]]-telefony[[#This Row],[rozpoczecie]]</f>
        <v>1.1319444444444438E-2</v>
      </c>
      <c r="H1272">
        <f>MINUTE(telefony[[#This Row],[Czas trwania połączenia]])</f>
        <v>16</v>
      </c>
      <c r="I1272" s="10" t="str">
        <f>LEFT(telefony[[#This Row],[nr]],2)</f>
        <v>35</v>
      </c>
      <c r="J1272" s="9">
        <f>IF(AND(telefony[[#This Row],[Rodzaj telefonu]]="Stacjonarny",telefony[[#This Row],[Początek numeru]]="12"),1,0)</f>
        <v>0</v>
      </c>
      <c r="K1272" s="7">
        <f>IF(telefony[[#This Row],[Czy 12]]=1,telefony[[#This Row],[zakonczenie]]-telefony[[#This Row],[rozpoczecie]],0)</f>
        <v>0</v>
      </c>
    </row>
    <row r="1273" spans="1:11" x14ac:dyDescent="0.25">
      <c r="A1273">
        <v>2302227</v>
      </c>
      <c r="B1273" s="1">
        <v>42935</v>
      </c>
      <c r="C1273" s="2">
        <v>0.50219907407407405</v>
      </c>
      <c r="D1273" s="2">
        <v>0.50804398148148144</v>
      </c>
      <c r="E1273">
        <f>COUNTIF($A$2:$A$2148,telefony[[#This Row],[nr]])</f>
        <v>1</v>
      </c>
      <c r="F1273" t="str">
        <f>IF(LEN(telefony[[#This Row],[nr]])=7,"Stacjonarny",IF(LEN(telefony[[#This Row],[nr]])=8,"Komórkowy","Zagraniczny"))</f>
        <v>Stacjonarny</v>
      </c>
      <c r="G1273" s="11">
        <f>telefony[[#This Row],[zakonczenie]]-telefony[[#This Row],[rozpoczecie]]</f>
        <v>5.8449074074073959E-3</v>
      </c>
      <c r="H1273">
        <f>MINUTE(telefony[[#This Row],[Czas trwania połączenia]])</f>
        <v>8</v>
      </c>
      <c r="I1273" s="10" t="str">
        <f>LEFT(telefony[[#This Row],[nr]],2)</f>
        <v>23</v>
      </c>
      <c r="J1273" s="9">
        <f>IF(AND(telefony[[#This Row],[Rodzaj telefonu]]="Stacjonarny",telefony[[#This Row],[Początek numeru]]="12"),1,0)</f>
        <v>0</v>
      </c>
      <c r="K1273" s="7">
        <f>IF(telefony[[#This Row],[Czy 12]]=1,telefony[[#This Row],[zakonczenie]]-telefony[[#This Row],[rozpoczecie]],0)</f>
        <v>0</v>
      </c>
    </row>
    <row r="1274" spans="1:11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  <c r="E1274">
        <f>COUNTIF($A$2:$A$2148,telefony[[#This Row],[nr]])</f>
        <v>1</v>
      </c>
      <c r="F1274" t="str">
        <f>IF(LEN(telefony[[#This Row],[nr]])=7,"Stacjonarny",IF(LEN(telefony[[#This Row],[nr]])=8,"Komórkowy","Zagraniczny"))</f>
        <v>Komórkowy</v>
      </c>
      <c r="G1274" s="11">
        <f>telefony[[#This Row],[zakonczenie]]-telefony[[#This Row],[rozpoczecie]]</f>
        <v>5.4050925925925863E-3</v>
      </c>
      <c r="H1274">
        <f>MINUTE(telefony[[#This Row],[Czas trwania połączenia]])</f>
        <v>7</v>
      </c>
      <c r="I1274" s="10" t="str">
        <f>LEFT(telefony[[#This Row],[nr]],2)</f>
        <v>24</v>
      </c>
      <c r="J1274" s="9">
        <f>IF(AND(telefony[[#This Row],[Rodzaj telefonu]]="Stacjonarny",telefony[[#This Row],[Początek numeru]]="12"),1,0)</f>
        <v>0</v>
      </c>
      <c r="K1274" s="7">
        <f>IF(telefony[[#This Row],[Czy 12]]=1,telefony[[#This Row],[zakonczenie]]-telefony[[#This Row],[rozpoczecie]],0)</f>
        <v>0</v>
      </c>
    </row>
    <row r="1275" spans="1:11" x14ac:dyDescent="0.25">
      <c r="A1275">
        <v>6551880</v>
      </c>
      <c r="B1275" s="1">
        <v>42935</v>
      </c>
      <c r="C1275" s="2">
        <v>0.50756944444444441</v>
      </c>
      <c r="D1275" s="2">
        <v>0.51126157407407402</v>
      </c>
      <c r="E1275">
        <f>COUNTIF($A$2:$A$2148,telefony[[#This Row],[nr]])</f>
        <v>2</v>
      </c>
      <c r="F1275" t="str">
        <f>IF(LEN(telefony[[#This Row],[nr]])=7,"Stacjonarny",IF(LEN(telefony[[#This Row],[nr]])=8,"Komórkowy","Zagraniczny"))</f>
        <v>Stacjonarny</v>
      </c>
      <c r="G1275" s="11">
        <f>telefony[[#This Row],[zakonczenie]]-telefony[[#This Row],[rozpoczecie]]</f>
        <v>3.6921296296296147E-3</v>
      </c>
      <c r="H1275">
        <f>MINUTE(telefony[[#This Row],[Czas trwania połączenia]])</f>
        <v>5</v>
      </c>
      <c r="I1275" s="10" t="str">
        <f>LEFT(telefony[[#This Row],[nr]],2)</f>
        <v>65</v>
      </c>
      <c r="J1275" s="9">
        <f>IF(AND(telefony[[#This Row],[Rodzaj telefonu]]="Stacjonarny",telefony[[#This Row],[Początek numeru]]="12"),1,0)</f>
        <v>0</v>
      </c>
      <c r="K1275" s="7">
        <f>IF(telefony[[#This Row],[Czy 12]]=1,telefony[[#This Row],[zakonczenie]]-telefony[[#This Row],[rozpoczecie]],0)</f>
        <v>0</v>
      </c>
    </row>
    <row r="1276" spans="1:11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  <c r="E1276">
        <f>COUNTIF($A$2:$A$2148,telefony[[#This Row],[nr]])</f>
        <v>1</v>
      </c>
      <c r="F1276" t="str">
        <f>IF(LEN(telefony[[#This Row],[nr]])=7,"Stacjonarny",IF(LEN(telefony[[#This Row],[nr]])=8,"Komórkowy","Zagraniczny"))</f>
        <v>Stacjonarny</v>
      </c>
      <c r="G1276" s="11">
        <f>telefony[[#This Row],[zakonczenie]]-telefony[[#This Row],[rozpoczecie]]</f>
        <v>3.0208333333333615E-3</v>
      </c>
      <c r="H1276">
        <f>MINUTE(telefony[[#This Row],[Czas trwania połączenia]])</f>
        <v>4</v>
      </c>
      <c r="I1276" s="10" t="str">
        <f>LEFT(telefony[[#This Row],[nr]],2)</f>
        <v>66</v>
      </c>
      <c r="J1276" s="9">
        <f>IF(AND(telefony[[#This Row],[Rodzaj telefonu]]="Stacjonarny",telefony[[#This Row],[Początek numeru]]="12"),1,0)</f>
        <v>0</v>
      </c>
      <c r="K1276" s="7">
        <f>IF(telefony[[#This Row],[Czy 12]]=1,telefony[[#This Row],[zakonczenie]]-telefony[[#This Row],[rozpoczecie]],0)</f>
        <v>0</v>
      </c>
    </row>
    <row r="1277" spans="1:11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  <c r="E1277">
        <f>COUNTIF($A$2:$A$2148,telefony[[#This Row],[nr]])</f>
        <v>1</v>
      </c>
      <c r="F1277" t="str">
        <f>IF(LEN(telefony[[#This Row],[nr]])=7,"Stacjonarny",IF(LEN(telefony[[#This Row],[nr]])=8,"Komórkowy","Zagraniczny"))</f>
        <v>Komórkowy</v>
      </c>
      <c r="G1277" s="11">
        <f>telefony[[#This Row],[zakonczenie]]-telefony[[#This Row],[rozpoczecie]]</f>
        <v>3.1828703703703498E-3</v>
      </c>
      <c r="H1277">
        <f>MINUTE(telefony[[#This Row],[Czas trwania połączenia]])</f>
        <v>4</v>
      </c>
      <c r="I1277" s="10" t="str">
        <f>LEFT(telefony[[#This Row],[nr]],2)</f>
        <v>96</v>
      </c>
      <c r="J1277" s="9">
        <f>IF(AND(telefony[[#This Row],[Rodzaj telefonu]]="Stacjonarny",telefony[[#This Row],[Początek numeru]]="12"),1,0)</f>
        <v>0</v>
      </c>
      <c r="K1277" s="7">
        <f>IF(telefony[[#This Row],[Czy 12]]=1,telefony[[#This Row],[zakonczenie]]-telefony[[#This Row],[rozpoczecie]],0)</f>
        <v>0</v>
      </c>
    </row>
    <row r="1278" spans="1:11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  <c r="E1278">
        <f>COUNTIF($A$2:$A$2148,telefony[[#This Row],[nr]])</f>
        <v>1</v>
      </c>
      <c r="F1278" t="str">
        <f>IF(LEN(telefony[[#This Row],[nr]])=7,"Stacjonarny",IF(LEN(telefony[[#This Row],[nr]])=8,"Komórkowy","Zagraniczny"))</f>
        <v>Stacjonarny</v>
      </c>
      <c r="G1278" s="11">
        <f>telefony[[#This Row],[zakonczenie]]-telefony[[#This Row],[rozpoczecie]]</f>
        <v>4.3402777777777901E-3</v>
      </c>
      <c r="H1278">
        <f>MINUTE(telefony[[#This Row],[Czas trwania połączenia]])</f>
        <v>6</v>
      </c>
      <c r="I1278" s="10" t="str">
        <f>LEFT(telefony[[#This Row],[nr]],2)</f>
        <v>68</v>
      </c>
      <c r="J1278" s="9">
        <f>IF(AND(telefony[[#This Row],[Rodzaj telefonu]]="Stacjonarny",telefony[[#This Row],[Początek numeru]]="12"),1,0)</f>
        <v>0</v>
      </c>
      <c r="K1278" s="7">
        <f>IF(telefony[[#This Row],[Czy 12]]=1,telefony[[#This Row],[zakonczenie]]-telefony[[#This Row],[rozpoczecie]],0)</f>
        <v>0</v>
      </c>
    </row>
    <row r="1279" spans="1:11" x14ac:dyDescent="0.25">
      <c r="A1279">
        <v>5341697748</v>
      </c>
      <c r="B1279" s="1">
        <v>42935</v>
      </c>
      <c r="C1279" s="2">
        <v>0.52349537037037042</v>
      </c>
      <c r="D1279" s="2">
        <v>0.53362268518518519</v>
      </c>
      <c r="E1279">
        <f>COUNTIF($A$2:$A$2148,telefony[[#This Row],[nr]])</f>
        <v>2</v>
      </c>
      <c r="F1279" t="str">
        <f>IF(LEN(telefony[[#This Row],[nr]])=7,"Stacjonarny",IF(LEN(telefony[[#This Row],[nr]])=8,"Komórkowy","Zagraniczny"))</f>
        <v>Zagraniczny</v>
      </c>
      <c r="G1279" s="11">
        <f>telefony[[#This Row],[zakonczenie]]-telefony[[#This Row],[rozpoczecie]]</f>
        <v>1.012731481481477E-2</v>
      </c>
      <c r="H1279">
        <f>MINUTE(telefony[[#This Row],[Czas trwania połączenia]])</f>
        <v>14</v>
      </c>
      <c r="I1279" s="10" t="str">
        <f>LEFT(telefony[[#This Row],[nr]],2)</f>
        <v>53</v>
      </c>
      <c r="J1279" s="9">
        <f>IF(AND(telefony[[#This Row],[Rodzaj telefonu]]="Stacjonarny",telefony[[#This Row],[Początek numeru]]="12"),1,0)</f>
        <v>0</v>
      </c>
      <c r="K1279" s="7">
        <f>IF(telefony[[#This Row],[Czy 12]]=1,telefony[[#This Row],[zakonczenie]]-telefony[[#This Row],[rozpoczecie]],0)</f>
        <v>0</v>
      </c>
    </row>
    <row r="1280" spans="1:11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  <c r="E1280">
        <f>COUNTIF($A$2:$A$2148,telefony[[#This Row],[nr]])</f>
        <v>1</v>
      </c>
      <c r="F1280" t="str">
        <f>IF(LEN(telefony[[#This Row],[nr]])=7,"Stacjonarny",IF(LEN(telefony[[#This Row],[nr]])=8,"Komórkowy","Zagraniczny"))</f>
        <v>Komórkowy</v>
      </c>
      <c r="G1280" s="11">
        <f>telefony[[#This Row],[zakonczenie]]-telefony[[#This Row],[rozpoczecie]]</f>
        <v>1.1516203703703654E-2</v>
      </c>
      <c r="H1280">
        <f>MINUTE(telefony[[#This Row],[Czas trwania połączenia]])</f>
        <v>16</v>
      </c>
      <c r="I1280" s="10" t="str">
        <f>LEFT(telefony[[#This Row],[nr]],2)</f>
        <v>52</v>
      </c>
      <c r="J1280" s="9">
        <f>IF(AND(telefony[[#This Row],[Rodzaj telefonu]]="Stacjonarny",telefony[[#This Row],[Początek numeru]]="12"),1,0)</f>
        <v>0</v>
      </c>
      <c r="K1280" s="7">
        <f>IF(telefony[[#This Row],[Czy 12]]=1,telefony[[#This Row],[zakonczenie]]-telefony[[#This Row],[rozpoczecie]],0)</f>
        <v>0</v>
      </c>
    </row>
    <row r="1281" spans="1:11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  <c r="E1281">
        <f>COUNTIF($A$2:$A$2148,telefony[[#This Row],[nr]])</f>
        <v>2</v>
      </c>
      <c r="F1281" t="str">
        <f>IF(LEN(telefony[[#This Row],[nr]])=7,"Stacjonarny",IF(LEN(telefony[[#This Row],[nr]])=8,"Komórkowy","Zagraniczny"))</f>
        <v>Zagraniczny</v>
      </c>
      <c r="G1281" s="11">
        <f>telefony[[#This Row],[zakonczenie]]-telefony[[#This Row],[rozpoczecie]]</f>
        <v>7.222222222222241E-3</v>
      </c>
      <c r="H1281">
        <f>MINUTE(telefony[[#This Row],[Czas trwania połączenia]])</f>
        <v>10</v>
      </c>
      <c r="I1281" s="10" t="str">
        <f>LEFT(telefony[[#This Row],[nr]],2)</f>
        <v>51</v>
      </c>
      <c r="J1281" s="9">
        <f>IF(AND(telefony[[#This Row],[Rodzaj telefonu]]="Stacjonarny",telefony[[#This Row],[Początek numeru]]="12"),1,0)</f>
        <v>0</v>
      </c>
      <c r="K1281" s="7">
        <f>IF(telefony[[#This Row],[Czy 12]]=1,telefony[[#This Row],[zakonczenie]]-telefony[[#This Row],[rozpoczecie]],0)</f>
        <v>0</v>
      </c>
    </row>
    <row r="1282" spans="1:11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  <c r="E1282">
        <f>COUNTIF($A$2:$A$2148,telefony[[#This Row],[nr]])</f>
        <v>1</v>
      </c>
      <c r="F1282" t="str">
        <f>IF(LEN(telefony[[#This Row],[nr]])=7,"Stacjonarny",IF(LEN(telefony[[#This Row],[nr]])=8,"Komórkowy","Zagraniczny"))</f>
        <v>Stacjonarny</v>
      </c>
      <c r="G1282" s="11">
        <f>telefony[[#This Row],[zakonczenie]]-telefony[[#This Row],[rozpoczecie]]</f>
        <v>0</v>
      </c>
      <c r="H1282">
        <f>MINUTE(telefony[[#This Row],[Czas trwania połączenia]])</f>
        <v>0</v>
      </c>
      <c r="I1282" s="10" t="str">
        <f>LEFT(telefony[[#This Row],[nr]],2)</f>
        <v>75</v>
      </c>
      <c r="J1282" s="9">
        <f>IF(AND(telefony[[#This Row],[Rodzaj telefonu]]="Stacjonarny",telefony[[#This Row],[Początek numeru]]="12"),1,0)</f>
        <v>0</v>
      </c>
      <c r="K1282" s="7">
        <f>IF(telefony[[#This Row],[Czy 12]]=1,telefony[[#This Row],[zakonczenie]]-telefony[[#This Row],[rozpoczecie]],0)</f>
        <v>0</v>
      </c>
    </row>
    <row r="1283" spans="1:11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  <c r="E1283">
        <f>COUNTIF($A$2:$A$2148,telefony[[#This Row],[nr]])</f>
        <v>1</v>
      </c>
      <c r="F1283" t="str">
        <f>IF(LEN(telefony[[#This Row],[nr]])=7,"Stacjonarny",IF(LEN(telefony[[#This Row],[nr]])=8,"Komórkowy","Zagraniczny"))</f>
        <v>Stacjonarny</v>
      </c>
      <c r="G1283" s="11">
        <f>telefony[[#This Row],[zakonczenie]]-telefony[[#This Row],[rozpoczecie]]</f>
        <v>9.8958333333333259E-3</v>
      </c>
      <c r="H1283">
        <f>MINUTE(telefony[[#This Row],[Czas trwania połączenia]])</f>
        <v>14</v>
      </c>
      <c r="I1283" s="10" t="str">
        <f>LEFT(telefony[[#This Row],[nr]],2)</f>
        <v>95</v>
      </c>
      <c r="J1283" s="9">
        <f>IF(AND(telefony[[#This Row],[Rodzaj telefonu]]="Stacjonarny",telefony[[#This Row],[Początek numeru]]="12"),1,0)</f>
        <v>0</v>
      </c>
      <c r="K1283" s="7">
        <f>IF(telefony[[#This Row],[Czy 12]]=1,telefony[[#This Row],[zakonczenie]]-telefony[[#This Row],[rozpoczecie]],0)</f>
        <v>0</v>
      </c>
    </row>
    <row r="1284" spans="1:11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  <c r="E1284">
        <f>COUNTIF($A$2:$A$2148,telefony[[#This Row],[nr]])</f>
        <v>1</v>
      </c>
      <c r="F1284" t="str">
        <f>IF(LEN(telefony[[#This Row],[nr]])=7,"Stacjonarny",IF(LEN(telefony[[#This Row],[nr]])=8,"Komórkowy","Zagraniczny"))</f>
        <v>Stacjonarny</v>
      </c>
      <c r="G1284" s="11">
        <f>telefony[[#This Row],[zakonczenie]]-telefony[[#This Row],[rozpoczecie]]</f>
        <v>1.4351851851851505E-3</v>
      </c>
      <c r="H1284">
        <f>MINUTE(telefony[[#This Row],[Czas trwania połączenia]])</f>
        <v>2</v>
      </c>
      <c r="I1284" s="10" t="str">
        <f>LEFT(telefony[[#This Row],[nr]],2)</f>
        <v>76</v>
      </c>
      <c r="J1284" s="9">
        <f>IF(AND(telefony[[#This Row],[Rodzaj telefonu]]="Stacjonarny",telefony[[#This Row],[Początek numeru]]="12"),1,0)</f>
        <v>0</v>
      </c>
      <c r="K1284" s="7">
        <f>IF(telefony[[#This Row],[Czy 12]]=1,telefony[[#This Row],[zakonczenie]]-telefony[[#This Row],[rozpoczecie]],0)</f>
        <v>0</v>
      </c>
    </row>
    <row r="1285" spans="1:11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  <c r="E1285">
        <f>COUNTIF($A$2:$A$2148,telefony[[#This Row],[nr]])</f>
        <v>3</v>
      </c>
      <c r="F1285" t="str">
        <f>IF(LEN(telefony[[#This Row],[nr]])=7,"Stacjonarny",IF(LEN(telefony[[#This Row],[nr]])=8,"Komórkowy","Zagraniczny"))</f>
        <v>Stacjonarny</v>
      </c>
      <c r="G1285" s="11">
        <f>telefony[[#This Row],[zakonczenie]]-telefony[[#This Row],[rozpoczecie]]</f>
        <v>3.6111111111111205E-3</v>
      </c>
      <c r="H1285">
        <f>MINUTE(telefony[[#This Row],[Czas trwania połączenia]])</f>
        <v>5</v>
      </c>
      <c r="I1285" s="10" t="str">
        <f>LEFT(telefony[[#This Row],[nr]],2)</f>
        <v>34</v>
      </c>
      <c r="J1285" s="9">
        <f>IF(AND(telefony[[#This Row],[Rodzaj telefonu]]="Stacjonarny",telefony[[#This Row],[Początek numeru]]="12"),1,0)</f>
        <v>0</v>
      </c>
      <c r="K1285" s="7">
        <f>IF(telefony[[#This Row],[Czy 12]]=1,telefony[[#This Row],[zakonczenie]]-telefony[[#This Row],[rozpoczecie]],0)</f>
        <v>0</v>
      </c>
    </row>
    <row r="1286" spans="1:11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  <c r="E1286">
        <f>COUNTIF($A$2:$A$2148,telefony[[#This Row],[nr]])</f>
        <v>1</v>
      </c>
      <c r="F1286" t="str">
        <f>IF(LEN(telefony[[#This Row],[nr]])=7,"Stacjonarny",IF(LEN(telefony[[#This Row],[nr]])=8,"Komórkowy","Zagraniczny"))</f>
        <v>Komórkowy</v>
      </c>
      <c r="G1286" s="11">
        <f>telefony[[#This Row],[zakonczenie]]-telefony[[#This Row],[rozpoczecie]]</f>
        <v>2.3148148148147696E-3</v>
      </c>
      <c r="H1286">
        <f>MINUTE(telefony[[#This Row],[Czas trwania połączenia]])</f>
        <v>3</v>
      </c>
      <c r="I1286" s="10" t="str">
        <f>LEFT(telefony[[#This Row],[nr]],2)</f>
        <v>81</v>
      </c>
      <c r="J1286" s="9">
        <f>IF(AND(telefony[[#This Row],[Rodzaj telefonu]]="Stacjonarny",telefony[[#This Row],[Początek numeru]]="12"),1,0)</f>
        <v>0</v>
      </c>
      <c r="K1286" s="7">
        <f>IF(telefony[[#This Row],[Czy 12]]=1,telefony[[#This Row],[zakonczenie]]-telefony[[#This Row],[rozpoczecie]],0)</f>
        <v>0</v>
      </c>
    </row>
    <row r="1287" spans="1:11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  <c r="E1287">
        <f>COUNTIF($A$2:$A$2148,telefony[[#This Row],[nr]])</f>
        <v>1</v>
      </c>
      <c r="F1287" t="str">
        <f>IF(LEN(telefony[[#This Row],[nr]])=7,"Stacjonarny",IF(LEN(telefony[[#This Row],[nr]])=8,"Komórkowy","Zagraniczny"))</f>
        <v>Stacjonarny</v>
      </c>
      <c r="G1287" s="11">
        <f>telefony[[#This Row],[zakonczenie]]-telefony[[#This Row],[rozpoczecie]]</f>
        <v>4.1782407407406907E-3</v>
      </c>
      <c r="H1287">
        <f>MINUTE(telefony[[#This Row],[Czas trwania połączenia]])</f>
        <v>6</v>
      </c>
      <c r="I1287" s="10" t="str">
        <f>LEFT(telefony[[#This Row],[nr]],2)</f>
        <v>76</v>
      </c>
      <c r="J1287" s="9">
        <f>IF(AND(telefony[[#This Row],[Rodzaj telefonu]]="Stacjonarny",telefony[[#This Row],[Początek numeru]]="12"),1,0)</f>
        <v>0</v>
      </c>
      <c r="K1287" s="7">
        <f>IF(telefony[[#This Row],[Czy 12]]=1,telefony[[#This Row],[zakonczenie]]-telefony[[#This Row],[rozpoczecie]],0)</f>
        <v>0</v>
      </c>
    </row>
    <row r="1288" spans="1:11" x14ac:dyDescent="0.25">
      <c r="A1288">
        <v>6194112</v>
      </c>
      <c r="B1288" s="1">
        <v>42935</v>
      </c>
      <c r="C1288" s="2">
        <v>0.55174768518518513</v>
      </c>
      <c r="D1288" s="2">
        <v>0.5575</v>
      </c>
      <c r="E1288">
        <f>COUNTIF($A$2:$A$2148,telefony[[#This Row],[nr]])</f>
        <v>1</v>
      </c>
      <c r="F1288" t="str">
        <f>IF(LEN(telefony[[#This Row],[nr]])=7,"Stacjonarny",IF(LEN(telefony[[#This Row],[nr]])=8,"Komórkowy","Zagraniczny"))</f>
        <v>Stacjonarny</v>
      </c>
      <c r="G1288" s="11">
        <f>telefony[[#This Row],[zakonczenie]]-telefony[[#This Row],[rozpoczecie]]</f>
        <v>5.7523148148148628E-3</v>
      </c>
      <c r="H1288">
        <f>MINUTE(telefony[[#This Row],[Czas trwania połączenia]])</f>
        <v>8</v>
      </c>
      <c r="I1288" s="10" t="str">
        <f>LEFT(telefony[[#This Row],[nr]],2)</f>
        <v>61</v>
      </c>
      <c r="J1288" s="9">
        <f>IF(AND(telefony[[#This Row],[Rodzaj telefonu]]="Stacjonarny",telefony[[#This Row],[Początek numeru]]="12"),1,0)</f>
        <v>0</v>
      </c>
      <c r="K1288" s="7">
        <f>IF(telefony[[#This Row],[Czy 12]]=1,telefony[[#This Row],[zakonczenie]]-telefony[[#This Row],[rozpoczecie]],0)</f>
        <v>0</v>
      </c>
    </row>
    <row r="1289" spans="1:11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  <c r="E1289">
        <f>COUNTIF($A$2:$A$2148,telefony[[#This Row],[nr]])</f>
        <v>1</v>
      </c>
      <c r="F1289" t="str">
        <f>IF(LEN(telefony[[#This Row],[nr]])=7,"Stacjonarny",IF(LEN(telefony[[#This Row],[nr]])=8,"Komórkowy","Zagraniczny"))</f>
        <v>Komórkowy</v>
      </c>
      <c r="G1289" s="11">
        <f>telefony[[#This Row],[zakonczenie]]-telefony[[#This Row],[rozpoczecie]]</f>
        <v>1.0671296296296262E-2</v>
      </c>
      <c r="H1289">
        <f>MINUTE(telefony[[#This Row],[Czas trwania połączenia]])</f>
        <v>15</v>
      </c>
      <c r="I1289" s="10" t="str">
        <f>LEFT(telefony[[#This Row],[nr]],2)</f>
        <v>67</v>
      </c>
      <c r="J1289" s="9">
        <f>IF(AND(telefony[[#This Row],[Rodzaj telefonu]]="Stacjonarny",telefony[[#This Row],[Początek numeru]]="12"),1,0)</f>
        <v>0</v>
      </c>
      <c r="K1289" s="7">
        <f>IF(telefony[[#This Row],[Czy 12]]=1,telefony[[#This Row],[zakonczenie]]-telefony[[#This Row],[rozpoczecie]],0)</f>
        <v>0</v>
      </c>
    </row>
    <row r="1290" spans="1:11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  <c r="E1290">
        <f>COUNTIF($A$2:$A$2148,telefony[[#This Row],[nr]])</f>
        <v>1</v>
      </c>
      <c r="F1290" t="str">
        <f>IF(LEN(telefony[[#This Row],[nr]])=7,"Stacjonarny",IF(LEN(telefony[[#This Row],[nr]])=8,"Komórkowy","Zagraniczny"))</f>
        <v>Stacjonarny</v>
      </c>
      <c r="G1290" s="11">
        <f>telefony[[#This Row],[zakonczenie]]-telefony[[#This Row],[rozpoczecie]]</f>
        <v>1.5740740740740611E-3</v>
      </c>
      <c r="H1290">
        <f>MINUTE(telefony[[#This Row],[Czas trwania połączenia]])</f>
        <v>2</v>
      </c>
      <c r="I1290" s="10" t="str">
        <f>LEFT(telefony[[#This Row],[nr]],2)</f>
        <v>94</v>
      </c>
      <c r="J1290" s="9">
        <f>IF(AND(telefony[[#This Row],[Rodzaj telefonu]]="Stacjonarny",telefony[[#This Row],[Początek numeru]]="12"),1,0)</f>
        <v>0</v>
      </c>
      <c r="K1290" s="7">
        <f>IF(telefony[[#This Row],[Czy 12]]=1,telefony[[#This Row],[zakonczenie]]-telefony[[#This Row],[rozpoczecie]],0)</f>
        <v>0</v>
      </c>
    </row>
    <row r="1291" spans="1:11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  <c r="E1291">
        <f>COUNTIF($A$2:$A$2148,telefony[[#This Row],[nr]])</f>
        <v>1</v>
      </c>
      <c r="F1291" t="str">
        <f>IF(LEN(telefony[[#This Row],[nr]])=7,"Stacjonarny",IF(LEN(telefony[[#This Row],[nr]])=8,"Komórkowy","Zagraniczny"))</f>
        <v>Zagraniczny</v>
      </c>
      <c r="G1291" s="11">
        <f>telefony[[#This Row],[zakonczenie]]-telefony[[#This Row],[rozpoczecie]]</f>
        <v>5.1620370370371038E-3</v>
      </c>
      <c r="H1291">
        <f>MINUTE(telefony[[#This Row],[Czas trwania połączenia]])</f>
        <v>7</v>
      </c>
      <c r="I1291" s="10" t="str">
        <f>LEFT(telefony[[#This Row],[nr]],2)</f>
        <v>32</v>
      </c>
      <c r="J1291" s="9">
        <f>IF(AND(telefony[[#This Row],[Rodzaj telefonu]]="Stacjonarny",telefony[[#This Row],[Początek numeru]]="12"),1,0)</f>
        <v>0</v>
      </c>
      <c r="K1291" s="7">
        <f>IF(telefony[[#This Row],[Czy 12]]=1,telefony[[#This Row],[zakonczenie]]-telefony[[#This Row],[rozpoczecie]],0)</f>
        <v>0</v>
      </c>
    </row>
    <row r="1292" spans="1:11" x14ac:dyDescent="0.25">
      <c r="A1292">
        <v>7364500</v>
      </c>
      <c r="B1292" s="1">
        <v>42935</v>
      </c>
      <c r="C1292" s="2">
        <v>0.5682638888888889</v>
      </c>
      <c r="D1292" s="2">
        <v>0.57974537037037033</v>
      </c>
      <c r="E1292">
        <f>COUNTIF($A$2:$A$2148,telefony[[#This Row],[nr]])</f>
        <v>1</v>
      </c>
      <c r="F1292" t="str">
        <f>IF(LEN(telefony[[#This Row],[nr]])=7,"Stacjonarny",IF(LEN(telefony[[#This Row],[nr]])=8,"Komórkowy","Zagraniczny"))</f>
        <v>Stacjonarny</v>
      </c>
      <c r="G1292" s="11">
        <f>telefony[[#This Row],[zakonczenie]]-telefony[[#This Row],[rozpoczecie]]</f>
        <v>1.1481481481481426E-2</v>
      </c>
      <c r="H1292">
        <f>MINUTE(telefony[[#This Row],[Czas trwania połączenia]])</f>
        <v>16</v>
      </c>
      <c r="I1292" s="10" t="str">
        <f>LEFT(telefony[[#This Row],[nr]],2)</f>
        <v>73</v>
      </c>
      <c r="J1292" s="9">
        <f>IF(AND(telefony[[#This Row],[Rodzaj telefonu]]="Stacjonarny",telefony[[#This Row],[Początek numeru]]="12"),1,0)</f>
        <v>0</v>
      </c>
      <c r="K1292" s="7">
        <f>IF(telefony[[#This Row],[Czy 12]]=1,telefony[[#This Row],[zakonczenie]]-telefony[[#This Row],[rozpoczecie]],0)</f>
        <v>0</v>
      </c>
    </row>
    <row r="1293" spans="1:11" x14ac:dyDescent="0.25">
      <c r="A1293">
        <v>69273048</v>
      </c>
      <c r="B1293" s="1">
        <v>42935</v>
      </c>
      <c r="C1293" s="2">
        <v>0.56847222222222227</v>
      </c>
      <c r="D1293" s="2">
        <v>0.57787037037037037</v>
      </c>
      <c r="E1293">
        <f>COUNTIF($A$2:$A$2148,telefony[[#This Row],[nr]])</f>
        <v>1</v>
      </c>
      <c r="F1293" t="str">
        <f>IF(LEN(telefony[[#This Row],[nr]])=7,"Stacjonarny",IF(LEN(telefony[[#This Row],[nr]])=8,"Komórkowy","Zagraniczny"))</f>
        <v>Komórkowy</v>
      </c>
      <c r="G1293" s="11">
        <f>telefony[[#This Row],[zakonczenie]]-telefony[[#This Row],[rozpoczecie]]</f>
        <v>9.3981481481481E-3</v>
      </c>
      <c r="H1293">
        <f>MINUTE(telefony[[#This Row],[Czas trwania połączenia]])</f>
        <v>13</v>
      </c>
      <c r="I1293" s="10" t="str">
        <f>LEFT(telefony[[#This Row],[nr]],2)</f>
        <v>69</v>
      </c>
      <c r="J1293" s="9">
        <f>IF(AND(telefony[[#This Row],[Rodzaj telefonu]]="Stacjonarny",telefony[[#This Row],[Początek numeru]]="12"),1,0)</f>
        <v>0</v>
      </c>
      <c r="K1293" s="7">
        <f>IF(telefony[[#This Row],[Czy 12]]=1,telefony[[#This Row],[zakonczenie]]-telefony[[#This Row],[rozpoczecie]],0)</f>
        <v>0</v>
      </c>
    </row>
    <row r="1294" spans="1:11" x14ac:dyDescent="0.25">
      <c r="A1294">
        <v>1345591</v>
      </c>
      <c r="B1294" s="1">
        <v>42935</v>
      </c>
      <c r="C1294" s="2">
        <v>0.5703125</v>
      </c>
      <c r="D1294" s="2">
        <v>0.57703703703703701</v>
      </c>
      <c r="E1294">
        <f>COUNTIF($A$2:$A$2148,telefony[[#This Row],[nr]])</f>
        <v>1</v>
      </c>
      <c r="F1294" t="str">
        <f>IF(LEN(telefony[[#This Row],[nr]])=7,"Stacjonarny",IF(LEN(telefony[[#This Row],[nr]])=8,"Komórkowy","Zagraniczny"))</f>
        <v>Stacjonarny</v>
      </c>
      <c r="G1294" s="11">
        <f>telefony[[#This Row],[zakonczenie]]-telefony[[#This Row],[rozpoczecie]]</f>
        <v>6.724537037037015E-3</v>
      </c>
      <c r="H1294">
        <f>MINUTE(telefony[[#This Row],[Czas trwania połączenia]])</f>
        <v>9</v>
      </c>
      <c r="I1294" s="10" t="str">
        <f>LEFT(telefony[[#This Row],[nr]],2)</f>
        <v>13</v>
      </c>
      <c r="J1294" s="9">
        <f>IF(AND(telefony[[#This Row],[Rodzaj telefonu]]="Stacjonarny",telefony[[#This Row],[Początek numeru]]="12"),1,0)</f>
        <v>0</v>
      </c>
      <c r="K1294" s="7">
        <f>IF(telefony[[#This Row],[Czy 12]]=1,telefony[[#This Row],[zakonczenie]]-telefony[[#This Row],[rozpoczecie]],0)</f>
        <v>0</v>
      </c>
    </row>
    <row r="1295" spans="1:11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  <c r="E1295">
        <f>COUNTIF($A$2:$A$2148,telefony[[#This Row],[nr]])</f>
        <v>1</v>
      </c>
      <c r="F1295" t="str">
        <f>IF(LEN(telefony[[#This Row],[nr]])=7,"Stacjonarny",IF(LEN(telefony[[#This Row],[nr]])=8,"Komórkowy","Zagraniczny"))</f>
        <v>Komórkowy</v>
      </c>
      <c r="G1295" s="11">
        <f>telefony[[#This Row],[zakonczenie]]-telefony[[#This Row],[rozpoczecie]]</f>
        <v>2.4537037037037912E-3</v>
      </c>
      <c r="H1295">
        <f>MINUTE(telefony[[#This Row],[Czas trwania połączenia]])</f>
        <v>3</v>
      </c>
      <c r="I1295" s="10" t="str">
        <f>LEFT(telefony[[#This Row],[nr]],2)</f>
        <v>13</v>
      </c>
      <c r="J1295" s="9">
        <f>IF(AND(telefony[[#This Row],[Rodzaj telefonu]]="Stacjonarny",telefony[[#This Row],[Początek numeru]]="12"),1,0)</f>
        <v>0</v>
      </c>
      <c r="K1295" s="7">
        <f>IF(telefony[[#This Row],[Czy 12]]=1,telefony[[#This Row],[zakonczenie]]-telefony[[#This Row],[rozpoczecie]],0)</f>
        <v>0</v>
      </c>
    </row>
    <row r="1296" spans="1:11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  <c r="E1296">
        <f>COUNTIF($A$2:$A$2148,telefony[[#This Row],[nr]])</f>
        <v>1</v>
      </c>
      <c r="F1296" t="str">
        <f>IF(LEN(telefony[[#This Row],[nr]])=7,"Stacjonarny",IF(LEN(telefony[[#This Row],[nr]])=8,"Komórkowy","Zagraniczny"))</f>
        <v>Zagraniczny</v>
      </c>
      <c r="G1296" s="11">
        <f>telefony[[#This Row],[zakonczenie]]-telefony[[#This Row],[rozpoczecie]]</f>
        <v>5.6249999999999911E-3</v>
      </c>
      <c r="H1296">
        <f>MINUTE(telefony[[#This Row],[Czas trwania połączenia]])</f>
        <v>8</v>
      </c>
      <c r="I1296" s="10" t="str">
        <f>LEFT(telefony[[#This Row],[nr]],2)</f>
        <v>52</v>
      </c>
      <c r="J1296" s="9">
        <f>IF(AND(telefony[[#This Row],[Rodzaj telefonu]]="Stacjonarny",telefony[[#This Row],[Początek numeru]]="12"),1,0)</f>
        <v>0</v>
      </c>
      <c r="K1296" s="7">
        <f>IF(telefony[[#This Row],[Czy 12]]=1,telefony[[#This Row],[zakonczenie]]-telefony[[#This Row],[rozpoczecie]],0)</f>
        <v>0</v>
      </c>
    </row>
    <row r="1297" spans="1:11" x14ac:dyDescent="0.25">
      <c r="A1297">
        <v>5790304</v>
      </c>
      <c r="B1297" s="1">
        <v>42935</v>
      </c>
      <c r="C1297" s="2">
        <v>0.57974537037037033</v>
      </c>
      <c r="D1297" s="2">
        <v>0.58975694444444449</v>
      </c>
      <c r="E1297">
        <f>COUNTIF($A$2:$A$2148,telefony[[#This Row],[nr]])</f>
        <v>4</v>
      </c>
      <c r="F1297" t="str">
        <f>IF(LEN(telefony[[#This Row],[nr]])=7,"Stacjonarny",IF(LEN(telefony[[#This Row],[nr]])=8,"Komórkowy","Zagraniczny"))</f>
        <v>Stacjonarny</v>
      </c>
      <c r="G1297" s="11">
        <f>telefony[[#This Row],[zakonczenie]]-telefony[[#This Row],[rozpoczecie]]</f>
        <v>1.0011574074074159E-2</v>
      </c>
      <c r="H1297">
        <f>MINUTE(telefony[[#This Row],[Czas trwania połączenia]])</f>
        <v>14</v>
      </c>
      <c r="I1297" s="10" t="str">
        <f>LEFT(telefony[[#This Row],[nr]],2)</f>
        <v>57</v>
      </c>
      <c r="J1297" s="9">
        <f>IF(AND(telefony[[#This Row],[Rodzaj telefonu]]="Stacjonarny",telefony[[#This Row],[Początek numeru]]="12"),1,0)</f>
        <v>0</v>
      </c>
      <c r="K1297" s="7">
        <f>IF(telefony[[#This Row],[Czy 12]]=1,telefony[[#This Row],[zakonczenie]]-telefony[[#This Row],[rozpoczecie]],0)</f>
        <v>0</v>
      </c>
    </row>
    <row r="1298" spans="1:11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  <c r="E1298">
        <f>COUNTIF($A$2:$A$2148,telefony[[#This Row],[nr]])</f>
        <v>2</v>
      </c>
      <c r="F1298" t="str">
        <f>IF(LEN(telefony[[#This Row],[nr]])=7,"Stacjonarny",IF(LEN(telefony[[#This Row],[nr]])=8,"Komórkowy","Zagraniczny"))</f>
        <v>Stacjonarny</v>
      </c>
      <c r="G1298" s="11">
        <f>telefony[[#This Row],[zakonczenie]]-telefony[[#This Row],[rozpoczecie]]</f>
        <v>9.3055555555555669E-3</v>
      </c>
      <c r="H1298">
        <f>MINUTE(telefony[[#This Row],[Czas trwania połączenia]])</f>
        <v>13</v>
      </c>
      <c r="I1298" s="10" t="str">
        <f>LEFT(telefony[[#This Row],[nr]],2)</f>
        <v>65</v>
      </c>
      <c r="J1298" s="9">
        <f>IF(AND(telefony[[#This Row],[Rodzaj telefonu]]="Stacjonarny",telefony[[#This Row],[Początek numeru]]="12"),1,0)</f>
        <v>0</v>
      </c>
      <c r="K1298" s="7">
        <f>IF(telefony[[#This Row],[Czy 12]]=1,telefony[[#This Row],[zakonczenie]]-telefony[[#This Row],[rozpoczecie]],0)</f>
        <v>0</v>
      </c>
    </row>
    <row r="1299" spans="1:11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  <c r="E1299">
        <f>COUNTIF($A$2:$A$2148,telefony[[#This Row],[nr]])</f>
        <v>1</v>
      </c>
      <c r="F1299" t="str">
        <f>IF(LEN(telefony[[#This Row],[nr]])=7,"Stacjonarny",IF(LEN(telefony[[#This Row],[nr]])=8,"Komórkowy","Zagraniczny"))</f>
        <v>Stacjonarny</v>
      </c>
      <c r="G1299" s="11">
        <f>telefony[[#This Row],[zakonczenie]]-telefony[[#This Row],[rozpoczecie]]</f>
        <v>5.93750000000004E-3</v>
      </c>
      <c r="H1299">
        <f>MINUTE(telefony[[#This Row],[Czas trwania połączenia]])</f>
        <v>8</v>
      </c>
      <c r="I1299" s="10" t="str">
        <f>LEFT(telefony[[#This Row],[nr]],2)</f>
        <v>28</v>
      </c>
      <c r="J1299" s="9">
        <f>IF(AND(telefony[[#This Row],[Rodzaj telefonu]]="Stacjonarny",telefony[[#This Row],[Początek numeru]]="12"),1,0)</f>
        <v>0</v>
      </c>
      <c r="K1299" s="7">
        <f>IF(telefony[[#This Row],[Czy 12]]=1,telefony[[#This Row],[zakonczenie]]-telefony[[#This Row],[rozpoczecie]],0)</f>
        <v>0</v>
      </c>
    </row>
    <row r="1300" spans="1:11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  <c r="E1300">
        <f>COUNTIF($A$2:$A$2148,telefony[[#This Row],[nr]])</f>
        <v>1</v>
      </c>
      <c r="F1300" t="str">
        <f>IF(LEN(telefony[[#This Row],[nr]])=7,"Stacjonarny",IF(LEN(telefony[[#This Row],[nr]])=8,"Komórkowy","Zagraniczny"))</f>
        <v>Stacjonarny</v>
      </c>
      <c r="G1300" s="11">
        <f>telefony[[#This Row],[zakonczenie]]-telefony[[#This Row],[rozpoczecie]]</f>
        <v>3.0439814814814392E-3</v>
      </c>
      <c r="H1300">
        <f>MINUTE(telefony[[#This Row],[Czas trwania połączenia]])</f>
        <v>4</v>
      </c>
      <c r="I1300" s="10" t="str">
        <f>LEFT(telefony[[#This Row],[nr]],2)</f>
        <v>27</v>
      </c>
      <c r="J1300" s="9">
        <f>IF(AND(telefony[[#This Row],[Rodzaj telefonu]]="Stacjonarny",telefony[[#This Row],[Początek numeru]]="12"),1,0)</f>
        <v>0</v>
      </c>
      <c r="K1300" s="7">
        <f>IF(telefony[[#This Row],[Czy 12]]=1,telefony[[#This Row],[zakonczenie]]-telefony[[#This Row],[rozpoczecie]],0)</f>
        <v>0</v>
      </c>
    </row>
    <row r="1301" spans="1:11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  <c r="E1301">
        <f>COUNTIF($A$2:$A$2148,telefony[[#This Row],[nr]])</f>
        <v>1</v>
      </c>
      <c r="F1301" t="str">
        <f>IF(LEN(telefony[[#This Row],[nr]])=7,"Stacjonarny",IF(LEN(telefony[[#This Row],[nr]])=8,"Komórkowy","Zagraniczny"))</f>
        <v>Stacjonarny</v>
      </c>
      <c r="G1301" s="11">
        <f>telefony[[#This Row],[zakonczenie]]-telefony[[#This Row],[rozpoczecie]]</f>
        <v>3.9236111111111693E-3</v>
      </c>
      <c r="H1301">
        <f>MINUTE(telefony[[#This Row],[Czas trwania połączenia]])</f>
        <v>5</v>
      </c>
      <c r="I1301" s="10" t="str">
        <f>LEFT(telefony[[#This Row],[nr]],2)</f>
        <v>72</v>
      </c>
      <c r="J1301" s="9">
        <f>IF(AND(telefony[[#This Row],[Rodzaj telefonu]]="Stacjonarny",telefony[[#This Row],[Początek numeru]]="12"),1,0)</f>
        <v>0</v>
      </c>
      <c r="K1301" s="7">
        <f>IF(telefony[[#This Row],[Czy 12]]=1,telefony[[#This Row],[zakonczenie]]-telefony[[#This Row],[rozpoczecie]],0)</f>
        <v>0</v>
      </c>
    </row>
    <row r="1302" spans="1:11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  <c r="E1302">
        <f>COUNTIF($A$2:$A$2148,telefony[[#This Row],[nr]])</f>
        <v>1</v>
      </c>
      <c r="F1302" t="str">
        <f>IF(LEN(telefony[[#This Row],[nr]])=7,"Stacjonarny",IF(LEN(telefony[[#This Row],[nr]])=8,"Komórkowy","Zagraniczny"))</f>
        <v>Stacjonarny</v>
      </c>
      <c r="G1302" s="11">
        <f>telefony[[#This Row],[zakonczenie]]-telefony[[#This Row],[rozpoczecie]]</f>
        <v>1.481481481481528E-3</v>
      </c>
      <c r="H1302">
        <f>MINUTE(telefony[[#This Row],[Czas trwania połączenia]])</f>
        <v>2</v>
      </c>
      <c r="I1302" s="10" t="str">
        <f>LEFT(telefony[[#This Row],[nr]],2)</f>
        <v>68</v>
      </c>
      <c r="J1302" s="9">
        <f>IF(AND(telefony[[#This Row],[Rodzaj telefonu]]="Stacjonarny",telefony[[#This Row],[Początek numeru]]="12"),1,0)</f>
        <v>0</v>
      </c>
      <c r="K1302" s="7">
        <f>IF(telefony[[#This Row],[Czy 12]]=1,telefony[[#This Row],[zakonczenie]]-telefony[[#This Row],[rozpoczecie]],0)</f>
        <v>0</v>
      </c>
    </row>
    <row r="1303" spans="1:11" x14ac:dyDescent="0.25">
      <c r="A1303">
        <v>2402827</v>
      </c>
      <c r="B1303" s="1">
        <v>42935</v>
      </c>
      <c r="C1303" s="2">
        <v>0.59659722222222222</v>
      </c>
      <c r="D1303" s="2">
        <v>0.60329861111111116</v>
      </c>
      <c r="E1303">
        <f>COUNTIF($A$2:$A$2148,telefony[[#This Row],[nr]])</f>
        <v>1</v>
      </c>
      <c r="F1303" t="str">
        <f>IF(LEN(telefony[[#This Row],[nr]])=7,"Stacjonarny",IF(LEN(telefony[[#This Row],[nr]])=8,"Komórkowy","Zagraniczny"))</f>
        <v>Stacjonarny</v>
      </c>
      <c r="G1303" s="11">
        <f>telefony[[#This Row],[zakonczenie]]-telefony[[#This Row],[rozpoczecie]]</f>
        <v>6.7013888888889372E-3</v>
      </c>
      <c r="H1303">
        <f>MINUTE(telefony[[#This Row],[Czas trwania połączenia]])</f>
        <v>9</v>
      </c>
      <c r="I1303" s="10" t="str">
        <f>LEFT(telefony[[#This Row],[nr]],2)</f>
        <v>24</v>
      </c>
      <c r="J1303" s="9">
        <f>IF(AND(telefony[[#This Row],[Rodzaj telefonu]]="Stacjonarny",telefony[[#This Row],[Początek numeru]]="12"),1,0)</f>
        <v>0</v>
      </c>
      <c r="K1303" s="7">
        <f>IF(telefony[[#This Row],[Czy 12]]=1,telefony[[#This Row],[zakonczenie]]-telefony[[#This Row],[rozpoczecie]],0)</f>
        <v>0</v>
      </c>
    </row>
    <row r="1304" spans="1:11" x14ac:dyDescent="0.25">
      <c r="A1304">
        <v>6510330</v>
      </c>
      <c r="B1304" s="1">
        <v>42935</v>
      </c>
      <c r="C1304" s="2">
        <v>0.5971643518518519</v>
      </c>
      <c r="D1304" s="2">
        <v>0.60538194444444449</v>
      </c>
      <c r="E1304">
        <f>COUNTIF($A$2:$A$2148,telefony[[#This Row],[nr]])</f>
        <v>1</v>
      </c>
      <c r="F1304" t="str">
        <f>IF(LEN(telefony[[#This Row],[nr]])=7,"Stacjonarny",IF(LEN(telefony[[#This Row],[nr]])=8,"Komórkowy","Zagraniczny"))</f>
        <v>Stacjonarny</v>
      </c>
      <c r="G1304" s="11">
        <f>telefony[[#This Row],[zakonczenie]]-telefony[[#This Row],[rozpoczecie]]</f>
        <v>8.2175925925925819E-3</v>
      </c>
      <c r="H1304">
        <f>MINUTE(telefony[[#This Row],[Czas trwania połączenia]])</f>
        <v>11</v>
      </c>
      <c r="I1304" s="10" t="str">
        <f>LEFT(telefony[[#This Row],[nr]],2)</f>
        <v>65</v>
      </c>
      <c r="J1304" s="9">
        <f>IF(AND(telefony[[#This Row],[Rodzaj telefonu]]="Stacjonarny",telefony[[#This Row],[Początek numeru]]="12"),1,0)</f>
        <v>0</v>
      </c>
      <c r="K1304" s="7">
        <f>IF(telefony[[#This Row],[Czy 12]]=1,telefony[[#This Row],[zakonczenie]]-telefony[[#This Row],[rozpoczecie]],0)</f>
        <v>0</v>
      </c>
    </row>
    <row r="1305" spans="1:11" x14ac:dyDescent="0.25">
      <c r="A1305">
        <v>9773176</v>
      </c>
      <c r="B1305" s="1">
        <v>42935</v>
      </c>
      <c r="C1305" s="2">
        <v>0.59719907407407402</v>
      </c>
      <c r="D1305" s="2">
        <v>0.60488425925925926</v>
      </c>
      <c r="E1305">
        <f>COUNTIF($A$2:$A$2148,telefony[[#This Row],[nr]])</f>
        <v>2</v>
      </c>
      <c r="F1305" t="str">
        <f>IF(LEN(telefony[[#This Row],[nr]])=7,"Stacjonarny",IF(LEN(telefony[[#This Row],[nr]])=8,"Komórkowy","Zagraniczny"))</f>
        <v>Stacjonarny</v>
      </c>
      <c r="G1305" s="11">
        <f>telefony[[#This Row],[zakonczenie]]-telefony[[#This Row],[rozpoczecie]]</f>
        <v>7.6851851851852393E-3</v>
      </c>
      <c r="H1305">
        <f>MINUTE(telefony[[#This Row],[Czas trwania połączenia]])</f>
        <v>11</v>
      </c>
      <c r="I1305" s="10" t="str">
        <f>LEFT(telefony[[#This Row],[nr]],2)</f>
        <v>97</v>
      </c>
      <c r="J1305" s="9">
        <f>IF(AND(telefony[[#This Row],[Rodzaj telefonu]]="Stacjonarny",telefony[[#This Row],[Początek numeru]]="12"),1,0)</f>
        <v>0</v>
      </c>
      <c r="K1305" s="7">
        <f>IF(telefony[[#This Row],[Czy 12]]=1,telefony[[#This Row],[zakonczenie]]-telefony[[#This Row],[rozpoczecie]],0)</f>
        <v>0</v>
      </c>
    </row>
    <row r="1306" spans="1:11" x14ac:dyDescent="0.25">
      <c r="A1306">
        <v>4065787</v>
      </c>
      <c r="B1306" s="1">
        <v>42935</v>
      </c>
      <c r="C1306" s="2">
        <v>0.6021643518518518</v>
      </c>
      <c r="D1306" s="2">
        <v>0.61331018518518521</v>
      </c>
      <c r="E1306">
        <f>COUNTIF($A$2:$A$2148,telefony[[#This Row],[nr]])</f>
        <v>1</v>
      </c>
      <c r="F1306" t="str">
        <f>IF(LEN(telefony[[#This Row],[nr]])=7,"Stacjonarny",IF(LEN(telefony[[#This Row],[nr]])=8,"Komórkowy","Zagraniczny"))</f>
        <v>Stacjonarny</v>
      </c>
      <c r="G1306" s="11">
        <f>telefony[[#This Row],[zakonczenie]]-telefony[[#This Row],[rozpoczecie]]</f>
        <v>1.114583333333341E-2</v>
      </c>
      <c r="H1306">
        <f>MINUTE(telefony[[#This Row],[Czas trwania połączenia]])</f>
        <v>16</v>
      </c>
      <c r="I1306" s="10" t="str">
        <f>LEFT(telefony[[#This Row],[nr]],2)</f>
        <v>40</v>
      </c>
      <c r="J1306" s="9">
        <f>IF(AND(telefony[[#This Row],[Rodzaj telefonu]]="Stacjonarny",telefony[[#This Row],[Początek numeru]]="12"),1,0)</f>
        <v>0</v>
      </c>
      <c r="K1306" s="7">
        <f>IF(telefony[[#This Row],[Czy 12]]=1,telefony[[#This Row],[zakonczenie]]-telefony[[#This Row],[rozpoczecie]],0)</f>
        <v>0</v>
      </c>
    </row>
    <row r="1307" spans="1:11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  <c r="E1307">
        <f>COUNTIF($A$2:$A$2148,telefony[[#This Row],[nr]])</f>
        <v>1</v>
      </c>
      <c r="F1307" t="str">
        <f>IF(LEN(telefony[[#This Row],[nr]])=7,"Stacjonarny",IF(LEN(telefony[[#This Row],[nr]])=8,"Komórkowy","Zagraniczny"))</f>
        <v>Zagraniczny</v>
      </c>
      <c r="G1307" s="11">
        <f>telefony[[#This Row],[zakonczenie]]-telefony[[#This Row],[rozpoczecie]]</f>
        <v>7.9513888888889106E-3</v>
      </c>
      <c r="H1307">
        <f>MINUTE(telefony[[#This Row],[Czas trwania połączenia]])</f>
        <v>11</v>
      </c>
      <c r="I1307" s="10" t="str">
        <f>LEFT(telefony[[#This Row],[nr]],2)</f>
        <v>43</v>
      </c>
      <c r="J1307" s="9">
        <f>IF(AND(telefony[[#This Row],[Rodzaj telefonu]]="Stacjonarny",telefony[[#This Row],[Początek numeru]]="12"),1,0)</f>
        <v>0</v>
      </c>
      <c r="K1307" s="7">
        <f>IF(telefony[[#This Row],[Czy 12]]=1,telefony[[#This Row],[zakonczenie]]-telefony[[#This Row],[rozpoczecie]],0)</f>
        <v>0</v>
      </c>
    </row>
    <row r="1308" spans="1:11" x14ac:dyDescent="0.25">
      <c r="A1308">
        <v>3858766</v>
      </c>
      <c r="B1308" s="1">
        <v>42935</v>
      </c>
      <c r="C1308" s="2">
        <v>0.60624999999999996</v>
      </c>
      <c r="D1308" s="2">
        <v>0.6083912037037037</v>
      </c>
      <c r="E1308">
        <f>COUNTIF($A$2:$A$2148,telefony[[#This Row],[nr]])</f>
        <v>2</v>
      </c>
      <c r="F1308" t="str">
        <f>IF(LEN(telefony[[#This Row],[nr]])=7,"Stacjonarny",IF(LEN(telefony[[#This Row],[nr]])=8,"Komórkowy","Zagraniczny"))</f>
        <v>Stacjonarny</v>
      </c>
      <c r="G1308" s="11">
        <f>telefony[[#This Row],[zakonczenie]]-telefony[[#This Row],[rozpoczecie]]</f>
        <v>2.1412037037037424E-3</v>
      </c>
      <c r="H1308">
        <f>MINUTE(telefony[[#This Row],[Czas trwania połączenia]])</f>
        <v>3</v>
      </c>
      <c r="I1308" s="10" t="str">
        <f>LEFT(telefony[[#This Row],[nr]],2)</f>
        <v>38</v>
      </c>
      <c r="J1308" s="9">
        <f>IF(AND(telefony[[#This Row],[Rodzaj telefonu]]="Stacjonarny",telefony[[#This Row],[Początek numeru]]="12"),1,0)</f>
        <v>0</v>
      </c>
      <c r="K1308" s="7">
        <f>IF(telefony[[#This Row],[Czy 12]]=1,telefony[[#This Row],[zakonczenie]]-telefony[[#This Row],[rozpoczecie]],0)</f>
        <v>0</v>
      </c>
    </row>
    <row r="1309" spans="1:11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  <c r="E1309">
        <f>COUNTIF($A$2:$A$2148,telefony[[#This Row],[nr]])</f>
        <v>2</v>
      </c>
      <c r="F1309" t="str">
        <f>IF(LEN(telefony[[#This Row],[nr]])=7,"Stacjonarny",IF(LEN(telefony[[#This Row],[nr]])=8,"Komórkowy","Zagraniczny"))</f>
        <v>Komórkowy</v>
      </c>
      <c r="G1309" s="11">
        <f>telefony[[#This Row],[zakonczenie]]-telefony[[#This Row],[rozpoczecie]]</f>
        <v>1.5162037037037557E-3</v>
      </c>
      <c r="H1309">
        <f>MINUTE(telefony[[#This Row],[Czas trwania połączenia]])</f>
        <v>2</v>
      </c>
      <c r="I1309" s="10" t="str">
        <f>LEFT(telefony[[#This Row],[nr]],2)</f>
        <v>41</v>
      </c>
      <c r="J1309" s="9">
        <f>IF(AND(telefony[[#This Row],[Rodzaj telefonu]]="Stacjonarny",telefony[[#This Row],[Początek numeru]]="12"),1,0)</f>
        <v>0</v>
      </c>
      <c r="K1309" s="7">
        <f>IF(telefony[[#This Row],[Czy 12]]=1,telefony[[#This Row],[zakonczenie]]-telefony[[#This Row],[rozpoczecie]],0)</f>
        <v>0</v>
      </c>
    </row>
    <row r="1310" spans="1:11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  <c r="E1310">
        <f>COUNTIF($A$2:$A$2148,telefony[[#This Row],[nr]])</f>
        <v>1</v>
      </c>
      <c r="F1310" t="str">
        <f>IF(LEN(telefony[[#This Row],[nr]])=7,"Stacjonarny",IF(LEN(telefony[[#This Row],[nr]])=8,"Komórkowy","Zagraniczny"))</f>
        <v>Komórkowy</v>
      </c>
      <c r="G1310" s="11">
        <f>telefony[[#This Row],[zakonczenie]]-telefony[[#This Row],[rozpoczecie]]</f>
        <v>1.0370370370370363E-2</v>
      </c>
      <c r="H1310">
        <f>MINUTE(telefony[[#This Row],[Czas trwania połączenia]])</f>
        <v>14</v>
      </c>
      <c r="I1310" s="10" t="str">
        <f>LEFT(telefony[[#This Row],[nr]],2)</f>
        <v>25</v>
      </c>
      <c r="J1310" s="9">
        <f>IF(AND(telefony[[#This Row],[Rodzaj telefonu]]="Stacjonarny",telefony[[#This Row],[Początek numeru]]="12"),1,0)</f>
        <v>0</v>
      </c>
      <c r="K1310" s="7">
        <f>IF(telefony[[#This Row],[Czy 12]]=1,telefony[[#This Row],[zakonczenie]]-telefony[[#This Row],[rozpoczecie]],0)</f>
        <v>0</v>
      </c>
    </row>
    <row r="1311" spans="1:11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  <c r="E1311">
        <f>COUNTIF($A$2:$A$2148,telefony[[#This Row],[nr]])</f>
        <v>1</v>
      </c>
      <c r="F1311" t="str">
        <f>IF(LEN(telefony[[#This Row],[nr]])=7,"Stacjonarny",IF(LEN(telefony[[#This Row],[nr]])=8,"Komórkowy","Zagraniczny"))</f>
        <v>Stacjonarny</v>
      </c>
      <c r="G1311" s="11">
        <f>telefony[[#This Row],[zakonczenie]]-telefony[[#This Row],[rozpoczecie]]</f>
        <v>4.0624999999999689E-3</v>
      </c>
      <c r="H1311">
        <f>MINUTE(telefony[[#This Row],[Czas trwania połączenia]])</f>
        <v>5</v>
      </c>
      <c r="I1311" s="10" t="str">
        <f>LEFT(telefony[[#This Row],[nr]],2)</f>
        <v>86</v>
      </c>
      <c r="J1311" s="9">
        <f>IF(AND(telefony[[#This Row],[Rodzaj telefonu]]="Stacjonarny",telefony[[#This Row],[Początek numeru]]="12"),1,0)</f>
        <v>0</v>
      </c>
      <c r="K1311" s="7">
        <f>IF(telefony[[#This Row],[Czy 12]]=1,telefony[[#This Row],[zakonczenie]]-telefony[[#This Row],[rozpoczecie]],0)</f>
        <v>0</v>
      </c>
    </row>
    <row r="1312" spans="1:11" x14ac:dyDescent="0.25">
      <c r="A1312">
        <v>8487003</v>
      </c>
      <c r="B1312" s="1">
        <v>42935</v>
      </c>
      <c r="C1312" s="2">
        <v>0.61648148148148152</v>
      </c>
      <c r="D1312" s="2">
        <v>0.62589120370370366</v>
      </c>
      <c r="E1312">
        <f>COUNTIF($A$2:$A$2148,telefony[[#This Row],[nr]])</f>
        <v>1</v>
      </c>
      <c r="F1312" t="str">
        <f>IF(LEN(telefony[[#This Row],[nr]])=7,"Stacjonarny",IF(LEN(telefony[[#This Row],[nr]])=8,"Komórkowy","Zagraniczny"))</f>
        <v>Stacjonarny</v>
      </c>
      <c r="G1312" s="11">
        <f>telefony[[#This Row],[zakonczenie]]-telefony[[#This Row],[rozpoczecie]]</f>
        <v>9.4097222222221388E-3</v>
      </c>
      <c r="H1312">
        <f>MINUTE(telefony[[#This Row],[Czas trwania połączenia]])</f>
        <v>13</v>
      </c>
      <c r="I1312" s="10" t="str">
        <f>LEFT(telefony[[#This Row],[nr]],2)</f>
        <v>84</v>
      </c>
      <c r="J1312" s="9">
        <f>IF(AND(telefony[[#This Row],[Rodzaj telefonu]]="Stacjonarny",telefony[[#This Row],[Początek numeru]]="12"),1,0)</f>
        <v>0</v>
      </c>
      <c r="K1312" s="7">
        <f>IF(telefony[[#This Row],[Czy 12]]=1,telefony[[#This Row],[zakonczenie]]-telefony[[#This Row],[rozpoczecie]],0)</f>
        <v>0</v>
      </c>
    </row>
    <row r="1313" spans="1:11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  <c r="E1313">
        <f>COUNTIF($A$2:$A$2148,telefony[[#This Row],[nr]])</f>
        <v>1</v>
      </c>
      <c r="F1313" t="str">
        <f>IF(LEN(telefony[[#This Row],[nr]])=7,"Stacjonarny",IF(LEN(telefony[[#This Row],[nr]])=8,"Komórkowy","Zagraniczny"))</f>
        <v>Komórkowy</v>
      </c>
      <c r="G1313" s="11">
        <f>telefony[[#This Row],[zakonczenie]]-telefony[[#This Row],[rozpoczecie]]</f>
        <v>1.0810185185185173E-2</v>
      </c>
      <c r="H1313">
        <f>MINUTE(telefony[[#This Row],[Czas trwania połączenia]])</f>
        <v>15</v>
      </c>
      <c r="I1313" s="10" t="str">
        <f>LEFT(telefony[[#This Row],[nr]],2)</f>
        <v>50</v>
      </c>
      <c r="J1313" s="9">
        <f>IF(AND(telefony[[#This Row],[Rodzaj telefonu]]="Stacjonarny",telefony[[#This Row],[Początek numeru]]="12"),1,0)</f>
        <v>0</v>
      </c>
      <c r="K1313" s="7">
        <f>IF(telefony[[#This Row],[Czy 12]]=1,telefony[[#This Row],[zakonczenie]]-telefony[[#This Row],[rozpoczecie]],0)</f>
        <v>0</v>
      </c>
    </row>
    <row r="1314" spans="1:11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  <c r="E1314">
        <f>COUNTIF($A$2:$A$2148,telefony[[#This Row],[nr]])</f>
        <v>1</v>
      </c>
      <c r="F1314" t="str">
        <f>IF(LEN(telefony[[#This Row],[nr]])=7,"Stacjonarny",IF(LEN(telefony[[#This Row],[nr]])=8,"Komórkowy","Zagraniczny"))</f>
        <v>Stacjonarny</v>
      </c>
      <c r="G1314" s="11">
        <f>telefony[[#This Row],[zakonczenie]]-telefony[[#This Row],[rozpoczecie]]</f>
        <v>1.0370370370370363E-2</v>
      </c>
      <c r="H1314">
        <f>MINUTE(telefony[[#This Row],[Czas trwania połączenia]])</f>
        <v>14</v>
      </c>
      <c r="I1314" s="10" t="str">
        <f>LEFT(telefony[[#This Row],[nr]],2)</f>
        <v>49</v>
      </c>
      <c r="J1314" s="9">
        <f>IF(AND(telefony[[#This Row],[Rodzaj telefonu]]="Stacjonarny",telefony[[#This Row],[Początek numeru]]="12"),1,0)</f>
        <v>0</v>
      </c>
      <c r="K1314" s="7">
        <f>IF(telefony[[#This Row],[Czy 12]]=1,telefony[[#This Row],[zakonczenie]]-telefony[[#This Row],[rozpoczecie]],0)</f>
        <v>0</v>
      </c>
    </row>
    <row r="1315" spans="1:11" x14ac:dyDescent="0.25">
      <c r="A1315">
        <v>1316116</v>
      </c>
      <c r="B1315" s="1">
        <v>42935</v>
      </c>
      <c r="C1315" s="2">
        <v>0.62394675925925924</v>
      </c>
      <c r="D1315" s="2">
        <v>0.62461805555555561</v>
      </c>
      <c r="E1315">
        <f>COUNTIF($A$2:$A$2148,telefony[[#This Row],[nr]])</f>
        <v>1</v>
      </c>
      <c r="F1315" t="str">
        <f>IF(LEN(telefony[[#This Row],[nr]])=7,"Stacjonarny",IF(LEN(telefony[[#This Row],[nr]])=8,"Komórkowy","Zagraniczny"))</f>
        <v>Stacjonarny</v>
      </c>
      <c r="G1315" s="11">
        <f>telefony[[#This Row],[zakonczenie]]-telefony[[#This Row],[rozpoczecie]]</f>
        <v>6.7129629629636423E-4</v>
      </c>
      <c r="H1315">
        <f>MINUTE(telefony[[#This Row],[Czas trwania połączenia]])</f>
        <v>0</v>
      </c>
      <c r="I1315" s="10" t="str">
        <f>LEFT(telefony[[#This Row],[nr]],2)</f>
        <v>13</v>
      </c>
      <c r="J1315" s="9">
        <f>IF(AND(telefony[[#This Row],[Rodzaj telefonu]]="Stacjonarny",telefony[[#This Row],[Początek numeru]]="12"),1,0)</f>
        <v>0</v>
      </c>
      <c r="K1315" s="7">
        <f>IF(telefony[[#This Row],[Czy 12]]=1,telefony[[#This Row],[zakonczenie]]-telefony[[#This Row],[rozpoczecie]],0)</f>
        <v>0</v>
      </c>
    </row>
    <row r="1316" spans="1:11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  <c r="E1316">
        <f>COUNTIF($A$2:$A$2148,telefony[[#This Row],[nr]])</f>
        <v>2</v>
      </c>
      <c r="F1316" t="str">
        <f>IF(LEN(telefony[[#This Row],[nr]])=7,"Stacjonarny",IF(LEN(telefony[[#This Row],[nr]])=8,"Komórkowy","Zagraniczny"))</f>
        <v>Stacjonarny</v>
      </c>
      <c r="G1316" s="11">
        <f>telefony[[#This Row],[zakonczenie]]-telefony[[#This Row],[rozpoczecie]]</f>
        <v>3.1018518518518556E-3</v>
      </c>
      <c r="H1316">
        <f>MINUTE(telefony[[#This Row],[Czas trwania połączenia]])</f>
        <v>4</v>
      </c>
      <c r="I1316" s="10" t="str">
        <f>LEFT(telefony[[#This Row],[nr]],2)</f>
        <v>56</v>
      </c>
      <c r="J1316" s="9">
        <f>IF(AND(telefony[[#This Row],[Rodzaj telefonu]]="Stacjonarny",telefony[[#This Row],[Początek numeru]]="12"),1,0)</f>
        <v>0</v>
      </c>
      <c r="K1316" s="7">
        <f>IF(telefony[[#This Row],[Czy 12]]=1,telefony[[#This Row],[zakonczenie]]-telefony[[#This Row],[rozpoczecie]],0)</f>
        <v>0</v>
      </c>
    </row>
    <row r="1317" spans="1:11" x14ac:dyDescent="0.25">
      <c r="A1317">
        <v>3574623</v>
      </c>
      <c r="B1317" s="1">
        <v>42936</v>
      </c>
      <c r="C1317" s="2">
        <v>0.33447916666666666</v>
      </c>
      <c r="D1317" s="2">
        <v>0.33721064814814816</v>
      </c>
      <c r="E1317">
        <f>COUNTIF($A$2:$A$2148,telefony[[#This Row],[nr]])</f>
        <v>1</v>
      </c>
      <c r="F1317" t="str">
        <f>IF(LEN(telefony[[#This Row],[nr]])=7,"Stacjonarny",IF(LEN(telefony[[#This Row],[nr]])=8,"Komórkowy","Zagraniczny"))</f>
        <v>Stacjonarny</v>
      </c>
      <c r="G1317" s="11">
        <f>telefony[[#This Row],[zakonczenie]]-telefony[[#This Row],[rozpoczecie]]</f>
        <v>2.7314814814815014E-3</v>
      </c>
      <c r="H1317">
        <f>MINUTE(telefony[[#This Row],[Czas trwania połączenia]])</f>
        <v>3</v>
      </c>
      <c r="I1317" s="10" t="str">
        <f>LEFT(telefony[[#This Row],[nr]],2)</f>
        <v>35</v>
      </c>
      <c r="J1317" s="9">
        <f>IF(AND(telefony[[#This Row],[Rodzaj telefonu]]="Stacjonarny",telefony[[#This Row],[Początek numeru]]="12"),1,0)</f>
        <v>0</v>
      </c>
      <c r="K1317" s="7">
        <f>IF(telefony[[#This Row],[Czy 12]]=1,telefony[[#This Row],[zakonczenie]]-telefony[[#This Row],[rozpoczecie]],0)</f>
        <v>0</v>
      </c>
    </row>
    <row r="1318" spans="1:11" x14ac:dyDescent="0.25">
      <c r="A1318">
        <v>71218936</v>
      </c>
      <c r="B1318" s="1">
        <v>42936</v>
      </c>
      <c r="C1318" s="2">
        <v>0.34012731481481484</v>
      </c>
      <c r="D1318" s="2">
        <v>0.34192129629629631</v>
      </c>
      <c r="E1318">
        <f>COUNTIF($A$2:$A$2148,telefony[[#This Row],[nr]])</f>
        <v>1</v>
      </c>
      <c r="F1318" t="str">
        <f>IF(LEN(telefony[[#This Row],[nr]])=7,"Stacjonarny",IF(LEN(telefony[[#This Row],[nr]])=8,"Komórkowy","Zagraniczny"))</f>
        <v>Komórkowy</v>
      </c>
      <c r="G1318" s="11">
        <f>telefony[[#This Row],[zakonczenie]]-telefony[[#This Row],[rozpoczecie]]</f>
        <v>1.7939814814814659E-3</v>
      </c>
      <c r="H1318">
        <f>MINUTE(telefony[[#This Row],[Czas trwania połączenia]])</f>
        <v>2</v>
      </c>
      <c r="I1318" s="10" t="str">
        <f>LEFT(telefony[[#This Row],[nr]],2)</f>
        <v>71</v>
      </c>
      <c r="J1318" s="9">
        <f>IF(AND(telefony[[#This Row],[Rodzaj telefonu]]="Stacjonarny",telefony[[#This Row],[Początek numeru]]="12"),1,0)</f>
        <v>0</v>
      </c>
      <c r="K1318" s="7">
        <f>IF(telefony[[#This Row],[Czy 12]]=1,telefony[[#This Row],[zakonczenie]]-telefony[[#This Row],[rozpoczecie]],0)</f>
        <v>0</v>
      </c>
    </row>
    <row r="1319" spans="1:11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  <c r="E1319">
        <f>COUNTIF($A$2:$A$2148,telefony[[#This Row],[nr]])</f>
        <v>1</v>
      </c>
      <c r="F1319" t="str">
        <f>IF(LEN(telefony[[#This Row],[nr]])=7,"Stacjonarny",IF(LEN(telefony[[#This Row],[nr]])=8,"Komórkowy","Zagraniczny"))</f>
        <v>Komórkowy</v>
      </c>
      <c r="G1319" s="11">
        <f>telefony[[#This Row],[zakonczenie]]-telefony[[#This Row],[rozpoczecie]]</f>
        <v>1.1412037037037082E-2</v>
      </c>
      <c r="H1319">
        <f>MINUTE(telefony[[#This Row],[Czas trwania połączenia]])</f>
        <v>16</v>
      </c>
      <c r="I1319" s="10" t="str">
        <f>LEFT(telefony[[#This Row],[nr]],2)</f>
        <v>55</v>
      </c>
      <c r="J1319" s="9">
        <f>IF(AND(telefony[[#This Row],[Rodzaj telefonu]]="Stacjonarny",telefony[[#This Row],[Początek numeru]]="12"),1,0)</f>
        <v>0</v>
      </c>
      <c r="K1319" s="7">
        <f>IF(telefony[[#This Row],[Czy 12]]=1,telefony[[#This Row],[zakonczenie]]-telefony[[#This Row],[rozpoczecie]],0)</f>
        <v>0</v>
      </c>
    </row>
    <row r="1320" spans="1:11" x14ac:dyDescent="0.25">
      <c r="A1320">
        <v>1898174</v>
      </c>
      <c r="B1320" s="1">
        <v>42936</v>
      </c>
      <c r="C1320" s="2">
        <v>0.34371527777777777</v>
      </c>
      <c r="D1320" s="2">
        <v>0.34609953703703705</v>
      </c>
      <c r="E1320">
        <f>COUNTIF($A$2:$A$2148,telefony[[#This Row],[nr]])</f>
        <v>1</v>
      </c>
      <c r="F1320" t="str">
        <f>IF(LEN(telefony[[#This Row],[nr]])=7,"Stacjonarny",IF(LEN(telefony[[#This Row],[nr]])=8,"Komórkowy","Zagraniczny"))</f>
        <v>Stacjonarny</v>
      </c>
      <c r="G1320" s="11">
        <f>telefony[[#This Row],[zakonczenie]]-telefony[[#This Row],[rozpoczecie]]</f>
        <v>2.3842592592592804E-3</v>
      </c>
      <c r="H1320">
        <f>MINUTE(telefony[[#This Row],[Czas trwania połączenia]])</f>
        <v>3</v>
      </c>
      <c r="I1320" s="10" t="str">
        <f>LEFT(telefony[[#This Row],[nr]],2)</f>
        <v>18</v>
      </c>
      <c r="J1320" s="9">
        <f>IF(AND(telefony[[#This Row],[Rodzaj telefonu]]="Stacjonarny",telefony[[#This Row],[Początek numeru]]="12"),1,0)</f>
        <v>0</v>
      </c>
      <c r="K1320" s="7">
        <f>IF(telefony[[#This Row],[Czy 12]]=1,telefony[[#This Row],[zakonczenie]]-telefony[[#This Row],[rozpoczecie]],0)</f>
        <v>0</v>
      </c>
    </row>
    <row r="1321" spans="1:11" x14ac:dyDescent="0.25">
      <c r="A1321">
        <v>4844054</v>
      </c>
      <c r="B1321" s="1">
        <v>42936</v>
      </c>
      <c r="C1321" s="2">
        <v>0.34857638888888887</v>
      </c>
      <c r="D1321" s="2">
        <v>0.34998842592592594</v>
      </c>
      <c r="E1321">
        <f>COUNTIF($A$2:$A$2148,telefony[[#This Row],[nr]])</f>
        <v>1</v>
      </c>
      <c r="F1321" t="str">
        <f>IF(LEN(telefony[[#This Row],[nr]])=7,"Stacjonarny",IF(LEN(telefony[[#This Row],[nr]])=8,"Komórkowy","Zagraniczny"))</f>
        <v>Stacjonarny</v>
      </c>
      <c r="G1321" s="11">
        <f>telefony[[#This Row],[zakonczenie]]-telefony[[#This Row],[rozpoczecie]]</f>
        <v>1.4120370370370727E-3</v>
      </c>
      <c r="H1321">
        <f>MINUTE(telefony[[#This Row],[Czas trwania połączenia]])</f>
        <v>2</v>
      </c>
      <c r="I1321" s="10" t="str">
        <f>LEFT(telefony[[#This Row],[nr]],2)</f>
        <v>48</v>
      </c>
      <c r="J1321" s="9">
        <f>IF(AND(telefony[[#This Row],[Rodzaj telefonu]]="Stacjonarny",telefony[[#This Row],[Początek numeru]]="12"),1,0)</f>
        <v>0</v>
      </c>
      <c r="K1321" s="7">
        <f>IF(telefony[[#This Row],[Czy 12]]=1,telefony[[#This Row],[zakonczenie]]-telefony[[#This Row],[rozpoczecie]],0)</f>
        <v>0</v>
      </c>
    </row>
    <row r="1322" spans="1:11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  <c r="E1322">
        <f>COUNTIF($A$2:$A$2148,telefony[[#This Row],[nr]])</f>
        <v>1</v>
      </c>
      <c r="F1322" t="str">
        <f>IF(LEN(telefony[[#This Row],[nr]])=7,"Stacjonarny",IF(LEN(telefony[[#This Row],[nr]])=8,"Komórkowy","Zagraniczny"))</f>
        <v>Stacjonarny</v>
      </c>
      <c r="G1322" s="11">
        <f>telefony[[#This Row],[zakonczenie]]-telefony[[#This Row],[rozpoczecie]]</f>
        <v>2.2685185185185031E-3</v>
      </c>
      <c r="H1322">
        <f>MINUTE(telefony[[#This Row],[Czas trwania połączenia]])</f>
        <v>3</v>
      </c>
      <c r="I1322" s="10" t="str">
        <f>LEFT(telefony[[#This Row],[nr]],2)</f>
        <v>77</v>
      </c>
      <c r="J1322" s="9">
        <f>IF(AND(telefony[[#This Row],[Rodzaj telefonu]]="Stacjonarny",telefony[[#This Row],[Początek numeru]]="12"),1,0)</f>
        <v>0</v>
      </c>
      <c r="K1322" s="7">
        <f>IF(telefony[[#This Row],[Czy 12]]=1,telefony[[#This Row],[zakonczenie]]-telefony[[#This Row],[rozpoczecie]],0)</f>
        <v>0</v>
      </c>
    </row>
    <row r="1323" spans="1:11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  <c r="E1323">
        <f>COUNTIF($A$2:$A$2148,telefony[[#This Row],[nr]])</f>
        <v>1</v>
      </c>
      <c r="F1323" t="str">
        <f>IF(LEN(telefony[[#This Row],[nr]])=7,"Stacjonarny",IF(LEN(telefony[[#This Row],[nr]])=8,"Komórkowy","Zagraniczny"))</f>
        <v>Stacjonarny</v>
      </c>
      <c r="G1323" s="11">
        <f>telefony[[#This Row],[zakonczenie]]-telefony[[#This Row],[rozpoczecie]]</f>
        <v>9.6180555555555602E-3</v>
      </c>
      <c r="H1323">
        <f>MINUTE(telefony[[#This Row],[Czas trwania połączenia]])</f>
        <v>13</v>
      </c>
      <c r="I1323" s="10" t="str">
        <f>LEFT(telefony[[#This Row],[nr]],2)</f>
        <v>59</v>
      </c>
      <c r="J1323" s="9">
        <f>IF(AND(telefony[[#This Row],[Rodzaj telefonu]]="Stacjonarny",telefony[[#This Row],[Początek numeru]]="12"),1,0)</f>
        <v>0</v>
      </c>
      <c r="K1323" s="7">
        <f>IF(telefony[[#This Row],[Czy 12]]=1,telefony[[#This Row],[zakonczenie]]-telefony[[#This Row],[rozpoczecie]],0)</f>
        <v>0</v>
      </c>
    </row>
    <row r="1324" spans="1:11" x14ac:dyDescent="0.25">
      <c r="A1324">
        <v>4698731</v>
      </c>
      <c r="B1324" s="1">
        <v>42936</v>
      </c>
      <c r="C1324" s="2">
        <v>0.35894675925925928</v>
      </c>
      <c r="D1324" s="2">
        <v>0.3689351851851852</v>
      </c>
      <c r="E1324">
        <f>COUNTIF($A$2:$A$2148,telefony[[#This Row],[nr]])</f>
        <v>1</v>
      </c>
      <c r="F1324" t="str">
        <f>IF(LEN(telefony[[#This Row],[nr]])=7,"Stacjonarny",IF(LEN(telefony[[#This Row],[nr]])=8,"Komórkowy","Zagraniczny"))</f>
        <v>Stacjonarny</v>
      </c>
      <c r="G1324" s="11">
        <f>telefony[[#This Row],[zakonczenie]]-telefony[[#This Row],[rozpoczecie]]</f>
        <v>9.9884259259259145E-3</v>
      </c>
      <c r="H1324">
        <f>MINUTE(telefony[[#This Row],[Czas trwania połączenia]])</f>
        <v>14</v>
      </c>
      <c r="I1324" s="10" t="str">
        <f>LEFT(telefony[[#This Row],[nr]],2)</f>
        <v>46</v>
      </c>
      <c r="J1324" s="9">
        <f>IF(AND(telefony[[#This Row],[Rodzaj telefonu]]="Stacjonarny",telefony[[#This Row],[Początek numeru]]="12"),1,0)</f>
        <v>0</v>
      </c>
      <c r="K1324" s="7">
        <f>IF(telefony[[#This Row],[Czy 12]]=1,telefony[[#This Row],[zakonczenie]]-telefony[[#This Row],[rozpoczecie]],0)</f>
        <v>0</v>
      </c>
    </row>
    <row r="1325" spans="1:11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  <c r="E1325">
        <f>COUNTIF($A$2:$A$2148,telefony[[#This Row],[nr]])</f>
        <v>1</v>
      </c>
      <c r="F1325" t="str">
        <f>IF(LEN(telefony[[#This Row],[nr]])=7,"Stacjonarny",IF(LEN(telefony[[#This Row],[nr]])=8,"Komórkowy","Zagraniczny"))</f>
        <v>Stacjonarny</v>
      </c>
      <c r="G1325" s="11">
        <f>telefony[[#This Row],[zakonczenie]]-telefony[[#This Row],[rozpoczecie]]</f>
        <v>3.2638888888888995E-3</v>
      </c>
      <c r="H1325">
        <f>MINUTE(telefony[[#This Row],[Czas trwania połączenia]])</f>
        <v>4</v>
      </c>
      <c r="I1325" s="10" t="str">
        <f>LEFT(telefony[[#This Row],[nr]],2)</f>
        <v>46</v>
      </c>
      <c r="J1325" s="9">
        <f>IF(AND(telefony[[#This Row],[Rodzaj telefonu]]="Stacjonarny",telefony[[#This Row],[Początek numeru]]="12"),1,0)</f>
        <v>0</v>
      </c>
      <c r="K1325" s="7">
        <f>IF(telefony[[#This Row],[Czy 12]]=1,telefony[[#This Row],[zakonczenie]]-telefony[[#This Row],[rozpoczecie]],0)</f>
        <v>0</v>
      </c>
    </row>
    <row r="1326" spans="1:11" x14ac:dyDescent="0.25">
      <c r="A1326">
        <v>3851940</v>
      </c>
      <c r="B1326" s="1">
        <v>42936</v>
      </c>
      <c r="C1326" s="2">
        <v>0.36473379629629632</v>
      </c>
      <c r="D1326" s="2">
        <v>0.36630787037037038</v>
      </c>
      <c r="E1326">
        <f>COUNTIF($A$2:$A$2148,telefony[[#This Row],[nr]])</f>
        <v>1</v>
      </c>
      <c r="F1326" t="str">
        <f>IF(LEN(telefony[[#This Row],[nr]])=7,"Stacjonarny",IF(LEN(telefony[[#This Row],[nr]])=8,"Komórkowy","Zagraniczny"))</f>
        <v>Stacjonarny</v>
      </c>
      <c r="G1326" s="11">
        <f>telefony[[#This Row],[zakonczenie]]-telefony[[#This Row],[rozpoczecie]]</f>
        <v>1.5740740740740611E-3</v>
      </c>
      <c r="H1326">
        <f>MINUTE(telefony[[#This Row],[Czas trwania połączenia]])</f>
        <v>2</v>
      </c>
      <c r="I1326" s="10" t="str">
        <f>LEFT(telefony[[#This Row],[nr]],2)</f>
        <v>38</v>
      </c>
      <c r="J1326" s="9">
        <f>IF(AND(telefony[[#This Row],[Rodzaj telefonu]]="Stacjonarny",telefony[[#This Row],[Początek numeru]]="12"),1,0)</f>
        <v>0</v>
      </c>
      <c r="K1326" s="7">
        <f>IF(telefony[[#This Row],[Czy 12]]=1,telefony[[#This Row],[zakonczenie]]-telefony[[#This Row],[rozpoczecie]],0)</f>
        <v>0</v>
      </c>
    </row>
    <row r="1327" spans="1:11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  <c r="E1327">
        <f>COUNTIF($A$2:$A$2148,telefony[[#This Row],[nr]])</f>
        <v>1</v>
      </c>
      <c r="F1327" t="str">
        <f>IF(LEN(telefony[[#This Row],[nr]])=7,"Stacjonarny",IF(LEN(telefony[[#This Row],[nr]])=8,"Komórkowy","Zagraniczny"))</f>
        <v>Stacjonarny</v>
      </c>
      <c r="G1327" s="11">
        <f>telefony[[#This Row],[zakonczenie]]-telefony[[#This Row],[rozpoczecie]]</f>
        <v>9.1666666666667118E-3</v>
      </c>
      <c r="H1327">
        <f>MINUTE(telefony[[#This Row],[Czas trwania połączenia]])</f>
        <v>13</v>
      </c>
      <c r="I1327" s="10" t="str">
        <f>LEFT(telefony[[#This Row],[nr]],2)</f>
        <v>79</v>
      </c>
      <c r="J1327" s="9">
        <f>IF(AND(telefony[[#This Row],[Rodzaj telefonu]]="Stacjonarny",telefony[[#This Row],[Początek numeru]]="12"),1,0)</f>
        <v>0</v>
      </c>
      <c r="K1327" s="7">
        <f>IF(telefony[[#This Row],[Czy 12]]=1,telefony[[#This Row],[zakonczenie]]-telefony[[#This Row],[rozpoczecie]],0)</f>
        <v>0</v>
      </c>
    </row>
    <row r="1328" spans="1:11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  <c r="E1328">
        <f>COUNTIF($A$2:$A$2148,telefony[[#This Row],[nr]])</f>
        <v>1</v>
      </c>
      <c r="F1328" t="str">
        <f>IF(LEN(telefony[[#This Row],[nr]])=7,"Stacjonarny",IF(LEN(telefony[[#This Row],[nr]])=8,"Komórkowy","Zagraniczny"))</f>
        <v>Stacjonarny</v>
      </c>
      <c r="G1328" s="11">
        <f>telefony[[#This Row],[zakonczenie]]-telefony[[#This Row],[rozpoczecie]]</f>
        <v>6.3541666666666607E-3</v>
      </c>
      <c r="H1328">
        <f>MINUTE(telefony[[#This Row],[Czas trwania połączenia]])</f>
        <v>9</v>
      </c>
      <c r="I1328" s="10" t="str">
        <f>LEFT(telefony[[#This Row],[nr]],2)</f>
        <v>19</v>
      </c>
      <c r="J1328" s="9">
        <f>IF(AND(telefony[[#This Row],[Rodzaj telefonu]]="Stacjonarny",telefony[[#This Row],[Początek numeru]]="12"),1,0)</f>
        <v>0</v>
      </c>
      <c r="K1328" s="7">
        <f>IF(telefony[[#This Row],[Czy 12]]=1,telefony[[#This Row],[zakonczenie]]-telefony[[#This Row],[rozpoczecie]],0)</f>
        <v>0</v>
      </c>
    </row>
    <row r="1329" spans="1:11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  <c r="E1329">
        <f>COUNTIF($A$2:$A$2148,telefony[[#This Row],[nr]])</f>
        <v>1</v>
      </c>
      <c r="F1329" t="str">
        <f>IF(LEN(telefony[[#This Row],[nr]])=7,"Stacjonarny",IF(LEN(telefony[[#This Row],[nr]])=8,"Komórkowy","Zagraniczny"))</f>
        <v>Stacjonarny</v>
      </c>
      <c r="G1329" s="11">
        <f>telefony[[#This Row],[zakonczenie]]-telefony[[#This Row],[rozpoczecie]]</f>
        <v>2.7777777777777679E-3</v>
      </c>
      <c r="H1329">
        <f>MINUTE(telefony[[#This Row],[Czas trwania połączenia]])</f>
        <v>4</v>
      </c>
      <c r="I1329" s="10" t="str">
        <f>LEFT(telefony[[#This Row],[nr]],2)</f>
        <v>73</v>
      </c>
      <c r="J1329" s="9">
        <f>IF(AND(telefony[[#This Row],[Rodzaj telefonu]]="Stacjonarny",telefony[[#This Row],[Początek numeru]]="12"),1,0)</f>
        <v>0</v>
      </c>
      <c r="K1329" s="7">
        <f>IF(telefony[[#This Row],[Czy 12]]=1,telefony[[#This Row],[zakonczenie]]-telefony[[#This Row],[rozpoczecie]],0)</f>
        <v>0</v>
      </c>
    </row>
    <row r="1330" spans="1:11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  <c r="E1330">
        <f>COUNTIF($A$2:$A$2148,telefony[[#This Row],[nr]])</f>
        <v>2</v>
      </c>
      <c r="F1330" t="str">
        <f>IF(LEN(telefony[[#This Row],[nr]])=7,"Stacjonarny",IF(LEN(telefony[[#This Row],[nr]])=8,"Komórkowy","Zagraniczny"))</f>
        <v>Komórkowy</v>
      </c>
      <c r="G1330" s="11">
        <f>telefony[[#This Row],[zakonczenie]]-telefony[[#This Row],[rozpoczecie]]</f>
        <v>1.0949074074074083E-2</v>
      </c>
      <c r="H1330">
        <f>MINUTE(telefony[[#This Row],[Czas trwania połączenia]])</f>
        <v>15</v>
      </c>
      <c r="I1330" s="10" t="str">
        <f>LEFT(telefony[[#This Row],[nr]],2)</f>
        <v>24</v>
      </c>
      <c r="J1330" s="9">
        <f>IF(AND(telefony[[#This Row],[Rodzaj telefonu]]="Stacjonarny",telefony[[#This Row],[Początek numeru]]="12"),1,0)</f>
        <v>0</v>
      </c>
      <c r="K1330" s="7">
        <f>IF(telefony[[#This Row],[Czy 12]]=1,telefony[[#This Row],[zakonczenie]]-telefony[[#This Row],[rozpoczecie]],0)</f>
        <v>0</v>
      </c>
    </row>
    <row r="1331" spans="1:11" x14ac:dyDescent="0.25">
      <c r="A1331">
        <v>3086185</v>
      </c>
      <c r="B1331" s="1">
        <v>42936</v>
      </c>
      <c r="C1331" s="2">
        <v>0.38394675925925925</v>
      </c>
      <c r="D1331" s="2">
        <v>0.39547453703703705</v>
      </c>
      <c r="E1331">
        <f>COUNTIF($A$2:$A$2148,telefony[[#This Row],[nr]])</f>
        <v>2</v>
      </c>
      <c r="F1331" t="str">
        <f>IF(LEN(telefony[[#This Row],[nr]])=7,"Stacjonarny",IF(LEN(telefony[[#This Row],[nr]])=8,"Komórkowy","Zagraniczny"))</f>
        <v>Stacjonarny</v>
      </c>
      <c r="G1331" s="11">
        <f>telefony[[#This Row],[zakonczenie]]-telefony[[#This Row],[rozpoczecie]]</f>
        <v>1.1527777777777803E-2</v>
      </c>
      <c r="H1331">
        <f>MINUTE(telefony[[#This Row],[Czas trwania połączenia]])</f>
        <v>16</v>
      </c>
      <c r="I1331" s="10" t="str">
        <f>LEFT(telefony[[#This Row],[nr]],2)</f>
        <v>30</v>
      </c>
      <c r="J1331" s="9">
        <f>IF(AND(telefony[[#This Row],[Rodzaj telefonu]]="Stacjonarny",telefony[[#This Row],[Początek numeru]]="12"),1,0)</f>
        <v>0</v>
      </c>
      <c r="K1331" s="7">
        <f>IF(telefony[[#This Row],[Czy 12]]=1,telefony[[#This Row],[zakonczenie]]-telefony[[#This Row],[rozpoczecie]],0)</f>
        <v>0</v>
      </c>
    </row>
    <row r="1332" spans="1:11" x14ac:dyDescent="0.25">
      <c r="A1332">
        <v>7622819</v>
      </c>
      <c r="B1332" s="1">
        <v>42936</v>
      </c>
      <c r="C1332" s="2">
        <v>0.38599537037037035</v>
      </c>
      <c r="D1332" s="2">
        <v>0.39438657407407407</v>
      </c>
      <c r="E1332">
        <f>COUNTIF($A$2:$A$2148,telefony[[#This Row],[nr]])</f>
        <v>2</v>
      </c>
      <c r="F1332" t="str">
        <f>IF(LEN(telefony[[#This Row],[nr]])=7,"Stacjonarny",IF(LEN(telefony[[#This Row],[nr]])=8,"Komórkowy","Zagraniczny"))</f>
        <v>Stacjonarny</v>
      </c>
      <c r="G1332" s="11">
        <f>telefony[[#This Row],[zakonczenie]]-telefony[[#This Row],[rozpoczecie]]</f>
        <v>8.3912037037037202E-3</v>
      </c>
      <c r="H1332">
        <f>MINUTE(telefony[[#This Row],[Czas trwania połączenia]])</f>
        <v>12</v>
      </c>
      <c r="I1332" s="10" t="str">
        <f>LEFT(telefony[[#This Row],[nr]],2)</f>
        <v>76</v>
      </c>
      <c r="J1332" s="9">
        <f>IF(AND(telefony[[#This Row],[Rodzaj telefonu]]="Stacjonarny",telefony[[#This Row],[Początek numeru]]="12"),1,0)</f>
        <v>0</v>
      </c>
      <c r="K1332" s="7">
        <f>IF(telefony[[#This Row],[Czy 12]]=1,telefony[[#This Row],[zakonczenie]]-telefony[[#This Row],[rozpoczecie]],0)</f>
        <v>0</v>
      </c>
    </row>
    <row r="1333" spans="1:11" x14ac:dyDescent="0.25">
      <c r="A1333">
        <v>5610335</v>
      </c>
      <c r="B1333" s="1">
        <v>42936</v>
      </c>
      <c r="C1333" s="2">
        <v>0.39055555555555554</v>
      </c>
      <c r="D1333" s="2">
        <v>0.39101851851851854</v>
      </c>
      <c r="E1333">
        <f>COUNTIF($A$2:$A$2148,telefony[[#This Row],[nr]])</f>
        <v>1</v>
      </c>
      <c r="F1333" t="str">
        <f>IF(LEN(telefony[[#This Row],[nr]])=7,"Stacjonarny",IF(LEN(telefony[[#This Row],[nr]])=8,"Komórkowy","Zagraniczny"))</f>
        <v>Stacjonarny</v>
      </c>
      <c r="G1333" s="11">
        <f>telefony[[#This Row],[zakonczenie]]-telefony[[#This Row],[rozpoczecie]]</f>
        <v>4.6296296296299833E-4</v>
      </c>
      <c r="H1333">
        <f>MINUTE(telefony[[#This Row],[Czas trwania połączenia]])</f>
        <v>0</v>
      </c>
      <c r="I1333" s="10" t="str">
        <f>LEFT(telefony[[#This Row],[nr]],2)</f>
        <v>56</v>
      </c>
      <c r="J1333" s="9">
        <f>IF(AND(telefony[[#This Row],[Rodzaj telefonu]]="Stacjonarny",telefony[[#This Row],[Początek numeru]]="12"),1,0)</f>
        <v>0</v>
      </c>
      <c r="K1333" s="7">
        <f>IF(telefony[[#This Row],[Czy 12]]=1,telefony[[#This Row],[zakonczenie]]-telefony[[#This Row],[rozpoczecie]],0)</f>
        <v>0</v>
      </c>
    </row>
    <row r="1334" spans="1:11" x14ac:dyDescent="0.25">
      <c r="A1334">
        <v>97953696</v>
      </c>
      <c r="B1334" s="1">
        <v>42936</v>
      </c>
      <c r="C1334" s="2">
        <v>0.39373842592592595</v>
      </c>
      <c r="D1334" s="2">
        <v>0.40292824074074074</v>
      </c>
      <c r="E1334">
        <f>COUNTIF($A$2:$A$2148,telefony[[#This Row],[nr]])</f>
        <v>5</v>
      </c>
      <c r="F1334" t="str">
        <f>IF(LEN(telefony[[#This Row],[nr]])=7,"Stacjonarny",IF(LEN(telefony[[#This Row],[nr]])=8,"Komórkowy","Zagraniczny"))</f>
        <v>Komórkowy</v>
      </c>
      <c r="G1334" s="11">
        <f>telefony[[#This Row],[zakonczenie]]-telefony[[#This Row],[rozpoczecie]]</f>
        <v>9.1898148148147896E-3</v>
      </c>
      <c r="H1334">
        <f>MINUTE(telefony[[#This Row],[Czas trwania połączenia]])</f>
        <v>13</v>
      </c>
      <c r="I1334" s="10" t="str">
        <f>LEFT(telefony[[#This Row],[nr]],2)</f>
        <v>97</v>
      </c>
      <c r="J1334" s="9">
        <f>IF(AND(telefony[[#This Row],[Rodzaj telefonu]]="Stacjonarny",telefony[[#This Row],[Początek numeru]]="12"),1,0)</f>
        <v>0</v>
      </c>
      <c r="K1334" s="7">
        <f>IF(telefony[[#This Row],[Czy 12]]=1,telefony[[#This Row],[zakonczenie]]-telefony[[#This Row],[rozpoczecie]],0)</f>
        <v>0</v>
      </c>
    </row>
    <row r="1335" spans="1:11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  <c r="E1335">
        <f>COUNTIF($A$2:$A$2148,telefony[[#This Row],[nr]])</f>
        <v>2</v>
      </c>
      <c r="F1335" t="str">
        <f>IF(LEN(telefony[[#This Row],[nr]])=7,"Stacjonarny",IF(LEN(telefony[[#This Row],[nr]])=8,"Komórkowy","Zagraniczny"))</f>
        <v>Stacjonarny</v>
      </c>
      <c r="G1335" s="11">
        <f>telefony[[#This Row],[zakonczenie]]-telefony[[#This Row],[rozpoczecie]]</f>
        <v>3.9467592592592471E-3</v>
      </c>
      <c r="H1335">
        <f>MINUTE(telefony[[#This Row],[Czas trwania połączenia]])</f>
        <v>5</v>
      </c>
      <c r="I1335" s="10" t="str">
        <f>LEFT(telefony[[#This Row],[nr]],2)</f>
        <v>74</v>
      </c>
      <c r="J1335" s="9">
        <f>IF(AND(telefony[[#This Row],[Rodzaj telefonu]]="Stacjonarny",telefony[[#This Row],[Początek numeru]]="12"),1,0)</f>
        <v>0</v>
      </c>
      <c r="K1335" s="7">
        <f>IF(telefony[[#This Row],[Czy 12]]=1,telefony[[#This Row],[zakonczenie]]-telefony[[#This Row],[rozpoczecie]],0)</f>
        <v>0</v>
      </c>
    </row>
    <row r="1336" spans="1:11" x14ac:dyDescent="0.25">
      <c r="A1336">
        <v>2089993</v>
      </c>
      <c r="B1336" s="1">
        <v>42936</v>
      </c>
      <c r="C1336" s="2">
        <v>0.39810185185185187</v>
      </c>
      <c r="D1336" s="2">
        <v>0.39876157407407409</v>
      </c>
      <c r="E1336">
        <f>COUNTIF($A$2:$A$2148,telefony[[#This Row],[nr]])</f>
        <v>1</v>
      </c>
      <c r="F1336" t="str">
        <f>IF(LEN(telefony[[#This Row],[nr]])=7,"Stacjonarny",IF(LEN(telefony[[#This Row],[nr]])=8,"Komórkowy","Zagraniczny"))</f>
        <v>Stacjonarny</v>
      </c>
      <c r="G1336" s="11">
        <f>telefony[[#This Row],[zakonczenie]]-telefony[[#This Row],[rozpoczecie]]</f>
        <v>6.5972222222221433E-4</v>
      </c>
      <c r="H1336">
        <f>MINUTE(telefony[[#This Row],[Czas trwania połączenia]])</f>
        <v>0</v>
      </c>
      <c r="I1336" s="10" t="str">
        <f>LEFT(telefony[[#This Row],[nr]],2)</f>
        <v>20</v>
      </c>
      <c r="J1336" s="9">
        <f>IF(AND(telefony[[#This Row],[Rodzaj telefonu]]="Stacjonarny",telefony[[#This Row],[Początek numeru]]="12"),1,0)</f>
        <v>0</v>
      </c>
      <c r="K1336" s="7">
        <f>IF(telefony[[#This Row],[Czy 12]]=1,telefony[[#This Row],[zakonczenie]]-telefony[[#This Row],[rozpoczecie]],0)</f>
        <v>0</v>
      </c>
    </row>
    <row r="1337" spans="1:11" x14ac:dyDescent="0.25">
      <c r="A1337">
        <v>2635121</v>
      </c>
      <c r="B1337" s="1">
        <v>42936</v>
      </c>
      <c r="C1337" s="2">
        <v>0.39906249999999999</v>
      </c>
      <c r="D1337" s="2">
        <v>0.40487268518518521</v>
      </c>
      <c r="E1337">
        <f>COUNTIF($A$2:$A$2148,telefony[[#This Row],[nr]])</f>
        <v>1</v>
      </c>
      <c r="F1337" t="str">
        <f>IF(LEN(telefony[[#This Row],[nr]])=7,"Stacjonarny",IF(LEN(telefony[[#This Row],[nr]])=8,"Komórkowy","Zagraniczny"))</f>
        <v>Stacjonarny</v>
      </c>
      <c r="G1337" s="11">
        <f>telefony[[#This Row],[zakonczenie]]-telefony[[#This Row],[rozpoczecie]]</f>
        <v>5.8101851851852238E-3</v>
      </c>
      <c r="H1337">
        <f>MINUTE(telefony[[#This Row],[Czas trwania połączenia]])</f>
        <v>8</v>
      </c>
      <c r="I1337" s="10" t="str">
        <f>LEFT(telefony[[#This Row],[nr]],2)</f>
        <v>26</v>
      </c>
      <c r="J1337" s="9">
        <f>IF(AND(telefony[[#This Row],[Rodzaj telefonu]]="Stacjonarny",telefony[[#This Row],[Początek numeru]]="12"),1,0)</f>
        <v>0</v>
      </c>
      <c r="K1337" s="7">
        <f>IF(telefony[[#This Row],[Czy 12]]=1,telefony[[#This Row],[zakonczenie]]-telefony[[#This Row],[rozpoczecie]],0)</f>
        <v>0</v>
      </c>
    </row>
    <row r="1338" spans="1:11" x14ac:dyDescent="0.25">
      <c r="A1338">
        <v>6725216</v>
      </c>
      <c r="B1338" s="1">
        <v>42936</v>
      </c>
      <c r="C1338" s="2">
        <v>0.40190972222222221</v>
      </c>
      <c r="D1338" s="2">
        <v>0.40715277777777775</v>
      </c>
      <c r="E1338">
        <f>COUNTIF($A$2:$A$2148,telefony[[#This Row],[nr]])</f>
        <v>1</v>
      </c>
      <c r="F1338" t="str">
        <f>IF(LEN(telefony[[#This Row],[nr]])=7,"Stacjonarny",IF(LEN(telefony[[#This Row],[nr]])=8,"Komórkowy","Zagraniczny"))</f>
        <v>Stacjonarny</v>
      </c>
      <c r="G1338" s="11">
        <f>telefony[[#This Row],[zakonczenie]]-telefony[[#This Row],[rozpoczecie]]</f>
        <v>5.2430555555555425E-3</v>
      </c>
      <c r="H1338">
        <f>MINUTE(telefony[[#This Row],[Czas trwania połączenia]])</f>
        <v>7</v>
      </c>
      <c r="I1338" s="10" t="str">
        <f>LEFT(telefony[[#This Row],[nr]],2)</f>
        <v>67</v>
      </c>
      <c r="J1338" s="9">
        <f>IF(AND(telefony[[#This Row],[Rodzaj telefonu]]="Stacjonarny",telefony[[#This Row],[Początek numeru]]="12"),1,0)</f>
        <v>0</v>
      </c>
      <c r="K1338" s="7">
        <f>IF(telefony[[#This Row],[Czy 12]]=1,telefony[[#This Row],[zakonczenie]]-telefony[[#This Row],[rozpoczecie]],0)</f>
        <v>0</v>
      </c>
    </row>
    <row r="1339" spans="1:11" x14ac:dyDescent="0.25">
      <c r="A1339">
        <v>6530661</v>
      </c>
      <c r="B1339" s="1">
        <v>42936</v>
      </c>
      <c r="C1339" s="2">
        <v>0.40709490740740739</v>
      </c>
      <c r="D1339" s="2">
        <v>0.40795138888888888</v>
      </c>
      <c r="E1339">
        <f>COUNTIF($A$2:$A$2148,telefony[[#This Row],[nr]])</f>
        <v>1</v>
      </c>
      <c r="F1339" t="str">
        <f>IF(LEN(telefony[[#This Row],[nr]])=7,"Stacjonarny",IF(LEN(telefony[[#This Row],[nr]])=8,"Komórkowy","Zagraniczny"))</f>
        <v>Stacjonarny</v>
      </c>
      <c r="G1339" s="11">
        <f>telefony[[#This Row],[zakonczenie]]-telefony[[#This Row],[rozpoczecie]]</f>
        <v>8.5648148148148584E-4</v>
      </c>
      <c r="H1339">
        <f>MINUTE(telefony[[#This Row],[Czas trwania połączenia]])</f>
        <v>1</v>
      </c>
      <c r="I1339" s="10" t="str">
        <f>LEFT(telefony[[#This Row],[nr]],2)</f>
        <v>65</v>
      </c>
      <c r="J1339" s="9">
        <f>IF(AND(telefony[[#This Row],[Rodzaj telefonu]]="Stacjonarny",telefony[[#This Row],[Początek numeru]]="12"),1,0)</f>
        <v>0</v>
      </c>
      <c r="K1339" s="7">
        <f>IF(telefony[[#This Row],[Czy 12]]=1,telefony[[#This Row],[zakonczenie]]-telefony[[#This Row],[rozpoczecie]],0)</f>
        <v>0</v>
      </c>
    </row>
    <row r="1340" spans="1:11" x14ac:dyDescent="0.25">
      <c r="A1340">
        <v>8691743</v>
      </c>
      <c r="B1340" s="1">
        <v>42936</v>
      </c>
      <c r="C1340" s="2">
        <v>0.41228009259259257</v>
      </c>
      <c r="D1340" s="2">
        <v>0.42214120370370373</v>
      </c>
      <c r="E1340">
        <f>COUNTIF($A$2:$A$2148,telefony[[#This Row],[nr]])</f>
        <v>1</v>
      </c>
      <c r="F1340" t="str">
        <f>IF(LEN(telefony[[#This Row],[nr]])=7,"Stacjonarny",IF(LEN(telefony[[#This Row],[nr]])=8,"Komórkowy","Zagraniczny"))</f>
        <v>Stacjonarny</v>
      </c>
      <c r="G1340" s="11">
        <f>telefony[[#This Row],[zakonczenie]]-telefony[[#This Row],[rozpoczecie]]</f>
        <v>9.8611111111111538E-3</v>
      </c>
      <c r="H1340">
        <f>MINUTE(telefony[[#This Row],[Czas trwania połączenia]])</f>
        <v>14</v>
      </c>
      <c r="I1340" s="10" t="str">
        <f>LEFT(telefony[[#This Row],[nr]],2)</f>
        <v>86</v>
      </c>
      <c r="J1340" s="9">
        <f>IF(AND(telefony[[#This Row],[Rodzaj telefonu]]="Stacjonarny",telefony[[#This Row],[Początek numeru]]="12"),1,0)</f>
        <v>0</v>
      </c>
      <c r="K1340" s="7">
        <f>IF(telefony[[#This Row],[Czy 12]]=1,telefony[[#This Row],[zakonczenie]]-telefony[[#This Row],[rozpoczecie]],0)</f>
        <v>0</v>
      </c>
    </row>
    <row r="1341" spans="1:11" x14ac:dyDescent="0.25">
      <c r="A1341">
        <v>2771511</v>
      </c>
      <c r="B1341" s="1">
        <v>42936</v>
      </c>
      <c r="C1341" s="2">
        <v>0.41271990740740738</v>
      </c>
      <c r="D1341" s="2">
        <v>0.41487268518518516</v>
      </c>
      <c r="E1341">
        <f>COUNTIF($A$2:$A$2148,telefony[[#This Row],[nr]])</f>
        <v>1</v>
      </c>
      <c r="F1341" t="str">
        <f>IF(LEN(telefony[[#This Row],[nr]])=7,"Stacjonarny",IF(LEN(telefony[[#This Row],[nr]])=8,"Komórkowy","Zagraniczny"))</f>
        <v>Stacjonarny</v>
      </c>
      <c r="G1341" s="11">
        <f>telefony[[#This Row],[zakonczenie]]-telefony[[#This Row],[rozpoczecie]]</f>
        <v>2.1527777777777812E-3</v>
      </c>
      <c r="H1341">
        <f>MINUTE(telefony[[#This Row],[Czas trwania połączenia]])</f>
        <v>3</v>
      </c>
      <c r="I1341" s="10" t="str">
        <f>LEFT(telefony[[#This Row],[nr]],2)</f>
        <v>27</v>
      </c>
      <c r="J1341" s="9">
        <f>IF(AND(telefony[[#This Row],[Rodzaj telefonu]]="Stacjonarny",telefony[[#This Row],[Początek numeru]]="12"),1,0)</f>
        <v>0</v>
      </c>
      <c r="K1341" s="7">
        <f>IF(telefony[[#This Row],[Czy 12]]=1,telefony[[#This Row],[zakonczenie]]-telefony[[#This Row],[rozpoczecie]],0)</f>
        <v>0</v>
      </c>
    </row>
    <row r="1342" spans="1:11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  <c r="E1342">
        <f>COUNTIF($A$2:$A$2148,telefony[[#This Row],[nr]])</f>
        <v>1</v>
      </c>
      <c r="F1342" t="str">
        <f>IF(LEN(telefony[[#This Row],[nr]])=7,"Stacjonarny",IF(LEN(telefony[[#This Row],[nr]])=8,"Komórkowy","Zagraniczny"))</f>
        <v>Stacjonarny</v>
      </c>
      <c r="G1342" s="11">
        <f>telefony[[#This Row],[zakonczenie]]-telefony[[#This Row],[rozpoczecie]]</f>
        <v>3.9351851851854303E-4</v>
      </c>
      <c r="H1342">
        <f>MINUTE(telefony[[#This Row],[Czas trwania połączenia]])</f>
        <v>0</v>
      </c>
      <c r="I1342" s="10" t="str">
        <f>LEFT(telefony[[#This Row],[nr]],2)</f>
        <v>74</v>
      </c>
      <c r="J1342" s="9">
        <f>IF(AND(telefony[[#This Row],[Rodzaj telefonu]]="Stacjonarny",telefony[[#This Row],[Początek numeru]]="12"),1,0)</f>
        <v>0</v>
      </c>
      <c r="K1342" s="7">
        <f>IF(telefony[[#This Row],[Czy 12]]=1,telefony[[#This Row],[zakonczenie]]-telefony[[#This Row],[rozpoczecie]],0)</f>
        <v>0</v>
      </c>
    </row>
    <row r="1343" spans="1:11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  <c r="E1343">
        <f>COUNTIF($A$2:$A$2148,telefony[[#This Row],[nr]])</f>
        <v>1</v>
      </c>
      <c r="F1343" t="str">
        <f>IF(LEN(telefony[[#This Row],[nr]])=7,"Stacjonarny",IF(LEN(telefony[[#This Row],[nr]])=8,"Komórkowy","Zagraniczny"))</f>
        <v>Komórkowy</v>
      </c>
      <c r="G1343" s="11">
        <f>telefony[[#This Row],[zakonczenie]]-telefony[[#This Row],[rozpoczecie]]</f>
        <v>5.1504629629630094E-3</v>
      </c>
      <c r="H1343">
        <f>MINUTE(telefony[[#This Row],[Czas trwania połączenia]])</f>
        <v>7</v>
      </c>
      <c r="I1343" s="10" t="str">
        <f>LEFT(telefony[[#This Row],[nr]],2)</f>
        <v>89</v>
      </c>
      <c r="J1343" s="9">
        <f>IF(AND(telefony[[#This Row],[Rodzaj telefonu]]="Stacjonarny",telefony[[#This Row],[Początek numeru]]="12"),1,0)</f>
        <v>0</v>
      </c>
      <c r="K1343" s="7">
        <f>IF(telefony[[#This Row],[Czy 12]]=1,telefony[[#This Row],[zakonczenie]]-telefony[[#This Row],[rozpoczecie]],0)</f>
        <v>0</v>
      </c>
    </row>
    <row r="1344" spans="1:11" x14ac:dyDescent="0.25">
      <c r="A1344">
        <v>5305478</v>
      </c>
      <c r="B1344" s="1">
        <v>42936</v>
      </c>
      <c r="C1344" s="2">
        <v>0.41980324074074077</v>
      </c>
      <c r="D1344" s="2">
        <v>0.42957175925925928</v>
      </c>
      <c r="E1344">
        <f>COUNTIF($A$2:$A$2148,telefony[[#This Row],[nr]])</f>
        <v>1</v>
      </c>
      <c r="F1344" t="str">
        <f>IF(LEN(telefony[[#This Row],[nr]])=7,"Stacjonarny",IF(LEN(telefony[[#This Row],[nr]])=8,"Komórkowy","Zagraniczny"))</f>
        <v>Stacjonarny</v>
      </c>
      <c r="G1344" s="11">
        <f>telefony[[#This Row],[zakonczenie]]-telefony[[#This Row],[rozpoczecie]]</f>
        <v>9.7685185185185097E-3</v>
      </c>
      <c r="H1344">
        <f>MINUTE(telefony[[#This Row],[Czas trwania połączenia]])</f>
        <v>14</v>
      </c>
      <c r="I1344" s="10" t="str">
        <f>LEFT(telefony[[#This Row],[nr]],2)</f>
        <v>53</v>
      </c>
      <c r="J1344" s="9">
        <f>IF(AND(telefony[[#This Row],[Rodzaj telefonu]]="Stacjonarny",telefony[[#This Row],[Początek numeru]]="12"),1,0)</f>
        <v>0</v>
      </c>
      <c r="K1344" s="7">
        <f>IF(telefony[[#This Row],[Czy 12]]=1,telefony[[#This Row],[zakonczenie]]-telefony[[#This Row],[rozpoczecie]],0)</f>
        <v>0</v>
      </c>
    </row>
    <row r="1345" spans="1:11" x14ac:dyDescent="0.25">
      <c r="A1345">
        <v>4305632</v>
      </c>
      <c r="B1345" s="1">
        <v>42936</v>
      </c>
      <c r="C1345" s="2">
        <v>0.42534722222222221</v>
      </c>
      <c r="D1345" s="2">
        <v>0.43634259259259262</v>
      </c>
      <c r="E1345">
        <f>COUNTIF($A$2:$A$2148,telefony[[#This Row],[nr]])</f>
        <v>1</v>
      </c>
      <c r="F1345" t="str">
        <f>IF(LEN(telefony[[#This Row],[nr]])=7,"Stacjonarny",IF(LEN(telefony[[#This Row],[nr]])=8,"Komórkowy","Zagraniczny"))</f>
        <v>Stacjonarny</v>
      </c>
      <c r="G1345" s="11">
        <f>telefony[[#This Row],[zakonczenie]]-telefony[[#This Row],[rozpoczecie]]</f>
        <v>1.0995370370370405E-2</v>
      </c>
      <c r="H1345">
        <f>MINUTE(telefony[[#This Row],[Czas trwania połączenia]])</f>
        <v>15</v>
      </c>
      <c r="I1345" s="10" t="str">
        <f>LEFT(telefony[[#This Row],[nr]],2)</f>
        <v>43</v>
      </c>
      <c r="J1345" s="9">
        <f>IF(AND(telefony[[#This Row],[Rodzaj telefonu]]="Stacjonarny",telefony[[#This Row],[Początek numeru]]="12"),1,0)</f>
        <v>0</v>
      </c>
      <c r="K1345" s="7">
        <f>IF(telefony[[#This Row],[Czy 12]]=1,telefony[[#This Row],[zakonczenie]]-telefony[[#This Row],[rozpoczecie]],0)</f>
        <v>0</v>
      </c>
    </row>
    <row r="1346" spans="1:11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  <c r="E1346">
        <f>COUNTIF($A$2:$A$2148,telefony[[#This Row],[nr]])</f>
        <v>1</v>
      </c>
      <c r="F1346" t="str">
        <f>IF(LEN(telefony[[#This Row],[nr]])=7,"Stacjonarny",IF(LEN(telefony[[#This Row],[nr]])=8,"Komórkowy","Zagraniczny"))</f>
        <v>Stacjonarny</v>
      </c>
      <c r="G1346" s="11">
        <f>telefony[[#This Row],[zakonczenie]]-telefony[[#This Row],[rozpoczecie]]</f>
        <v>3.8078703703703365E-3</v>
      </c>
      <c r="H1346">
        <f>MINUTE(telefony[[#This Row],[Czas trwania połączenia]])</f>
        <v>5</v>
      </c>
      <c r="I1346" s="10" t="str">
        <f>LEFT(telefony[[#This Row],[nr]],2)</f>
        <v>95</v>
      </c>
      <c r="J1346" s="9">
        <f>IF(AND(telefony[[#This Row],[Rodzaj telefonu]]="Stacjonarny",telefony[[#This Row],[Początek numeru]]="12"),1,0)</f>
        <v>0</v>
      </c>
      <c r="K1346" s="7">
        <f>IF(telefony[[#This Row],[Czy 12]]=1,telefony[[#This Row],[zakonczenie]]-telefony[[#This Row],[rozpoczecie]],0)</f>
        <v>0</v>
      </c>
    </row>
    <row r="1347" spans="1:11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  <c r="E1347">
        <f>COUNTIF($A$2:$A$2148,telefony[[#This Row],[nr]])</f>
        <v>1</v>
      </c>
      <c r="F1347" t="str">
        <f>IF(LEN(telefony[[#This Row],[nr]])=7,"Stacjonarny",IF(LEN(telefony[[#This Row],[nr]])=8,"Komórkowy","Zagraniczny"))</f>
        <v>Stacjonarny</v>
      </c>
      <c r="G1347" s="11">
        <f>telefony[[#This Row],[zakonczenie]]-telefony[[#This Row],[rozpoczecie]]</f>
        <v>9.8148148148147762E-3</v>
      </c>
      <c r="H1347">
        <f>MINUTE(telefony[[#This Row],[Czas trwania połączenia]])</f>
        <v>14</v>
      </c>
      <c r="I1347" s="10" t="str">
        <f>LEFT(telefony[[#This Row],[nr]],2)</f>
        <v>12</v>
      </c>
      <c r="J1347" s="9">
        <f>IF(AND(telefony[[#This Row],[Rodzaj telefonu]]="Stacjonarny",telefony[[#This Row],[Początek numeru]]="12"),1,0)</f>
        <v>1</v>
      </c>
      <c r="K1347" s="7">
        <f>IF(telefony[[#This Row],[Czy 12]]=1,telefony[[#This Row],[zakonczenie]]-telefony[[#This Row],[rozpoczecie]],0)</f>
        <v>9.8148148148147762E-3</v>
      </c>
    </row>
    <row r="1348" spans="1:11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  <c r="E1348">
        <f>COUNTIF($A$2:$A$2148,telefony[[#This Row],[nr]])</f>
        <v>1</v>
      </c>
      <c r="F1348" t="str">
        <f>IF(LEN(telefony[[#This Row],[nr]])=7,"Stacjonarny",IF(LEN(telefony[[#This Row],[nr]])=8,"Komórkowy","Zagraniczny"))</f>
        <v>Stacjonarny</v>
      </c>
      <c r="G1348" s="11">
        <f>telefony[[#This Row],[zakonczenie]]-telefony[[#This Row],[rozpoczecie]]</f>
        <v>1.0034722222222237E-2</v>
      </c>
      <c r="H1348">
        <f>MINUTE(telefony[[#This Row],[Czas trwania połączenia]])</f>
        <v>14</v>
      </c>
      <c r="I1348" s="10" t="str">
        <f>LEFT(telefony[[#This Row],[nr]],2)</f>
        <v>72</v>
      </c>
      <c r="J1348" s="9">
        <f>IF(AND(telefony[[#This Row],[Rodzaj telefonu]]="Stacjonarny",telefony[[#This Row],[Początek numeru]]="12"),1,0)</f>
        <v>0</v>
      </c>
      <c r="K1348" s="7">
        <f>IF(telefony[[#This Row],[Czy 12]]=1,telefony[[#This Row],[zakonczenie]]-telefony[[#This Row],[rozpoczecie]],0)</f>
        <v>0</v>
      </c>
    </row>
    <row r="1349" spans="1:11" x14ac:dyDescent="0.25">
      <c r="A1349">
        <v>53117702</v>
      </c>
      <c r="B1349" s="1">
        <v>42936</v>
      </c>
      <c r="C1349" s="2">
        <v>0.44170138888888888</v>
      </c>
      <c r="D1349" s="2">
        <v>0.44903935185185184</v>
      </c>
      <c r="E1349">
        <f>COUNTIF($A$2:$A$2148,telefony[[#This Row],[nr]])</f>
        <v>1</v>
      </c>
      <c r="F1349" t="str">
        <f>IF(LEN(telefony[[#This Row],[nr]])=7,"Stacjonarny",IF(LEN(telefony[[#This Row],[nr]])=8,"Komórkowy","Zagraniczny"))</f>
        <v>Komórkowy</v>
      </c>
      <c r="G1349" s="11">
        <f>telefony[[#This Row],[zakonczenie]]-telefony[[#This Row],[rozpoczecie]]</f>
        <v>7.3379629629629628E-3</v>
      </c>
      <c r="H1349">
        <f>MINUTE(telefony[[#This Row],[Czas trwania połączenia]])</f>
        <v>10</v>
      </c>
      <c r="I1349" s="10" t="str">
        <f>LEFT(telefony[[#This Row],[nr]],2)</f>
        <v>53</v>
      </c>
      <c r="J1349" s="9">
        <f>IF(AND(telefony[[#This Row],[Rodzaj telefonu]]="Stacjonarny",telefony[[#This Row],[Początek numeru]]="12"),1,0)</f>
        <v>0</v>
      </c>
      <c r="K1349" s="7">
        <f>IF(telefony[[#This Row],[Czy 12]]=1,telefony[[#This Row],[zakonczenie]]-telefony[[#This Row],[rozpoczecie]],0)</f>
        <v>0</v>
      </c>
    </row>
    <row r="1350" spans="1:11" x14ac:dyDescent="0.25">
      <c r="A1350">
        <v>10201038</v>
      </c>
      <c r="B1350" s="1">
        <v>42936</v>
      </c>
      <c r="C1350" s="2">
        <v>0.44615740740740739</v>
      </c>
      <c r="D1350" s="2">
        <v>0.45019675925925928</v>
      </c>
      <c r="E1350">
        <f>COUNTIF($A$2:$A$2148,telefony[[#This Row],[nr]])</f>
        <v>1</v>
      </c>
      <c r="F1350" t="str">
        <f>IF(LEN(telefony[[#This Row],[nr]])=7,"Stacjonarny",IF(LEN(telefony[[#This Row],[nr]])=8,"Komórkowy","Zagraniczny"))</f>
        <v>Komórkowy</v>
      </c>
      <c r="G1350" s="11">
        <f>telefony[[#This Row],[zakonczenie]]-telefony[[#This Row],[rozpoczecie]]</f>
        <v>4.0393518518518912E-3</v>
      </c>
      <c r="H1350">
        <f>MINUTE(telefony[[#This Row],[Czas trwania połączenia]])</f>
        <v>5</v>
      </c>
      <c r="I1350" s="10" t="str">
        <f>LEFT(telefony[[#This Row],[nr]],2)</f>
        <v>10</v>
      </c>
      <c r="J1350" s="9">
        <f>IF(AND(telefony[[#This Row],[Rodzaj telefonu]]="Stacjonarny",telefony[[#This Row],[Początek numeru]]="12"),1,0)</f>
        <v>0</v>
      </c>
      <c r="K1350" s="7">
        <f>IF(telefony[[#This Row],[Czy 12]]=1,telefony[[#This Row],[zakonczenie]]-telefony[[#This Row],[rozpoczecie]],0)</f>
        <v>0</v>
      </c>
    </row>
    <row r="1351" spans="1:11" x14ac:dyDescent="0.25">
      <c r="A1351">
        <v>4738129</v>
      </c>
      <c r="B1351" s="1">
        <v>42936</v>
      </c>
      <c r="C1351" s="2">
        <v>0.4503935185185185</v>
      </c>
      <c r="D1351" s="2">
        <v>0.46037037037037037</v>
      </c>
      <c r="E1351">
        <f>COUNTIF($A$2:$A$2148,telefony[[#This Row],[nr]])</f>
        <v>2</v>
      </c>
      <c r="F1351" t="str">
        <f>IF(LEN(telefony[[#This Row],[nr]])=7,"Stacjonarny",IF(LEN(telefony[[#This Row],[nr]])=8,"Komórkowy","Zagraniczny"))</f>
        <v>Stacjonarny</v>
      </c>
      <c r="G1351" s="11">
        <f>telefony[[#This Row],[zakonczenie]]-telefony[[#This Row],[rozpoczecie]]</f>
        <v>9.9768518518518756E-3</v>
      </c>
      <c r="H1351">
        <f>MINUTE(telefony[[#This Row],[Czas trwania połączenia]])</f>
        <v>14</v>
      </c>
      <c r="I1351" s="10" t="str">
        <f>LEFT(telefony[[#This Row],[nr]],2)</f>
        <v>47</v>
      </c>
      <c r="J1351" s="9">
        <f>IF(AND(telefony[[#This Row],[Rodzaj telefonu]]="Stacjonarny",telefony[[#This Row],[Początek numeru]]="12"),1,0)</f>
        <v>0</v>
      </c>
      <c r="K1351" s="7">
        <f>IF(telefony[[#This Row],[Czy 12]]=1,telefony[[#This Row],[zakonczenie]]-telefony[[#This Row],[rozpoczecie]],0)</f>
        <v>0</v>
      </c>
    </row>
    <row r="1352" spans="1:11" x14ac:dyDescent="0.25">
      <c r="A1352">
        <v>3153023</v>
      </c>
      <c r="B1352" s="1">
        <v>42936</v>
      </c>
      <c r="C1352" s="2">
        <v>0.45503472222222224</v>
      </c>
      <c r="D1352" s="2">
        <v>0.45876157407407409</v>
      </c>
      <c r="E1352">
        <f>COUNTIF($A$2:$A$2148,telefony[[#This Row],[nr]])</f>
        <v>1</v>
      </c>
      <c r="F1352" t="str">
        <f>IF(LEN(telefony[[#This Row],[nr]])=7,"Stacjonarny",IF(LEN(telefony[[#This Row],[nr]])=8,"Komórkowy","Zagraniczny"))</f>
        <v>Stacjonarny</v>
      </c>
      <c r="G1352" s="11">
        <f>telefony[[#This Row],[zakonczenie]]-telefony[[#This Row],[rozpoczecie]]</f>
        <v>3.7268518518518423E-3</v>
      </c>
      <c r="H1352">
        <f>MINUTE(telefony[[#This Row],[Czas trwania połączenia]])</f>
        <v>5</v>
      </c>
      <c r="I1352" s="10" t="str">
        <f>LEFT(telefony[[#This Row],[nr]],2)</f>
        <v>31</v>
      </c>
      <c r="J1352" s="9">
        <f>IF(AND(telefony[[#This Row],[Rodzaj telefonu]]="Stacjonarny",telefony[[#This Row],[Początek numeru]]="12"),1,0)</f>
        <v>0</v>
      </c>
      <c r="K1352" s="7">
        <f>IF(telefony[[#This Row],[Czy 12]]=1,telefony[[#This Row],[zakonczenie]]-telefony[[#This Row],[rozpoczecie]],0)</f>
        <v>0</v>
      </c>
    </row>
    <row r="1353" spans="1:11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  <c r="E1353">
        <f>COUNTIF($A$2:$A$2148,telefony[[#This Row],[nr]])</f>
        <v>1</v>
      </c>
      <c r="F1353" t="str">
        <f>IF(LEN(telefony[[#This Row],[nr]])=7,"Stacjonarny",IF(LEN(telefony[[#This Row],[nr]])=8,"Komórkowy","Zagraniczny"))</f>
        <v>Stacjonarny</v>
      </c>
      <c r="G1353" s="11">
        <f>telefony[[#This Row],[zakonczenie]]-telefony[[#This Row],[rozpoczecie]]</f>
        <v>2.0949074074074203E-3</v>
      </c>
      <c r="H1353">
        <f>MINUTE(telefony[[#This Row],[Czas trwania połączenia]])</f>
        <v>3</v>
      </c>
      <c r="I1353" s="10" t="str">
        <f>LEFT(telefony[[#This Row],[nr]],2)</f>
        <v>17</v>
      </c>
      <c r="J1353" s="9">
        <f>IF(AND(telefony[[#This Row],[Rodzaj telefonu]]="Stacjonarny",telefony[[#This Row],[Początek numeru]]="12"),1,0)</f>
        <v>0</v>
      </c>
      <c r="K1353" s="7">
        <f>IF(telefony[[#This Row],[Czy 12]]=1,telefony[[#This Row],[zakonczenie]]-telefony[[#This Row],[rozpoczecie]],0)</f>
        <v>0</v>
      </c>
    </row>
    <row r="1354" spans="1:11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  <c r="E1354">
        <f>COUNTIF($A$2:$A$2148,telefony[[#This Row],[nr]])</f>
        <v>1</v>
      </c>
      <c r="F1354" t="str">
        <f>IF(LEN(telefony[[#This Row],[nr]])=7,"Stacjonarny",IF(LEN(telefony[[#This Row],[nr]])=8,"Komórkowy","Zagraniczny"))</f>
        <v>Zagraniczny</v>
      </c>
      <c r="G1354" s="11">
        <f>telefony[[#This Row],[zakonczenie]]-telefony[[#This Row],[rozpoczecie]]</f>
        <v>3.356481481481266E-4</v>
      </c>
      <c r="H1354">
        <f>MINUTE(telefony[[#This Row],[Czas trwania połączenia]])</f>
        <v>0</v>
      </c>
      <c r="I1354" s="10" t="str">
        <f>LEFT(telefony[[#This Row],[nr]],2)</f>
        <v>55</v>
      </c>
      <c r="J1354" s="9">
        <f>IF(AND(telefony[[#This Row],[Rodzaj telefonu]]="Stacjonarny",telefony[[#This Row],[Początek numeru]]="12"),1,0)</f>
        <v>0</v>
      </c>
      <c r="K1354" s="7">
        <f>IF(telefony[[#This Row],[Czy 12]]=1,telefony[[#This Row],[zakonczenie]]-telefony[[#This Row],[rozpoczecie]],0)</f>
        <v>0</v>
      </c>
    </row>
    <row r="1355" spans="1:11" x14ac:dyDescent="0.25">
      <c r="A1355">
        <v>93050839</v>
      </c>
      <c r="B1355" s="1">
        <v>42936</v>
      </c>
      <c r="C1355" s="2">
        <v>0.46225694444444443</v>
      </c>
      <c r="D1355" s="2">
        <v>0.46591435185185187</v>
      </c>
      <c r="E1355">
        <f>COUNTIF($A$2:$A$2148,telefony[[#This Row],[nr]])</f>
        <v>1</v>
      </c>
      <c r="F1355" t="str">
        <f>IF(LEN(telefony[[#This Row],[nr]])=7,"Stacjonarny",IF(LEN(telefony[[#This Row],[nr]])=8,"Komórkowy","Zagraniczny"))</f>
        <v>Komórkowy</v>
      </c>
      <c r="G1355" s="11">
        <f>telefony[[#This Row],[zakonczenie]]-telefony[[#This Row],[rozpoczecie]]</f>
        <v>3.6574074074074425E-3</v>
      </c>
      <c r="H1355">
        <f>MINUTE(telefony[[#This Row],[Czas trwania połączenia]])</f>
        <v>5</v>
      </c>
      <c r="I1355" s="10" t="str">
        <f>LEFT(telefony[[#This Row],[nr]],2)</f>
        <v>93</v>
      </c>
      <c r="J1355" s="9">
        <f>IF(AND(telefony[[#This Row],[Rodzaj telefonu]]="Stacjonarny",telefony[[#This Row],[Początek numeru]]="12"),1,0)</f>
        <v>0</v>
      </c>
      <c r="K1355" s="7">
        <f>IF(telefony[[#This Row],[Czy 12]]=1,telefony[[#This Row],[zakonczenie]]-telefony[[#This Row],[rozpoczecie]],0)</f>
        <v>0</v>
      </c>
    </row>
    <row r="1356" spans="1:11" x14ac:dyDescent="0.25">
      <c r="A1356">
        <v>1288318920</v>
      </c>
      <c r="B1356" s="1">
        <v>42936</v>
      </c>
      <c r="C1356" s="2">
        <v>0.46606481481481482</v>
      </c>
      <c r="D1356" s="2">
        <v>0.47375</v>
      </c>
      <c r="E1356">
        <f>COUNTIF($A$2:$A$2148,telefony[[#This Row],[nr]])</f>
        <v>1</v>
      </c>
      <c r="F1356" t="str">
        <f>IF(LEN(telefony[[#This Row],[nr]])=7,"Stacjonarny",IF(LEN(telefony[[#This Row],[nr]])=8,"Komórkowy","Zagraniczny"))</f>
        <v>Zagraniczny</v>
      </c>
      <c r="G1356" s="11">
        <f>telefony[[#This Row],[zakonczenie]]-telefony[[#This Row],[rozpoczecie]]</f>
        <v>7.6851851851851838E-3</v>
      </c>
      <c r="H1356">
        <f>MINUTE(telefony[[#This Row],[Czas trwania połączenia]])</f>
        <v>11</v>
      </c>
      <c r="I1356" s="10" t="str">
        <f>LEFT(telefony[[#This Row],[nr]],2)</f>
        <v>12</v>
      </c>
      <c r="J1356" s="9">
        <f>IF(AND(telefony[[#This Row],[Rodzaj telefonu]]="Stacjonarny",telefony[[#This Row],[Początek numeru]]="12"),1,0)</f>
        <v>0</v>
      </c>
      <c r="K1356" s="7">
        <f>IF(telefony[[#This Row],[Czy 12]]=1,telefony[[#This Row],[zakonczenie]]-telefony[[#This Row],[rozpoczecie]],0)</f>
        <v>0</v>
      </c>
    </row>
    <row r="1357" spans="1:11" x14ac:dyDescent="0.25">
      <c r="A1357">
        <v>5613566</v>
      </c>
      <c r="B1357" s="1">
        <v>42936</v>
      </c>
      <c r="C1357" s="2">
        <v>0.47105324074074073</v>
      </c>
      <c r="D1357" s="2">
        <v>0.47146990740740741</v>
      </c>
      <c r="E1357">
        <f>COUNTIF($A$2:$A$2148,telefony[[#This Row],[nr]])</f>
        <v>1</v>
      </c>
      <c r="F1357" t="str">
        <f>IF(LEN(telefony[[#This Row],[nr]])=7,"Stacjonarny",IF(LEN(telefony[[#This Row],[nr]])=8,"Komórkowy","Zagraniczny"))</f>
        <v>Stacjonarny</v>
      </c>
      <c r="G1357" s="11">
        <f>telefony[[#This Row],[zakonczenie]]-telefony[[#This Row],[rozpoczecie]]</f>
        <v>4.1666666666667629E-4</v>
      </c>
      <c r="H1357">
        <f>MINUTE(telefony[[#This Row],[Czas trwania połączenia]])</f>
        <v>0</v>
      </c>
      <c r="I1357" s="10" t="str">
        <f>LEFT(telefony[[#This Row],[nr]],2)</f>
        <v>56</v>
      </c>
      <c r="J1357" s="9">
        <f>IF(AND(telefony[[#This Row],[Rodzaj telefonu]]="Stacjonarny",telefony[[#This Row],[Początek numeru]]="12"),1,0)</f>
        <v>0</v>
      </c>
      <c r="K1357" s="7">
        <f>IF(telefony[[#This Row],[Czy 12]]=1,telefony[[#This Row],[zakonczenie]]-telefony[[#This Row],[rozpoczecie]],0)</f>
        <v>0</v>
      </c>
    </row>
    <row r="1358" spans="1:11" x14ac:dyDescent="0.25">
      <c r="A1358">
        <v>2406196</v>
      </c>
      <c r="B1358" s="1">
        <v>42936</v>
      </c>
      <c r="C1358" s="2">
        <v>0.47244212962962961</v>
      </c>
      <c r="D1358" s="2">
        <v>0.48127314814814814</v>
      </c>
      <c r="E1358">
        <f>COUNTIF($A$2:$A$2148,telefony[[#This Row],[nr]])</f>
        <v>1</v>
      </c>
      <c r="F1358" t="str">
        <f>IF(LEN(telefony[[#This Row],[nr]])=7,"Stacjonarny",IF(LEN(telefony[[#This Row],[nr]])=8,"Komórkowy","Zagraniczny"))</f>
        <v>Stacjonarny</v>
      </c>
      <c r="G1358" s="11">
        <f>telefony[[#This Row],[zakonczenie]]-telefony[[#This Row],[rozpoczecie]]</f>
        <v>8.8310185185185297E-3</v>
      </c>
      <c r="H1358">
        <f>MINUTE(telefony[[#This Row],[Czas trwania połączenia]])</f>
        <v>12</v>
      </c>
      <c r="I1358" s="10" t="str">
        <f>LEFT(telefony[[#This Row],[nr]],2)</f>
        <v>24</v>
      </c>
      <c r="J1358" s="9">
        <f>IF(AND(telefony[[#This Row],[Rodzaj telefonu]]="Stacjonarny",telefony[[#This Row],[Początek numeru]]="12"),1,0)</f>
        <v>0</v>
      </c>
      <c r="K1358" s="7">
        <f>IF(telefony[[#This Row],[Czy 12]]=1,telefony[[#This Row],[zakonczenie]]-telefony[[#This Row],[rozpoczecie]],0)</f>
        <v>0</v>
      </c>
    </row>
    <row r="1359" spans="1:11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  <c r="E1359">
        <f>COUNTIF($A$2:$A$2148,telefony[[#This Row],[nr]])</f>
        <v>1</v>
      </c>
      <c r="F1359" t="str">
        <f>IF(LEN(telefony[[#This Row],[nr]])=7,"Stacjonarny",IF(LEN(telefony[[#This Row],[nr]])=8,"Komórkowy","Zagraniczny"))</f>
        <v>Stacjonarny</v>
      </c>
      <c r="G1359" s="11">
        <f>telefony[[#This Row],[zakonczenie]]-telefony[[#This Row],[rozpoczecie]]</f>
        <v>1.527777777777739E-3</v>
      </c>
      <c r="H1359">
        <f>MINUTE(telefony[[#This Row],[Czas trwania połączenia]])</f>
        <v>2</v>
      </c>
      <c r="I1359" s="10" t="str">
        <f>LEFT(telefony[[#This Row],[nr]],2)</f>
        <v>90</v>
      </c>
      <c r="J1359" s="9">
        <f>IF(AND(telefony[[#This Row],[Rodzaj telefonu]]="Stacjonarny",telefony[[#This Row],[Początek numeru]]="12"),1,0)</f>
        <v>0</v>
      </c>
      <c r="K1359" s="7">
        <f>IF(telefony[[#This Row],[Czy 12]]=1,telefony[[#This Row],[zakonczenie]]-telefony[[#This Row],[rozpoczecie]],0)</f>
        <v>0</v>
      </c>
    </row>
    <row r="1360" spans="1:11" x14ac:dyDescent="0.25">
      <c r="A1360">
        <v>5019634</v>
      </c>
      <c r="B1360" s="1">
        <v>42936</v>
      </c>
      <c r="C1360" s="2">
        <v>0.48032407407407407</v>
      </c>
      <c r="D1360" s="2">
        <v>0.4916550925925926</v>
      </c>
      <c r="E1360">
        <f>COUNTIF($A$2:$A$2148,telefony[[#This Row],[nr]])</f>
        <v>1</v>
      </c>
      <c r="F1360" t="str">
        <f>IF(LEN(telefony[[#This Row],[nr]])=7,"Stacjonarny",IF(LEN(telefony[[#This Row],[nr]])=8,"Komórkowy","Zagraniczny"))</f>
        <v>Stacjonarny</v>
      </c>
      <c r="G1360" s="11">
        <f>telefony[[#This Row],[zakonczenie]]-telefony[[#This Row],[rozpoczecie]]</f>
        <v>1.1331018518518532E-2</v>
      </c>
      <c r="H1360">
        <f>MINUTE(telefony[[#This Row],[Czas trwania połączenia]])</f>
        <v>16</v>
      </c>
      <c r="I1360" s="10" t="str">
        <f>LEFT(telefony[[#This Row],[nr]],2)</f>
        <v>50</v>
      </c>
      <c r="J1360" s="9">
        <f>IF(AND(telefony[[#This Row],[Rodzaj telefonu]]="Stacjonarny",telefony[[#This Row],[Początek numeru]]="12"),1,0)</f>
        <v>0</v>
      </c>
      <c r="K1360" s="7">
        <f>IF(telefony[[#This Row],[Czy 12]]=1,telefony[[#This Row],[zakonczenie]]-telefony[[#This Row],[rozpoczecie]],0)</f>
        <v>0</v>
      </c>
    </row>
    <row r="1361" spans="1:11" x14ac:dyDescent="0.25">
      <c r="A1361">
        <v>90993861</v>
      </c>
      <c r="B1361" s="1">
        <v>42936</v>
      </c>
      <c r="C1361" s="2">
        <v>0.48280092592592594</v>
      </c>
      <c r="D1361" s="2">
        <v>0.48798611111111112</v>
      </c>
      <c r="E1361">
        <f>COUNTIF($A$2:$A$2148,telefony[[#This Row],[nr]])</f>
        <v>1</v>
      </c>
      <c r="F1361" t="str">
        <f>IF(LEN(telefony[[#This Row],[nr]])=7,"Stacjonarny",IF(LEN(telefony[[#This Row],[nr]])=8,"Komórkowy","Zagraniczny"))</f>
        <v>Komórkowy</v>
      </c>
      <c r="G1361" s="11">
        <f>telefony[[#This Row],[zakonczenie]]-telefony[[#This Row],[rozpoczecie]]</f>
        <v>5.1851851851851816E-3</v>
      </c>
      <c r="H1361">
        <f>MINUTE(telefony[[#This Row],[Czas trwania połączenia]])</f>
        <v>7</v>
      </c>
      <c r="I1361" s="10" t="str">
        <f>LEFT(telefony[[#This Row],[nr]],2)</f>
        <v>90</v>
      </c>
      <c r="J1361" s="9">
        <f>IF(AND(telefony[[#This Row],[Rodzaj telefonu]]="Stacjonarny",telefony[[#This Row],[Początek numeru]]="12"),1,0)</f>
        <v>0</v>
      </c>
      <c r="K1361" s="7">
        <f>IF(telefony[[#This Row],[Czy 12]]=1,telefony[[#This Row],[zakonczenie]]-telefony[[#This Row],[rozpoczecie]],0)</f>
        <v>0</v>
      </c>
    </row>
    <row r="1362" spans="1:11" x14ac:dyDescent="0.25">
      <c r="A1362">
        <v>4034491</v>
      </c>
      <c r="B1362" s="1">
        <v>42936</v>
      </c>
      <c r="C1362" s="2">
        <v>0.48813657407407407</v>
      </c>
      <c r="D1362" s="2">
        <v>0.49116898148148147</v>
      </c>
      <c r="E1362">
        <f>COUNTIF($A$2:$A$2148,telefony[[#This Row],[nr]])</f>
        <v>1</v>
      </c>
      <c r="F1362" t="str">
        <f>IF(LEN(telefony[[#This Row],[nr]])=7,"Stacjonarny",IF(LEN(telefony[[#This Row],[nr]])=8,"Komórkowy","Zagraniczny"))</f>
        <v>Stacjonarny</v>
      </c>
      <c r="G1362" s="11">
        <f>telefony[[#This Row],[zakonczenie]]-telefony[[#This Row],[rozpoczecie]]</f>
        <v>3.0324074074074003E-3</v>
      </c>
      <c r="H1362">
        <f>MINUTE(telefony[[#This Row],[Czas trwania połączenia]])</f>
        <v>4</v>
      </c>
      <c r="I1362" s="10" t="str">
        <f>LEFT(telefony[[#This Row],[nr]],2)</f>
        <v>40</v>
      </c>
      <c r="J1362" s="9">
        <f>IF(AND(telefony[[#This Row],[Rodzaj telefonu]]="Stacjonarny",telefony[[#This Row],[Początek numeru]]="12"),1,0)</f>
        <v>0</v>
      </c>
      <c r="K1362" s="7">
        <f>IF(telefony[[#This Row],[Czy 12]]=1,telefony[[#This Row],[zakonczenie]]-telefony[[#This Row],[rozpoczecie]],0)</f>
        <v>0</v>
      </c>
    </row>
    <row r="1363" spans="1:11" x14ac:dyDescent="0.25">
      <c r="A1363">
        <v>57395204</v>
      </c>
      <c r="B1363" s="1">
        <v>42936</v>
      </c>
      <c r="C1363" s="2">
        <v>0.49015046296296294</v>
      </c>
      <c r="D1363" s="2">
        <v>0.49456018518518519</v>
      </c>
      <c r="E1363">
        <f>COUNTIF($A$2:$A$2148,telefony[[#This Row],[nr]])</f>
        <v>1</v>
      </c>
      <c r="F1363" t="str">
        <f>IF(LEN(telefony[[#This Row],[nr]])=7,"Stacjonarny",IF(LEN(telefony[[#This Row],[nr]])=8,"Komórkowy","Zagraniczny"))</f>
        <v>Komórkowy</v>
      </c>
      <c r="G1363" s="11">
        <f>telefony[[#This Row],[zakonczenie]]-telefony[[#This Row],[rozpoczecie]]</f>
        <v>4.4097222222222454E-3</v>
      </c>
      <c r="H1363">
        <f>MINUTE(telefony[[#This Row],[Czas trwania połączenia]])</f>
        <v>6</v>
      </c>
      <c r="I1363" s="10" t="str">
        <f>LEFT(telefony[[#This Row],[nr]],2)</f>
        <v>57</v>
      </c>
      <c r="J1363" s="9">
        <f>IF(AND(telefony[[#This Row],[Rodzaj telefonu]]="Stacjonarny",telefony[[#This Row],[Początek numeru]]="12"),1,0)</f>
        <v>0</v>
      </c>
      <c r="K1363" s="7">
        <f>IF(telefony[[#This Row],[Czy 12]]=1,telefony[[#This Row],[zakonczenie]]-telefony[[#This Row],[rozpoczecie]],0)</f>
        <v>0</v>
      </c>
    </row>
    <row r="1364" spans="1:11" x14ac:dyDescent="0.25">
      <c r="A1364">
        <v>9156106</v>
      </c>
      <c r="B1364" s="1">
        <v>42936</v>
      </c>
      <c r="C1364" s="2">
        <v>0.49103009259259262</v>
      </c>
      <c r="D1364" s="2">
        <v>0.4937037037037037</v>
      </c>
      <c r="E1364">
        <f>COUNTIF($A$2:$A$2148,telefony[[#This Row],[nr]])</f>
        <v>1</v>
      </c>
      <c r="F1364" t="str">
        <f>IF(LEN(telefony[[#This Row],[nr]])=7,"Stacjonarny",IF(LEN(telefony[[#This Row],[nr]])=8,"Komórkowy","Zagraniczny"))</f>
        <v>Stacjonarny</v>
      </c>
      <c r="G1364" s="11">
        <f>telefony[[#This Row],[zakonczenie]]-telefony[[#This Row],[rozpoczecie]]</f>
        <v>2.673611111111085E-3</v>
      </c>
      <c r="H1364">
        <f>MINUTE(telefony[[#This Row],[Czas trwania połączenia]])</f>
        <v>3</v>
      </c>
      <c r="I1364" s="10" t="str">
        <f>LEFT(telefony[[#This Row],[nr]],2)</f>
        <v>91</v>
      </c>
      <c r="J1364" s="9">
        <f>IF(AND(telefony[[#This Row],[Rodzaj telefonu]]="Stacjonarny",telefony[[#This Row],[Początek numeru]]="12"),1,0)</f>
        <v>0</v>
      </c>
      <c r="K1364" s="7">
        <f>IF(telefony[[#This Row],[Czy 12]]=1,telefony[[#This Row],[zakonczenie]]-telefony[[#This Row],[rozpoczecie]],0)</f>
        <v>0</v>
      </c>
    </row>
    <row r="1365" spans="1:11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  <c r="E1365">
        <f>COUNTIF($A$2:$A$2148,telefony[[#This Row],[nr]])</f>
        <v>1</v>
      </c>
      <c r="F1365" t="str">
        <f>IF(LEN(telefony[[#This Row],[nr]])=7,"Stacjonarny",IF(LEN(telefony[[#This Row],[nr]])=8,"Komórkowy","Zagraniczny"))</f>
        <v>Stacjonarny</v>
      </c>
      <c r="G1365" s="11">
        <f>telefony[[#This Row],[zakonczenie]]-telefony[[#This Row],[rozpoczecie]]</f>
        <v>1.2731481481481621E-4</v>
      </c>
      <c r="H1365">
        <f>MINUTE(telefony[[#This Row],[Czas trwania połączenia]])</f>
        <v>0</v>
      </c>
      <c r="I1365" s="10" t="str">
        <f>LEFT(telefony[[#This Row],[nr]],2)</f>
        <v>70</v>
      </c>
      <c r="J1365" s="9">
        <f>IF(AND(telefony[[#This Row],[Rodzaj telefonu]]="Stacjonarny",telefony[[#This Row],[Początek numeru]]="12"),1,0)</f>
        <v>0</v>
      </c>
      <c r="K1365" s="7">
        <f>IF(telefony[[#This Row],[Czy 12]]=1,telefony[[#This Row],[zakonczenie]]-telefony[[#This Row],[rozpoczecie]],0)</f>
        <v>0</v>
      </c>
    </row>
    <row r="1366" spans="1:11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  <c r="E1366">
        <f>COUNTIF($A$2:$A$2148,telefony[[#This Row],[nr]])</f>
        <v>1</v>
      </c>
      <c r="F1366" t="str">
        <f>IF(LEN(telefony[[#This Row],[nr]])=7,"Stacjonarny",IF(LEN(telefony[[#This Row],[nr]])=8,"Komórkowy","Zagraniczny"))</f>
        <v>Stacjonarny</v>
      </c>
      <c r="G1366" s="11">
        <f>telefony[[#This Row],[zakonczenie]]-telefony[[#This Row],[rozpoczecie]]</f>
        <v>1.1087962962962938E-2</v>
      </c>
      <c r="H1366">
        <f>MINUTE(telefony[[#This Row],[Czas trwania połączenia]])</f>
        <v>15</v>
      </c>
      <c r="I1366" s="10" t="str">
        <f>LEFT(telefony[[#This Row],[nr]],2)</f>
        <v>31</v>
      </c>
      <c r="J1366" s="9">
        <f>IF(AND(telefony[[#This Row],[Rodzaj telefonu]]="Stacjonarny",telefony[[#This Row],[Początek numeru]]="12"),1,0)</f>
        <v>0</v>
      </c>
      <c r="K1366" s="7">
        <f>IF(telefony[[#This Row],[Czy 12]]=1,telefony[[#This Row],[zakonczenie]]-telefony[[#This Row],[rozpoczecie]],0)</f>
        <v>0</v>
      </c>
    </row>
    <row r="1367" spans="1:11" x14ac:dyDescent="0.25">
      <c r="A1367">
        <v>7826456</v>
      </c>
      <c r="B1367" s="1">
        <v>42936</v>
      </c>
      <c r="C1367" s="2">
        <v>0.50298611111111113</v>
      </c>
      <c r="D1367" s="2">
        <v>0.50312500000000004</v>
      </c>
      <c r="E1367">
        <f>COUNTIF($A$2:$A$2148,telefony[[#This Row],[nr]])</f>
        <v>1</v>
      </c>
      <c r="F1367" t="str">
        <f>IF(LEN(telefony[[#This Row],[nr]])=7,"Stacjonarny",IF(LEN(telefony[[#This Row],[nr]])=8,"Komórkowy","Zagraniczny"))</f>
        <v>Stacjonarny</v>
      </c>
      <c r="G1367" s="11">
        <f>telefony[[#This Row],[zakonczenie]]-telefony[[#This Row],[rozpoczecie]]</f>
        <v>1.388888888889106E-4</v>
      </c>
      <c r="H1367">
        <f>MINUTE(telefony[[#This Row],[Czas trwania połączenia]])</f>
        <v>0</v>
      </c>
      <c r="I1367" s="10" t="str">
        <f>LEFT(telefony[[#This Row],[nr]],2)</f>
        <v>78</v>
      </c>
      <c r="J1367" s="9">
        <f>IF(AND(telefony[[#This Row],[Rodzaj telefonu]]="Stacjonarny",telefony[[#This Row],[Początek numeru]]="12"),1,0)</f>
        <v>0</v>
      </c>
      <c r="K1367" s="7">
        <f>IF(telefony[[#This Row],[Czy 12]]=1,telefony[[#This Row],[zakonczenie]]-telefony[[#This Row],[rozpoczecie]],0)</f>
        <v>0</v>
      </c>
    </row>
    <row r="1368" spans="1:11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  <c r="E1368">
        <f>COUNTIF($A$2:$A$2148,telefony[[#This Row],[nr]])</f>
        <v>1</v>
      </c>
      <c r="F1368" t="str">
        <f>IF(LEN(telefony[[#This Row],[nr]])=7,"Stacjonarny",IF(LEN(telefony[[#This Row],[nr]])=8,"Komórkowy","Zagraniczny"))</f>
        <v>Stacjonarny</v>
      </c>
      <c r="G1368" s="11">
        <f>telefony[[#This Row],[zakonczenie]]-telefony[[#This Row],[rozpoczecie]]</f>
        <v>8.6111111111111249E-3</v>
      </c>
      <c r="H1368">
        <f>MINUTE(telefony[[#This Row],[Czas trwania połączenia]])</f>
        <v>12</v>
      </c>
      <c r="I1368" s="10" t="str">
        <f>LEFT(telefony[[#This Row],[nr]],2)</f>
        <v>40</v>
      </c>
      <c r="J1368" s="9">
        <f>IF(AND(telefony[[#This Row],[Rodzaj telefonu]]="Stacjonarny",telefony[[#This Row],[Początek numeru]]="12"),1,0)</f>
        <v>0</v>
      </c>
      <c r="K1368" s="7">
        <f>IF(telefony[[#This Row],[Czy 12]]=1,telefony[[#This Row],[zakonczenie]]-telefony[[#This Row],[rozpoczecie]],0)</f>
        <v>0</v>
      </c>
    </row>
    <row r="1369" spans="1:11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  <c r="E1369">
        <f>COUNTIF($A$2:$A$2148,telefony[[#This Row],[nr]])</f>
        <v>1</v>
      </c>
      <c r="F1369" t="str">
        <f>IF(LEN(telefony[[#This Row],[nr]])=7,"Stacjonarny",IF(LEN(telefony[[#This Row],[nr]])=8,"Komórkowy","Zagraniczny"))</f>
        <v>Stacjonarny</v>
      </c>
      <c r="G1369" s="11">
        <f>telefony[[#This Row],[zakonczenie]]-telefony[[#This Row],[rozpoczecie]]</f>
        <v>8.2523148148148096E-3</v>
      </c>
      <c r="H1369">
        <f>MINUTE(telefony[[#This Row],[Czas trwania połączenia]])</f>
        <v>11</v>
      </c>
      <c r="I1369" s="10" t="str">
        <f>LEFT(telefony[[#This Row],[nr]],2)</f>
        <v>31</v>
      </c>
      <c r="J1369" s="9">
        <f>IF(AND(telefony[[#This Row],[Rodzaj telefonu]]="Stacjonarny",telefony[[#This Row],[Początek numeru]]="12"),1,0)</f>
        <v>0</v>
      </c>
      <c r="K1369" s="7">
        <f>IF(telefony[[#This Row],[Czy 12]]=1,telefony[[#This Row],[zakonczenie]]-telefony[[#This Row],[rozpoczecie]],0)</f>
        <v>0</v>
      </c>
    </row>
    <row r="1370" spans="1:11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  <c r="E1370">
        <f>COUNTIF($A$2:$A$2148,telefony[[#This Row],[nr]])</f>
        <v>1</v>
      </c>
      <c r="F1370" t="str">
        <f>IF(LEN(telefony[[#This Row],[nr]])=7,"Stacjonarny",IF(LEN(telefony[[#This Row],[nr]])=8,"Komórkowy","Zagraniczny"))</f>
        <v>Stacjonarny</v>
      </c>
      <c r="G1370" s="11">
        <f>telefony[[#This Row],[zakonczenie]]-telefony[[#This Row],[rozpoczecie]]</f>
        <v>5.2893518518518645E-3</v>
      </c>
      <c r="H1370">
        <f>MINUTE(telefony[[#This Row],[Czas trwania połączenia]])</f>
        <v>7</v>
      </c>
      <c r="I1370" s="10" t="str">
        <f>LEFT(telefony[[#This Row],[nr]],2)</f>
        <v>11</v>
      </c>
      <c r="J1370" s="9">
        <f>IF(AND(telefony[[#This Row],[Rodzaj telefonu]]="Stacjonarny",telefony[[#This Row],[Początek numeru]]="12"),1,0)</f>
        <v>0</v>
      </c>
      <c r="K1370" s="7">
        <f>IF(telefony[[#This Row],[Czy 12]]=1,telefony[[#This Row],[zakonczenie]]-telefony[[#This Row],[rozpoczecie]],0)</f>
        <v>0</v>
      </c>
    </row>
    <row r="1371" spans="1:11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  <c r="E1371">
        <f>COUNTIF($A$2:$A$2148,telefony[[#This Row],[nr]])</f>
        <v>3</v>
      </c>
      <c r="F1371" t="str">
        <f>IF(LEN(telefony[[#This Row],[nr]])=7,"Stacjonarny",IF(LEN(telefony[[#This Row],[nr]])=8,"Komórkowy","Zagraniczny"))</f>
        <v>Stacjonarny</v>
      </c>
      <c r="G1371" s="11">
        <f>telefony[[#This Row],[zakonczenie]]-telefony[[#This Row],[rozpoczecie]]</f>
        <v>1.0601851851851807E-2</v>
      </c>
      <c r="H1371">
        <f>MINUTE(telefony[[#This Row],[Czas trwania połączenia]])</f>
        <v>15</v>
      </c>
      <c r="I1371" s="10" t="str">
        <f>LEFT(telefony[[#This Row],[nr]],2)</f>
        <v>35</v>
      </c>
      <c r="J1371" s="9">
        <f>IF(AND(telefony[[#This Row],[Rodzaj telefonu]]="Stacjonarny",telefony[[#This Row],[Początek numeru]]="12"),1,0)</f>
        <v>0</v>
      </c>
      <c r="K1371" s="7">
        <f>IF(telefony[[#This Row],[Czy 12]]=1,telefony[[#This Row],[zakonczenie]]-telefony[[#This Row],[rozpoczecie]],0)</f>
        <v>0</v>
      </c>
    </row>
    <row r="1372" spans="1:11" x14ac:dyDescent="0.25">
      <c r="A1372">
        <v>28601187</v>
      </c>
      <c r="B1372" s="1">
        <v>42936</v>
      </c>
      <c r="C1372" s="2">
        <v>0.51511574074074074</v>
      </c>
      <c r="D1372" s="2">
        <v>0.51787037037037043</v>
      </c>
      <c r="E1372">
        <f>COUNTIF($A$2:$A$2148,telefony[[#This Row],[nr]])</f>
        <v>1</v>
      </c>
      <c r="F1372" t="str">
        <f>IF(LEN(telefony[[#This Row],[nr]])=7,"Stacjonarny",IF(LEN(telefony[[#This Row],[nr]])=8,"Komórkowy","Zagraniczny"))</f>
        <v>Komórkowy</v>
      </c>
      <c r="G1372" s="11">
        <f>telefony[[#This Row],[zakonczenie]]-telefony[[#This Row],[rozpoczecie]]</f>
        <v>2.7546296296296902E-3</v>
      </c>
      <c r="H1372">
        <f>MINUTE(telefony[[#This Row],[Czas trwania połączenia]])</f>
        <v>3</v>
      </c>
      <c r="I1372" s="10" t="str">
        <f>LEFT(telefony[[#This Row],[nr]],2)</f>
        <v>28</v>
      </c>
      <c r="J1372" s="9">
        <f>IF(AND(telefony[[#This Row],[Rodzaj telefonu]]="Stacjonarny",telefony[[#This Row],[Początek numeru]]="12"),1,0)</f>
        <v>0</v>
      </c>
      <c r="K1372" s="7">
        <f>IF(telefony[[#This Row],[Czy 12]]=1,telefony[[#This Row],[zakonczenie]]-telefony[[#This Row],[rozpoczecie]],0)</f>
        <v>0</v>
      </c>
    </row>
    <row r="1373" spans="1:11" x14ac:dyDescent="0.25">
      <c r="A1373">
        <v>2841969</v>
      </c>
      <c r="B1373" s="1">
        <v>42936</v>
      </c>
      <c r="C1373" s="2">
        <v>0.51512731481481477</v>
      </c>
      <c r="D1373" s="2">
        <v>0.51556712962962958</v>
      </c>
      <c r="E1373">
        <f>COUNTIF($A$2:$A$2148,telefony[[#This Row],[nr]])</f>
        <v>1</v>
      </c>
      <c r="F1373" t="str">
        <f>IF(LEN(telefony[[#This Row],[nr]])=7,"Stacjonarny",IF(LEN(telefony[[#This Row],[nr]])=8,"Komórkowy","Zagraniczny"))</f>
        <v>Stacjonarny</v>
      </c>
      <c r="G1373" s="11">
        <f>telefony[[#This Row],[zakonczenie]]-telefony[[#This Row],[rozpoczecie]]</f>
        <v>4.3981481481480955E-4</v>
      </c>
      <c r="H1373">
        <f>MINUTE(telefony[[#This Row],[Czas trwania połączenia]])</f>
        <v>0</v>
      </c>
      <c r="I1373" s="10" t="str">
        <f>LEFT(telefony[[#This Row],[nr]],2)</f>
        <v>28</v>
      </c>
      <c r="J1373" s="9">
        <f>IF(AND(telefony[[#This Row],[Rodzaj telefonu]]="Stacjonarny",telefony[[#This Row],[Początek numeru]]="12"),1,0)</f>
        <v>0</v>
      </c>
      <c r="K1373" s="7">
        <f>IF(telefony[[#This Row],[Czy 12]]=1,telefony[[#This Row],[zakonczenie]]-telefony[[#This Row],[rozpoczecie]],0)</f>
        <v>0</v>
      </c>
    </row>
    <row r="1374" spans="1:11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  <c r="E1374">
        <f>COUNTIF($A$2:$A$2148,telefony[[#This Row],[nr]])</f>
        <v>1</v>
      </c>
      <c r="F1374" t="str">
        <f>IF(LEN(telefony[[#This Row],[nr]])=7,"Stacjonarny",IF(LEN(telefony[[#This Row],[nr]])=8,"Komórkowy","Zagraniczny"))</f>
        <v>Komórkowy</v>
      </c>
      <c r="G1374" s="11">
        <f>telefony[[#This Row],[zakonczenie]]-telefony[[#This Row],[rozpoczecie]]</f>
        <v>1.1018518518518539E-2</v>
      </c>
      <c r="H1374">
        <f>MINUTE(telefony[[#This Row],[Czas trwania połączenia]])</f>
        <v>15</v>
      </c>
      <c r="I1374" s="10" t="str">
        <f>LEFT(telefony[[#This Row],[nr]],2)</f>
        <v>57</v>
      </c>
      <c r="J1374" s="9">
        <f>IF(AND(telefony[[#This Row],[Rodzaj telefonu]]="Stacjonarny",telefony[[#This Row],[Początek numeru]]="12"),1,0)</f>
        <v>0</v>
      </c>
      <c r="K1374" s="7">
        <f>IF(telefony[[#This Row],[Czy 12]]=1,telefony[[#This Row],[zakonczenie]]-telefony[[#This Row],[rozpoczecie]],0)</f>
        <v>0</v>
      </c>
    </row>
    <row r="1375" spans="1:11" x14ac:dyDescent="0.25">
      <c r="A1375">
        <v>6068132</v>
      </c>
      <c r="B1375" s="1">
        <v>42936</v>
      </c>
      <c r="C1375" s="2">
        <v>0.52225694444444448</v>
      </c>
      <c r="D1375" s="2">
        <v>0.5236574074074074</v>
      </c>
      <c r="E1375">
        <f>COUNTIF($A$2:$A$2148,telefony[[#This Row],[nr]])</f>
        <v>2</v>
      </c>
      <c r="F1375" t="str">
        <f>IF(LEN(telefony[[#This Row],[nr]])=7,"Stacjonarny",IF(LEN(telefony[[#This Row],[nr]])=8,"Komórkowy","Zagraniczny"))</f>
        <v>Stacjonarny</v>
      </c>
      <c r="G1375" s="11">
        <f>telefony[[#This Row],[zakonczenie]]-telefony[[#This Row],[rozpoczecie]]</f>
        <v>1.4004629629629228E-3</v>
      </c>
      <c r="H1375">
        <f>MINUTE(telefony[[#This Row],[Czas trwania połączenia]])</f>
        <v>2</v>
      </c>
      <c r="I1375" s="10" t="str">
        <f>LEFT(telefony[[#This Row],[nr]],2)</f>
        <v>60</v>
      </c>
      <c r="J1375" s="9">
        <f>IF(AND(telefony[[#This Row],[Rodzaj telefonu]]="Stacjonarny",telefony[[#This Row],[Początek numeru]]="12"),1,0)</f>
        <v>0</v>
      </c>
      <c r="K1375" s="7">
        <f>IF(telefony[[#This Row],[Czy 12]]=1,telefony[[#This Row],[zakonczenie]]-telefony[[#This Row],[rozpoczecie]],0)</f>
        <v>0</v>
      </c>
    </row>
    <row r="1376" spans="1:11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  <c r="E1376">
        <f>COUNTIF($A$2:$A$2148,telefony[[#This Row],[nr]])</f>
        <v>1</v>
      </c>
      <c r="F1376" t="str">
        <f>IF(LEN(telefony[[#This Row],[nr]])=7,"Stacjonarny",IF(LEN(telefony[[#This Row],[nr]])=8,"Komórkowy","Zagraniczny"))</f>
        <v>Stacjonarny</v>
      </c>
      <c r="G1376" s="11">
        <f>telefony[[#This Row],[zakonczenie]]-telefony[[#This Row],[rozpoczecie]]</f>
        <v>8.3333333333333037E-3</v>
      </c>
      <c r="H1376">
        <f>MINUTE(telefony[[#This Row],[Czas trwania połączenia]])</f>
        <v>12</v>
      </c>
      <c r="I1376" s="10" t="str">
        <f>LEFT(telefony[[#This Row],[nr]],2)</f>
        <v>81</v>
      </c>
      <c r="J1376" s="9">
        <f>IF(AND(telefony[[#This Row],[Rodzaj telefonu]]="Stacjonarny",telefony[[#This Row],[Początek numeru]]="12"),1,0)</f>
        <v>0</v>
      </c>
      <c r="K1376" s="7">
        <f>IF(telefony[[#This Row],[Czy 12]]=1,telefony[[#This Row],[zakonczenie]]-telefony[[#This Row],[rozpoczecie]],0)</f>
        <v>0</v>
      </c>
    </row>
    <row r="1377" spans="1:11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  <c r="E1377">
        <f>COUNTIF($A$2:$A$2148,telefony[[#This Row],[nr]])</f>
        <v>1</v>
      </c>
      <c r="F1377" t="str">
        <f>IF(LEN(telefony[[#This Row],[nr]])=7,"Stacjonarny",IF(LEN(telefony[[#This Row],[nr]])=8,"Komórkowy","Zagraniczny"))</f>
        <v>Komórkowy</v>
      </c>
      <c r="G1377" s="11">
        <f>telefony[[#This Row],[zakonczenie]]-telefony[[#This Row],[rozpoczecie]]</f>
        <v>5.0347222222222321E-3</v>
      </c>
      <c r="H1377">
        <f>MINUTE(telefony[[#This Row],[Czas trwania połączenia]])</f>
        <v>7</v>
      </c>
      <c r="I1377" s="10" t="str">
        <f>LEFT(telefony[[#This Row],[nr]],2)</f>
        <v>98</v>
      </c>
      <c r="J1377" s="9">
        <f>IF(AND(telefony[[#This Row],[Rodzaj telefonu]]="Stacjonarny",telefony[[#This Row],[Początek numeru]]="12"),1,0)</f>
        <v>0</v>
      </c>
      <c r="K1377" s="7">
        <f>IF(telefony[[#This Row],[Czy 12]]=1,telefony[[#This Row],[zakonczenie]]-telefony[[#This Row],[rozpoczecie]],0)</f>
        <v>0</v>
      </c>
    </row>
    <row r="1378" spans="1:11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  <c r="E1378">
        <f>COUNTIF($A$2:$A$2148,telefony[[#This Row],[nr]])</f>
        <v>1</v>
      </c>
      <c r="F1378" t="str">
        <f>IF(LEN(telefony[[#This Row],[nr]])=7,"Stacjonarny",IF(LEN(telefony[[#This Row],[nr]])=8,"Komórkowy","Zagraniczny"))</f>
        <v>Stacjonarny</v>
      </c>
      <c r="G1378" s="11">
        <f>telefony[[#This Row],[zakonczenie]]-telefony[[#This Row],[rozpoczecie]]</f>
        <v>1.0636574074074034E-2</v>
      </c>
      <c r="H1378">
        <f>MINUTE(telefony[[#This Row],[Czas trwania połączenia]])</f>
        <v>15</v>
      </c>
      <c r="I1378" s="10" t="str">
        <f>LEFT(telefony[[#This Row],[nr]],2)</f>
        <v>65</v>
      </c>
      <c r="J1378" s="9">
        <f>IF(AND(telefony[[#This Row],[Rodzaj telefonu]]="Stacjonarny",telefony[[#This Row],[Początek numeru]]="12"),1,0)</f>
        <v>0</v>
      </c>
      <c r="K1378" s="7">
        <f>IF(telefony[[#This Row],[Czy 12]]=1,telefony[[#This Row],[zakonczenie]]-telefony[[#This Row],[rozpoczecie]],0)</f>
        <v>0</v>
      </c>
    </row>
    <row r="1379" spans="1:11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  <c r="E1379">
        <f>COUNTIF($A$2:$A$2148,telefony[[#This Row],[nr]])</f>
        <v>1</v>
      </c>
      <c r="F1379" t="str">
        <f>IF(LEN(telefony[[#This Row],[nr]])=7,"Stacjonarny",IF(LEN(telefony[[#This Row],[nr]])=8,"Komórkowy","Zagraniczny"))</f>
        <v>Komórkowy</v>
      </c>
      <c r="G1379" s="11">
        <f>telefony[[#This Row],[zakonczenie]]-telefony[[#This Row],[rozpoczecie]]</f>
        <v>4.2824074074073737E-3</v>
      </c>
      <c r="H1379">
        <f>MINUTE(telefony[[#This Row],[Czas trwania połączenia]])</f>
        <v>6</v>
      </c>
      <c r="I1379" s="10" t="str">
        <f>LEFT(telefony[[#This Row],[nr]],2)</f>
        <v>26</v>
      </c>
      <c r="J1379" s="9">
        <f>IF(AND(telefony[[#This Row],[Rodzaj telefonu]]="Stacjonarny",telefony[[#This Row],[Początek numeru]]="12"),1,0)</f>
        <v>0</v>
      </c>
      <c r="K1379" s="7">
        <f>IF(telefony[[#This Row],[Czy 12]]=1,telefony[[#This Row],[zakonczenie]]-telefony[[#This Row],[rozpoczecie]],0)</f>
        <v>0</v>
      </c>
    </row>
    <row r="1380" spans="1:11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  <c r="E1380">
        <f>COUNTIF($A$2:$A$2148,telefony[[#This Row],[nr]])</f>
        <v>1</v>
      </c>
      <c r="F1380" t="str">
        <f>IF(LEN(telefony[[#This Row],[nr]])=7,"Stacjonarny",IF(LEN(telefony[[#This Row],[nr]])=8,"Komórkowy","Zagraniczny"))</f>
        <v>Stacjonarny</v>
      </c>
      <c r="G1380" s="11">
        <f>telefony[[#This Row],[zakonczenie]]-telefony[[#This Row],[rozpoczecie]]</f>
        <v>7.4421296296296457E-3</v>
      </c>
      <c r="H1380">
        <f>MINUTE(telefony[[#This Row],[Czas trwania połączenia]])</f>
        <v>10</v>
      </c>
      <c r="I1380" s="10" t="str">
        <f>LEFT(telefony[[#This Row],[nr]],2)</f>
        <v>52</v>
      </c>
      <c r="J1380" s="9">
        <f>IF(AND(telefony[[#This Row],[Rodzaj telefonu]]="Stacjonarny",telefony[[#This Row],[Początek numeru]]="12"),1,0)</f>
        <v>0</v>
      </c>
      <c r="K1380" s="7">
        <f>IF(telefony[[#This Row],[Czy 12]]=1,telefony[[#This Row],[zakonczenie]]-telefony[[#This Row],[rozpoczecie]],0)</f>
        <v>0</v>
      </c>
    </row>
    <row r="1381" spans="1:11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  <c r="E1381">
        <f>COUNTIF($A$2:$A$2148,telefony[[#This Row],[nr]])</f>
        <v>1</v>
      </c>
      <c r="F1381" t="str">
        <f>IF(LEN(telefony[[#This Row],[nr]])=7,"Stacjonarny",IF(LEN(telefony[[#This Row],[nr]])=8,"Komórkowy","Zagraniczny"))</f>
        <v>Stacjonarny</v>
      </c>
      <c r="G1381" s="11">
        <f>telefony[[#This Row],[zakonczenie]]-telefony[[#This Row],[rozpoczecie]]</f>
        <v>5.4861111111110805E-3</v>
      </c>
      <c r="H1381">
        <f>MINUTE(telefony[[#This Row],[Czas trwania połączenia]])</f>
        <v>7</v>
      </c>
      <c r="I1381" s="10" t="str">
        <f>LEFT(telefony[[#This Row],[nr]],2)</f>
        <v>39</v>
      </c>
      <c r="J1381" s="9">
        <f>IF(AND(telefony[[#This Row],[Rodzaj telefonu]]="Stacjonarny",telefony[[#This Row],[Początek numeru]]="12"),1,0)</f>
        <v>0</v>
      </c>
      <c r="K1381" s="7">
        <f>IF(telefony[[#This Row],[Czy 12]]=1,telefony[[#This Row],[zakonczenie]]-telefony[[#This Row],[rozpoczecie]],0)</f>
        <v>0</v>
      </c>
    </row>
    <row r="1382" spans="1:11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  <c r="E1382">
        <f>COUNTIF($A$2:$A$2148,telefony[[#This Row],[nr]])</f>
        <v>1</v>
      </c>
      <c r="F1382" t="str">
        <f>IF(LEN(telefony[[#This Row],[nr]])=7,"Stacjonarny",IF(LEN(telefony[[#This Row],[nr]])=8,"Komórkowy","Zagraniczny"))</f>
        <v>Komórkowy</v>
      </c>
      <c r="G1382" s="11">
        <f>telefony[[#This Row],[zakonczenie]]-telefony[[#This Row],[rozpoczecie]]</f>
        <v>4.5949074074074225E-3</v>
      </c>
      <c r="H1382">
        <f>MINUTE(telefony[[#This Row],[Czas trwania połączenia]])</f>
        <v>6</v>
      </c>
      <c r="I1382" s="10" t="str">
        <f>LEFT(telefony[[#This Row],[nr]],2)</f>
        <v>96</v>
      </c>
      <c r="J1382" s="9">
        <f>IF(AND(telefony[[#This Row],[Rodzaj telefonu]]="Stacjonarny",telefony[[#This Row],[Początek numeru]]="12"),1,0)</f>
        <v>0</v>
      </c>
      <c r="K1382" s="7">
        <f>IF(telefony[[#This Row],[Czy 12]]=1,telefony[[#This Row],[zakonczenie]]-telefony[[#This Row],[rozpoczecie]],0)</f>
        <v>0</v>
      </c>
    </row>
    <row r="1383" spans="1:11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  <c r="E1383">
        <f>COUNTIF($A$2:$A$2148,telefony[[#This Row],[nr]])</f>
        <v>1</v>
      </c>
      <c r="F1383" t="str">
        <f>IF(LEN(telefony[[#This Row],[nr]])=7,"Stacjonarny",IF(LEN(telefony[[#This Row],[nr]])=8,"Komórkowy","Zagraniczny"))</f>
        <v>Stacjonarny</v>
      </c>
      <c r="G1383" s="11">
        <f>telefony[[#This Row],[zakonczenie]]-telefony[[#This Row],[rozpoczecie]]</f>
        <v>9.5601851851851993E-3</v>
      </c>
      <c r="H1383">
        <f>MINUTE(telefony[[#This Row],[Czas trwania połączenia]])</f>
        <v>13</v>
      </c>
      <c r="I1383" s="10" t="str">
        <f>LEFT(telefony[[#This Row],[nr]],2)</f>
        <v>49</v>
      </c>
      <c r="J1383" s="9">
        <f>IF(AND(telefony[[#This Row],[Rodzaj telefonu]]="Stacjonarny",telefony[[#This Row],[Początek numeru]]="12"),1,0)</f>
        <v>0</v>
      </c>
      <c r="K1383" s="7">
        <f>IF(telefony[[#This Row],[Czy 12]]=1,telefony[[#This Row],[zakonczenie]]-telefony[[#This Row],[rozpoczecie]],0)</f>
        <v>0</v>
      </c>
    </row>
    <row r="1384" spans="1:11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  <c r="E1384">
        <f>COUNTIF($A$2:$A$2148,telefony[[#This Row],[nr]])</f>
        <v>2</v>
      </c>
      <c r="F1384" t="str">
        <f>IF(LEN(telefony[[#This Row],[nr]])=7,"Stacjonarny",IF(LEN(telefony[[#This Row],[nr]])=8,"Komórkowy","Zagraniczny"))</f>
        <v>Stacjonarny</v>
      </c>
      <c r="G1384" s="11">
        <f>telefony[[#This Row],[zakonczenie]]-telefony[[#This Row],[rozpoczecie]]</f>
        <v>3.3796296296296768E-3</v>
      </c>
      <c r="H1384">
        <f>MINUTE(telefony[[#This Row],[Czas trwania połączenia]])</f>
        <v>4</v>
      </c>
      <c r="I1384" s="10" t="str">
        <f>LEFT(telefony[[#This Row],[nr]],2)</f>
        <v>67</v>
      </c>
      <c r="J1384" s="9">
        <f>IF(AND(telefony[[#This Row],[Rodzaj telefonu]]="Stacjonarny",telefony[[#This Row],[Początek numeru]]="12"),1,0)</f>
        <v>0</v>
      </c>
      <c r="K1384" s="7">
        <f>IF(telefony[[#This Row],[Czy 12]]=1,telefony[[#This Row],[zakonczenie]]-telefony[[#This Row],[rozpoczecie]],0)</f>
        <v>0</v>
      </c>
    </row>
    <row r="1385" spans="1:11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  <c r="E1385">
        <f>COUNTIF($A$2:$A$2148,telefony[[#This Row],[nr]])</f>
        <v>1</v>
      </c>
      <c r="F1385" t="str">
        <f>IF(LEN(telefony[[#This Row],[nr]])=7,"Stacjonarny",IF(LEN(telefony[[#This Row],[nr]])=8,"Komórkowy","Zagraniczny"))</f>
        <v>Komórkowy</v>
      </c>
      <c r="G1385" s="11">
        <f>telefony[[#This Row],[zakonczenie]]-telefony[[#This Row],[rozpoczecie]]</f>
        <v>6.3657407407406996E-3</v>
      </c>
      <c r="H1385">
        <f>MINUTE(telefony[[#This Row],[Czas trwania połączenia]])</f>
        <v>9</v>
      </c>
      <c r="I1385" s="10" t="str">
        <f>LEFT(telefony[[#This Row],[nr]],2)</f>
        <v>81</v>
      </c>
      <c r="J1385" s="9">
        <f>IF(AND(telefony[[#This Row],[Rodzaj telefonu]]="Stacjonarny",telefony[[#This Row],[Początek numeru]]="12"),1,0)</f>
        <v>0</v>
      </c>
      <c r="K1385" s="7">
        <f>IF(telefony[[#This Row],[Czy 12]]=1,telefony[[#This Row],[zakonczenie]]-telefony[[#This Row],[rozpoczecie]],0)</f>
        <v>0</v>
      </c>
    </row>
    <row r="1386" spans="1:11" x14ac:dyDescent="0.25">
      <c r="A1386">
        <v>6552755</v>
      </c>
      <c r="B1386" s="1">
        <v>42936</v>
      </c>
      <c r="C1386" s="2">
        <v>0.55306712962962967</v>
      </c>
      <c r="D1386" s="2">
        <v>0.56304398148148149</v>
      </c>
      <c r="E1386">
        <f>COUNTIF($A$2:$A$2148,telefony[[#This Row],[nr]])</f>
        <v>1</v>
      </c>
      <c r="F1386" t="str">
        <f>IF(LEN(telefony[[#This Row],[nr]])=7,"Stacjonarny",IF(LEN(telefony[[#This Row],[nr]])=8,"Komórkowy","Zagraniczny"))</f>
        <v>Stacjonarny</v>
      </c>
      <c r="G1386" s="11">
        <f>telefony[[#This Row],[zakonczenie]]-telefony[[#This Row],[rozpoczecie]]</f>
        <v>9.9768518518518201E-3</v>
      </c>
      <c r="H1386">
        <f>MINUTE(telefony[[#This Row],[Czas trwania połączenia]])</f>
        <v>14</v>
      </c>
      <c r="I1386" s="10" t="str">
        <f>LEFT(telefony[[#This Row],[nr]],2)</f>
        <v>65</v>
      </c>
      <c r="J1386" s="9">
        <f>IF(AND(telefony[[#This Row],[Rodzaj telefonu]]="Stacjonarny",telefony[[#This Row],[Początek numeru]]="12"),1,0)</f>
        <v>0</v>
      </c>
      <c r="K1386" s="7">
        <f>IF(telefony[[#This Row],[Czy 12]]=1,telefony[[#This Row],[zakonczenie]]-telefony[[#This Row],[rozpoczecie]],0)</f>
        <v>0</v>
      </c>
    </row>
    <row r="1387" spans="1:11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  <c r="E1387">
        <f>COUNTIF($A$2:$A$2148,telefony[[#This Row],[nr]])</f>
        <v>1</v>
      </c>
      <c r="F1387" t="str">
        <f>IF(LEN(telefony[[#This Row],[nr]])=7,"Stacjonarny",IF(LEN(telefony[[#This Row],[nr]])=8,"Komórkowy","Zagraniczny"))</f>
        <v>Komórkowy</v>
      </c>
      <c r="G1387" s="11">
        <f>telefony[[#This Row],[zakonczenie]]-telefony[[#This Row],[rozpoczecie]]</f>
        <v>1.1192129629629677E-2</v>
      </c>
      <c r="H1387">
        <f>MINUTE(telefony[[#This Row],[Czas trwania połączenia]])</f>
        <v>16</v>
      </c>
      <c r="I1387" s="10" t="str">
        <f>LEFT(telefony[[#This Row],[nr]],2)</f>
        <v>44</v>
      </c>
      <c r="J1387" s="9">
        <f>IF(AND(telefony[[#This Row],[Rodzaj telefonu]]="Stacjonarny",telefony[[#This Row],[Początek numeru]]="12"),1,0)</f>
        <v>0</v>
      </c>
      <c r="K1387" s="7">
        <f>IF(telefony[[#This Row],[Czy 12]]=1,telefony[[#This Row],[zakonczenie]]-telefony[[#This Row],[rozpoczecie]],0)</f>
        <v>0</v>
      </c>
    </row>
    <row r="1388" spans="1:11" x14ac:dyDescent="0.25">
      <c r="A1388">
        <v>8679036</v>
      </c>
      <c r="B1388" s="1">
        <v>42936</v>
      </c>
      <c r="C1388" s="2">
        <v>0.55827546296296293</v>
      </c>
      <c r="D1388" s="2">
        <v>0.55864583333333329</v>
      </c>
      <c r="E1388">
        <f>COUNTIF($A$2:$A$2148,telefony[[#This Row],[nr]])</f>
        <v>3</v>
      </c>
      <c r="F1388" t="str">
        <f>IF(LEN(telefony[[#This Row],[nr]])=7,"Stacjonarny",IF(LEN(telefony[[#This Row],[nr]])=8,"Komórkowy","Zagraniczny"))</f>
        <v>Stacjonarny</v>
      </c>
      <c r="G1388" s="11">
        <f>telefony[[#This Row],[zakonczenie]]-telefony[[#This Row],[rozpoczecie]]</f>
        <v>3.7037037037035425E-4</v>
      </c>
      <c r="H1388">
        <f>MINUTE(telefony[[#This Row],[Czas trwania połączenia]])</f>
        <v>0</v>
      </c>
      <c r="I1388" s="10" t="str">
        <f>LEFT(telefony[[#This Row],[nr]],2)</f>
        <v>86</v>
      </c>
      <c r="J1388" s="9">
        <f>IF(AND(telefony[[#This Row],[Rodzaj telefonu]]="Stacjonarny",telefony[[#This Row],[Początek numeru]]="12"),1,0)</f>
        <v>0</v>
      </c>
      <c r="K1388" s="7">
        <f>IF(telefony[[#This Row],[Czy 12]]=1,telefony[[#This Row],[zakonczenie]]-telefony[[#This Row],[rozpoczecie]],0)</f>
        <v>0</v>
      </c>
    </row>
    <row r="1389" spans="1:11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  <c r="E1389">
        <f>COUNTIF($A$2:$A$2148,telefony[[#This Row],[nr]])</f>
        <v>1</v>
      </c>
      <c r="F1389" t="str">
        <f>IF(LEN(telefony[[#This Row],[nr]])=7,"Stacjonarny",IF(LEN(telefony[[#This Row],[nr]])=8,"Komórkowy","Zagraniczny"))</f>
        <v>Komórkowy</v>
      </c>
      <c r="G1389" s="11">
        <f>telefony[[#This Row],[zakonczenie]]-telefony[[#This Row],[rozpoczecie]]</f>
        <v>2.1990740740740478E-3</v>
      </c>
      <c r="H1389">
        <f>MINUTE(telefony[[#This Row],[Czas trwania połączenia]])</f>
        <v>3</v>
      </c>
      <c r="I1389" s="10" t="str">
        <f>LEFT(telefony[[#This Row],[nr]],2)</f>
        <v>64</v>
      </c>
      <c r="J1389" s="9">
        <f>IF(AND(telefony[[#This Row],[Rodzaj telefonu]]="Stacjonarny",telefony[[#This Row],[Początek numeru]]="12"),1,0)</f>
        <v>0</v>
      </c>
      <c r="K1389" s="7">
        <f>IF(telefony[[#This Row],[Czy 12]]=1,telefony[[#This Row],[zakonczenie]]-telefony[[#This Row],[rozpoczecie]],0)</f>
        <v>0</v>
      </c>
    </row>
    <row r="1390" spans="1:11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  <c r="E1390">
        <f>COUNTIF($A$2:$A$2148,telefony[[#This Row],[nr]])</f>
        <v>1</v>
      </c>
      <c r="F1390" t="str">
        <f>IF(LEN(telefony[[#This Row],[nr]])=7,"Stacjonarny",IF(LEN(telefony[[#This Row],[nr]])=8,"Komórkowy","Zagraniczny"))</f>
        <v>Stacjonarny</v>
      </c>
      <c r="G1390" s="11">
        <f>telefony[[#This Row],[zakonczenie]]-telefony[[#This Row],[rozpoczecie]]</f>
        <v>7.0023148148148362E-3</v>
      </c>
      <c r="H1390">
        <f>MINUTE(telefony[[#This Row],[Czas trwania połączenia]])</f>
        <v>10</v>
      </c>
      <c r="I1390" s="10" t="str">
        <f>LEFT(telefony[[#This Row],[nr]],2)</f>
        <v>22</v>
      </c>
      <c r="J1390" s="9">
        <f>IF(AND(telefony[[#This Row],[Rodzaj telefonu]]="Stacjonarny",telefony[[#This Row],[Początek numeru]]="12"),1,0)</f>
        <v>0</v>
      </c>
      <c r="K1390" s="7">
        <f>IF(telefony[[#This Row],[Czy 12]]=1,telefony[[#This Row],[zakonczenie]]-telefony[[#This Row],[rozpoczecie]],0)</f>
        <v>0</v>
      </c>
    </row>
    <row r="1391" spans="1:11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  <c r="E1391">
        <f>COUNTIF($A$2:$A$2148,telefony[[#This Row],[nr]])</f>
        <v>1</v>
      </c>
      <c r="F1391" t="str">
        <f>IF(LEN(telefony[[#This Row],[nr]])=7,"Stacjonarny",IF(LEN(telefony[[#This Row],[nr]])=8,"Komórkowy","Zagraniczny"))</f>
        <v>Komórkowy</v>
      </c>
      <c r="G1391" s="11">
        <f>telefony[[#This Row],[zakonczenie]]-telefony[[#This Row],[rozpoczecie]]</f>
        <v>1.0740740740740717E-2</v>
      </c>
      <c r="H1391">
        <f>MINUTE(telefony[[#This Row],[Czas trwania połączenia]])</f>
        <v>15</v>
      </c>
      <c r="I1391" s="10" t="str">
        <f>LEFT(telefony[[#This Row],[nr]],2)</f>
        <v>71</v>
      </c>
      <c r="J1391" s="9">
        <f>IF(AND(telefony[[#This Row],[Rodzaj telefonu]]="Stacjonarny",telefony[[#This Row],[Początek numeru]]="12"),1,0)</f>
        <v>0</v>
      </c>
      <c r="K1391" s="7">
        <f>IF(telefony[[#This Row],[Czy 12]]=1,telefony[[#This Row],[zakonczenie]]-telefony[[#This Row],[rozpoczecie]],0)</f>
        <v>0</v>
      </c>
    </row>
    <row r="1392" spans="1:11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  <c r="E1392">
        <f>COUNTIF($A$2:$A$2148,telefony[[#This Row],[nr]])</f>
        <v>1</v>
      </c>
      <c r="F1392" t="str">
        <f>IF(LEN(telefony[[#This Row],[nr]])=7,"Stacjonarny",IF(LEN(telefony[[#This Row],[nr]])=8,"Komórkowy","Zagraniczny"))</f>
        <v>Stacjonarny</v>
      </c>
      <c r="G1392" s="11">
        <f>telefony[[#This Row],[zakonczenie]]-telefony[[#This Row],[rozpoczecie]]</f>
        <v>3.5995370370370816E-3</v>
      </c>
      <c r="H1392">
        <f>MINUTE(telefony[[#This Row],[Czas trwania połączenia]])</f>
        <v>5</v>
      </c>
      <c r="I1392" s="10" t="str">
        <f>LEFT(telefony[[#This Row],[nr]],2)</f>
        <v>37</v>
      </c>
      <c r="J1392" s="9">
        <f>IF(AND(telefony[[#This Row],[Rodzaj telefonu]]="Stacjonarny",telefony[[#This Row],[Początek numeru]]="12"),1,0)</f>
        <v>0</v>
      </c>
      <c r="K1392" s="7">
        <f>IF(telefony[[#This Row],[Czy 12]]=1,telefony[[#This Row],[zakonczenie]]-telefony[[#This Row],[rozpoczecie]],0)</f>
        <v>0</v>
      </c>
    </row>
    <row r="1393" spans="1:11" x14ac:dyDescent="0.25">
      <c r="A1393">
        <v>8501225</v>
      </c>
      <c r="B1393" s="1">
        <v>42936</v>
      </c>
      <c r="C1393" s="2">
        <v>0.57517361111111109</v>
      </c>
      <c r="D1393" s="2">
        <v>0.57784722222222218</v>
      </c>
      <c r="E1393">
        <f>COUNTIF($A$2:$A$2148,telefony[[#This Row],[nr]])</f>
        <v>1</v>
      </c>
      <c r="F1393" t="str">
        <f>IF(LEN(telefony[[#This Row],[nr]])=7,"Stacjonarny",IF(LEN(telefony[[#This Row],[nr]])=8,"Komórkowy","Zagraniczny"))</f>
        <v>Stacjonarny</v>
      </c>
      <c r="G1393" s="11">
        <f>telefony[[#This Row],[zakonczenie]]-telefony[[#This Row],[rozpoczecie]]</f>
        <v>2.673611111111085E-3</v>
      </c>
      <c r="H1393">
        <f>MINUTE(telefony[[#This Row],[Czas trwania połączenia]])</f>
        <v>3</v>
      </c>
      <c r="I1393" s="10" t="str">
        <f>LEFT(telefony[[#This Row],[nr]],2)</f>
        <v>85</v>
      </c>
      <c r="J1393" s="9">
        <f>IF(AND(telefony[[#This Row],[Rodzaj telefonu]]="Stacjonarny",telefony[[#This Row],[Początek numeru]]="12"),1,0)</f>
        <v>0</v>
      </c>
      <c r="K1393" s="7">
        <f>IF(telefony[[#This Row],[Czy 12]]=1,telefony[[#This Row],[zakonczenie]]-telefony[[#This Row],[rozpoczecie]],0)</f>
        <v>0</v>
      </c>
    </row>
    <row r="1394" spans="1:11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  <c r="E1394">
        <f>COUNTIF($A$2:$A$2148,telefony[[#This Row],[nr]])</f>
        <v>1</v>
      </c>
      <c r="F1394" t="str">
        <f>IF(LEN(telefony[[#This Row],[nr]])=7,"Stacjonarny",IF(LEN(telefony[[#This Row],[nr]])=8,"Komórkowy","Zagraniczny"))</f>
        <v>Stacjonarny</v>
      </c>
      <c r="G1394" s="11">
        <f>telefony[[#This Row],[zakonczenie]]-telefony[[#This Row],[rozpoczecie]]</f>
        <v>8.6805555555555802E-3</v>
      </c>
      <c r="H1394">
        <f>MINUTE(telefony[[#This Row],[Czas trwania połączenia]])</f>
        <v>12</v>
      </c>
      <c r="I1394" s="10" t="str">
        <f>LEFT(telefony[[#This Row],[nr]],2)</f>
        <v>37</v>
      </c>
      <c r="J1394" s="9">
        <f>IF(AND(telefony[[#This Row],[Rodzaj telefonu]]="Stacjonarny",telefony[[#This Row],[Początek numeru]]="12"),1,0)</f>
        <v>0</v>
      </c>
      <c r="K1394" s="7">
        <f>IF(telefony[[#This Row],[Czy 12]]=1,telefony[[#This Row],[zakonczenie]]-telefony[[#This Row],[rozpoczecie]],0)</f>
        <v>0</v>
      </c>
    </row>
    <row r="1395" spans="1:11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  <c r="E1395">
        <f>COUNTIF($A$2:$A$2148,telefony[[#This Row],[nr]])</f>
        <v>1</v>
      </c>
      <c r="F1395" t="str">
        <f>IF(LEN(telefony[[#This Row],[nr]])=7,"Stacjonarny",IF(LEN(telefony[[#This Row],[nr]])=8,"Komórkowy","Zagraniczny"))</f>
        <v>Stacjonarny</v>
      </c>
      <c r="G1395" s="11">
        <f>telefony[[#This Row],[zakonczenie]]-telefony[[#This Row],[rozpoczecie]]</f>
        <v>1.7245370370371216E-3</v>
      </c>
      <c r="H1395">
        <f>MINUTE(telefony[[#This Row],[Czas trwania połączenia]])</f>
        <v>2</v>
      </c>
      <c r="I1395" s="10" t="str">
        <f>LEFT(telefony[[#This Row],[nr]],2)</f>
        <v>45</v>
      </c>
      <c r="J1395" s="9">
        <f>IF(AND(telefony[[#This Row],[Rodzaj telefonu]]="Stacjonarny",telefony[[#This Row],[Początek numeru]]="12"),1,0)</f>
        <v>0</v>
      </c>
      <c r="K1395" s="7">
        <f>IF(telefony[[#This Row],[Czy 12]]=1,telefony[[#This Row],[zakonczenie]]-telefony[[#This Row],[rozpoczecie]],0)</f>
        <v>0</v>
      </c>
    </row>
    <row r="1396" spans="1:11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  <c r="E1396">
        <f>COUNTIF($A$2:$A$2148,telefony[[#This Row],[nr]])</f>
        <v>1</v>
      </c>
      <c r="F1396" t="str">
        <f>IF(LEN(telefony[[#This Row],[nr]])=7,"Stacjonarny",IF(LEN(telefony[[#This Row],[nr]])=8,"Komórkowy","Zagraniczny"))</f>
        <v>Stacjonarny</v>
      </c>
      <c r="G1396" s="11">
        <f>telefony[[#This Row],[zakonczenie]]-telefony[[#This Row],[rozpoczecie]]</f>
        <v>8.310185185185115E-3</v>
      </c>
      <c r="H1396">
        <f>MINUTE(telefony[[#This Row],[Czas trwania połączenia]])</f>
        <v>11</v>
      </c>
      <c r="I1396" s="10" t="str">
        <f>LEFT(telefony[[#This Row],[nr]],2)</f>
        <v>57</v>
      </c>
      <c r="J1396" s="9">
        <f>IF(AND(telefony[[#This Row],[Rodzaj telefonu]]="Stacjonarny",telefony[[#This Row],[Początek numeru]]="12"),1,0)</f>
        <v>0</v>
      </c>
      <c r="K1396" s="7">
        <f>IF(telefony[[#This Row],[Czy 12]]=1,telefony[[#This Row],[zakonczenie]]-telefony[[#This Row],[rozpoczecie]],0)</f>
        <v>0</v>
      </c>
    </row>
    <row r="1397" spans="1:11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  <c r="E1397">
        <f>COUNTIF($A$2:$A$2148,telefony[[#This Row],[nr]])</f>
        <v>1</v>
      </c>
      <c r="F1397" t="str">
        <f>IF(LEN(telefony[[#This Row],[nr]])=7,"Stacjonarny",IF(LEN(telefony[[#This Row],[nr]])=8,"Komórkowy","Zagraniczny"))</f>
        <v>Stacjonarny</v>
      </c>
      <c r="G1397" s="11">
        <f>telefony[[#This Row],[zakonczenie]]-telefony[[#This Row],[rozpoczecie]]</f>
        <v>8.7152777777778079E-3</v>
      </c>
      <c r="H1397">
        <f>MINUTE(telefony[[#This Row],[Czas trwania połączenia]])</f>
        <v>12</v>
      </c>
      <c r="I1397" s="10" t="str">
        <f>LEFT(telefony[[#This Row],[nr]],2)</f>
        <v>89</v>
      </c>
      <c r="J1397" s="9">
        <f>IF(AND(telefony[[#This Row],[Rodzaj telefonu]]="Stacjonarny",telefony[[#This Row],[Początek numeru]]="12"),1,0)</f>
        <v>0</v>
      </c>
      <c r="K1397" s="7">
        <f>IF(telefony[[#This Row],[Czy 12]]=1,telefony[[#This Row],[zakonczenie]]-telefony[[#This Row],[rozpoczecie]],0)</f>
        <v>0</v>
      </c>
    </row>
    <row r="1398" spans="1:11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  <c r="E1398">
        <f>COUNTIF($A$2:$A$2148,telefony[[#This Row],[nr]])</f>
        <v>1</v>
      </c>
      <c r="F1398" t="str">
        <f>IF(LEN(telefony[[#This Row],[nr]])=7,"Stacjonarny",IF(LEN(telefony[[#This Row],[nr]])=8,"Komórkowy","Zagraniczny"))</f>
        <v>Stacjonarny</v>
      </c>
      <c r="G1398" s="11">
        <f>telefony[[#This Row],[zakonczenie]]-telefony[[#This Row],[rozpoczecie]]</f>
        <v>3.9930555555555136E-3</v>
      </c>
      <c r="H1398">
        <f>MINUTE(telefony[[#This Row],[Czas trwania połączenia]])</f>
        <v>5</v>
      </c>
      <c r="I1398" s="10" t="str">
        <f>LEFT(telefony[[#This Row],[nr]],2)</f>
        <v>31</v>
      </c>
      <c r="J1398" s="9">
        <f>IF(AND(telefony[[#This Row],[Rodzaj telefonu]]="Stacjonarny",telefony[[#This Row],[Początek numeru]]="12"),1,0)</f>
        <v>0</v>
      </c>
      <c r="K1398" s="7">
        <f>IF(telefony[[#This Row],[Czy 12]]=1,telefony[[#This Row],[zakonczenie]]-telefony[[#This Row],[rozpoczecie]],0)</f>
        <v>0</v>
      </c>
    </row>
    <row r="1399" spans="1:11" x14ac:dyDescent="0.25">
      <c r="A1399">
        <v>3382699</v>
      </c>
      <c r="B1399" s="1">
        <v>42936</v>
      </c>
      <c r="C1399" s="2">
        <v>0.59053240740740742</v>
      </c>
      <c r="D1399" s="2">
        <v>0.59318287037037032</v>
      </c>
      <c r="E1399">
        <f>COUNTIF($A$2:$A$2148,telefony[[#This Row],[nr]])</f>
        <v>1</v>
      </c>
      <c r="F1399" t="str">
        <f>IF(LEN(telefony[[#This Row],[nr]])=7,"Stacjonarny",IF(LEN(telefony[[#This Row],[nr]])=8,"Komórkowy","Zagraniczny"))</f>
        <v>Stacjonarny</v>
      </c>
      <c r="G1399" s="11">
        <f>telefony[[#This Row],[zakonczenie]]-telefony[[#This Row],[rozpoczecie]]</f>
        <v>2.6504629629628962E-3</v>
      </c>
      <c r="H1399">
        <f>MINUTE(telefony[[#This Row],[Czas trwania połączenia]])</f>
        <v>3</v>
      </c>
      <c r="I1399" s="10" t="str">
        <f>LEFT(telefony[[#This Row],[nr]],2)</f>
        <v>33</v>
      </c>
      <c r="J1399" s="9">
        <f>IF(AND(telefony[[#This Row],[Rodzaj telefonu]]="Stacjonarny",telefony[[#This Row],[Początek numeru]]="12"),1,0)</f>
        <v>0</v>
      </c>
      <c r="K1399" s="7">
        <f>IF(telefony[[#This Row],[Czy 12]]=1,telefony[[#This Row],[zakonczenie]]-telefony[[#This Row],[rozpoczecie]],0)</f>
        <v>0</v>
      </c>
    </row>
    <row r="1400" spans="1:11" x14ac:dyDescent="0.25">
      <c r="A1400">
        <v>9132555</v>
      </c>
      <c r="B1400" s="1">
        <v>42936</v>
      </c>
      <c r="C1400" s="2">
        <v>0.59621527777777783</v>
      </c>
      <c r="D1400" s="2">
        <v>0.59906250000000005</v>
      </c>
      <c r="E1400">
        <f>COUNTIF($A$2:$A$2148,telefony[[#This Row],[nr]])</f>
        <v>1</v>
      </c>
      <c r="F1400" t="str">
        <f>IF(LEN(telefony[[#This Row],[nr]])=7,"Stacjonarny",IF(LEN(telefony[[#This Row],[nr]])=8,"Komórkowy","Zagraniczny"))</f>
        <v>Stacjonarny</v>
      </c>
      <c r="G1400" s="11">
        <f>telefony[[#This Row],[zakonczenie]]-telefony[[#This Row],[rozpoczecie]]</f>
        <v>2.8472222222222232E-3</v>
      </c>
      <c r="H1400">
        <f>MINUTE(telefony[[#This Row],[Czas trwania połączenia]])</f>
        <v>4</v>
      </c>
      <c r="I1400" s="10" t="str">
        <f>LEFT(telefony[[#This Row],[nr]],2)</f>
        <v>91</v>
      </c>
      <c r="J1400" s="9">
        <f>IF(AND(telefony[[#This Row],[Rodzaj telefonu]]="Stacjonarny",telefony[[#This Row],[Początek numeru]]="12"),1,0)</f>
        <v>0</v>
      </c>
      <c r="K1400" s="7">
        <f>IF(telefony[[#This Row],[Czy 12]]=1,telefony[[#This Row],[zakonczenie]]-telefony[[#This Row],[rozpoczecie]],0)</f>
        <v>0</v>
      </c>
    </row>
    <row r="1401" spans="1:11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  <c r="E1401">
        <f>COUNTIF($A$2:$A$2148,telefony[[#This Row],[nr]])</f>
        <v>1</v>
      </c>
      <c r="F1401" t="str">
        <f>IF(LEN(telefony[[#This Row],[nr]])=7,"Stacjonarny",IF(LEN(telefony[[#This Row],[nr]])=8,"Komórkowy","Zagraniczny"))</f>
        <v>Stacjonarny</v>
      </c>
      <c r="G1401" s="11">
        <f>telefony[[#This Row],[zakonczenie]]-telefony[[#This Row],[rozpoczecie]]</f>
        <v>4.9768518518522598E-4</v>
      </c>
      <c r="H1401">
        <f>MINUTE(telefony[[#This Row],[Czas trwania połączenia]])</f>
        <v>0</v>
      </c>
      <c r="I1401" s="10" t="str">
        <f>LEFT(telefony[[#This Row],[nr]],2)</f>
        <v>50</v>
      </c>
      <c r="J1401" s="9">
        <f>IF(AND(telefony[[#This Row],[Rodzaj telefonu]]="Stacjonarny",telefony[[#This Row],[Początek numeru]]="12"),1,0)</f>
        <v>0</v>
      </c>
      <c r="K1401" s="7">
        <f>IF(telefony[[#This Row],[Czy 12]]=1,telefony[[#This Row],[zakonczenie]]-telefony[[#This Row],[rozpoczecie]],0)</f>
        <v>0</v>
      </c>
    </row>
    <row r="1402" spans="1:11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  <c r="E1402">
        <f>COUNTIF($A$2:$A$2148,telefony[[#This Row],[nr]])</f>
        <v>1</v>
      </c>
      <c r="F1402" t="str">
        <f>IF(LEN(telefony[[#This Row],[nr]])=7,"Stacjonarny",IF(LEN(telefony[[#This Row],[nr]])=8,"Komórkowy","Zagraniczny"))</f>
        <v>Stacjonarny</v>
      </c>
      <c r="G1402" s="11">
        <f>telefony[[#This Row],[zakonczenie]]-telefony[[#This Row],[rozpoczecie]]</f>
        <v>9.3171296296296058E-3</v>
      </c>
      <c r="H1402">
        <f>MINUTE(telefony[[#This Row],[Czas trwania połączenia]])</f>
        <v>13</v>
      </c>
      <c r="I1402" s="10" t="str">
        <f>LEFT(telefony[[#This Row],[nr]],2)</f>
        <v>12</v>
      </c>
      <c r="J1402" s="9">
        <f>IF(AND(telefony[[#This Row],[Rodzaj telefonu]]="Stacjonarny",telefony[[#This Row],[Początek numeru]]="12"),1,0)</f>
        <v>1</v>
      </c>
      <c r="K1402" s="7">
        <f>IF(telefony[[#This Row],[Czy 12]]=1,telefony[[#This Row],[zakonczenie]]-telefony[[#This Row],[rozpoczecie]],0)</f>
        <v>9.3171296296296058E-3</v>
      </c>
    </row>
    <row r="1403" spans="1:11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  <c r="E1403">
        <f>COUNTIF($A$2:$A$2148,telefony[[#This Row],[nr]])</f>
        <v>1</v>
      </c>
      <c r="F1403" t="str">
        <f>IF(LEN(telefony[[#This Row],[nr]])=7,"Stacjonarny",IF(LEN(telefony[[#This Row],[nr]])=8,"Komórkowy","Zagraniczny"))</f>
        <v>Stacjonarny</v>
      </c>
      <c r="G1403" s="11">
        <f>telefony[[#This Row],[zakonczenie]]-telefony[[#This Row],[rozpoczecie]]</f>
        <v>3.2291666666666163E-3</v>
      </c>
      <c r="H1403">
        <f>MINUTE(telefony[[#This Row],[Czas trwania połączenia]])</f>
        <v>4</v>
      </c>
      <c r="I1403" s="10" t="str">
        <f>LEFT(telefony[[#This Row],[nr]],2)</f>
        <v>77</v>
      </c>
      <c r="J1403" s="9">
        <f>IF(AND(telefony[[#This Row],[Rodzaj telefonu]]="Stacjonarny",telefony[[#This Row],[Początek numeru]]="12"),1,0)</f>
        <v>0</v>
      </c>
      <c r="K1403" s="7">
        <f>IF(telefony[[#This Row],[Czy 12]]=1,telefony[[#This Row],[zakonczenie]]-telefony[[#This Row],[rozpoczecie]],0)</f>
        <v>0</v>
      </c>
    </row>
    <row r="1404" spans="1:11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  <c r="E1404">
        <f>COUNTIF($A$2:$A$2148,telefony[[#This Row],[nr]])</f>
        <v>1</v>
      </c>
      <c r="F1404" t="str">
        <f>IF(LEN(telefony[[#This Row],[nr]])=7,"Stacjonarny",IF(LEN(telefony[[#This Row],[nr]])=8,"Komórkowy","Zagraniczny"))</f>
        <v>Stacjonarny</v>
      </c>
      <c r="G1404" s="11">
        <f>telefony[[#This Row],[zakonczenie]]-telefony[[#This Row],[rozpoczecie]]</f>
        <v>3.5763888888888928E-3</v>
      </c>
      <c r="H1404">
        <f>MINUTE(telefony[[#This Row],[Czas trwania połączenia]])</f>
        <v>5</v>
      </c>
      <c r="I1404" s="10" t="str">
        <f>LEFT(telefony[[#This Row],[nr]],2)</f>
        <v>10</v>
      </c>
      <c r="J1404" s="9">
        <f>IF(AND(telefony[[#This Row],[Rodzaj telefonu]]="Stacjonarny",telefony[[#This Row],[Początek numeru]]="12"),1,0)</f>
        <v>0</v>
      </c>
      <c r="K1404" s="7">
        <f>IF(telefony[[#This Row],[Czy 12]]=1,telefony[[#This Row],[zakonczenie]]-telefony[[#This Row],[rozpoczecie]],0)</f>
        <v>0</v>
      </c>
    </row>
    <row r="1405" spans="1:11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  <c r="E1405">
        <f>COUNTIF($A$2:$A$2148,telefony[[#This Row],[nr]])</f>
        <v>2</v>
      </c>
      <c r="F1405" t="str">
        <f>IF(LEN(telefony[[#This Row],[nr]])=7,"Stacjonarny",IF(LEN(telefony[[#This Row],[nr]])=8,"Komórkowy","Zagraniczny"))</f>
        <v>Stacjonarny</v>
      </c>
      <c r="G1405" s="11">
        <f>telefony[[#This Row],[zakonczenie]]-telefony[[#This Row],[rozpoczecie]]</f>
        <v>9.4444444444444775E-3</v>
      </c>
      <c r="H1405">
        <f>MINUTE(telefony[[#This Row],[Czas trwania połączenia]])</f>
        <v>13</v>
      </c>
      <c r="I1405" s="10" t="str">
        <f>LEFT(telefony[[#This Row],[nr]],2)</f>
        <v>14</v>
      </c>
      <c r="J1405" s="9">
        <f>IF(AND(telefony[[#This Row],[Rodzaj telefonu]]="Stacjonarny",telefony[[#This Row],[Początek numeru]]="12"),1,0)</f>
        <v>0</v>
      </c>
      <c r="K1405" s="7">
        <f>IF(telefony[[#This Row],[Czy 12]]=1,telefony[[#This Row],[zakonczenie]]-telefony[[#This Row],[rozpoczecie]],0)</f>
        <v>0</v>
      </c>
    </row>
    <row r="1406" spans="1:11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  <c r="E1406">
        <f>COUNTIF($A$2:$A$2148,telefony[[#This Row],[nr]])</f>
        <v>1</v>
      </c>
      <c r="F1406" t="str">
        <f>IF(LEN(telefony[[#This Row],[nr]])=7,"Stacjonarny",IF(LEN(telefony[[#This Row],[nr]])=8,"Komórkowy","Zagraniczny"))</f>
        <v>Stacjonarny</v>
      </c>
      <c r="G1406" s="11">
        <f>telefony[[#This Row],[zakonczenie]]-telefony[[#This Row],[rozpoczecie]]</f>
        <v>7.5925925925925952E-3</v>
      </c>
      <c r="H1406">
        <f>MINUTE(telefony[[#This Row],[Czas trwania połączenia]])</f>
        <v>10</v>
      </c>
      <c r="I1406" s="10" t="str">
        <f>LEFT(telefony[[#This Row],[nr]],2)</f>
        <v>59</v>
      </c>
      <c r="J1406" s="9">
        <f>IF(AND(telefony[[#This Row],[Rodzaj telefonu]]="Stacjonarny",telefony[[#This Row],[Początek numeru]]="12"),1,0)</f>
        <v>0</v>
      </c>
      <c r="K1406" s="7">
        <f>IF(telefony[[#This Row],[Czy 12]]=1,telefony[[#This Row],[zakonczenie]]-telefony[[#This Row],[rozpoczecie]],0)</f>
        <v>0</v>
      </c>
    </row>
    <row r="1407" spans="1:11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  <c r="E1407">
        <f>COUNTIF($A$2:$A$2148,telefony[[#This Row],[nr]])</f>
        <v>1</v>
      </c>
      <c r="F1407" t="str">
        <f>IF(LEN(telefony[[#This Row],[nr]])=7,"Stacjonarny",IF(LEN(telefony[[#This Row],[nr]])=8,"Komórkowy","Zagraniczny"))</f>
        <v>Stacjonarny</v>
      </c>
      <c r="G1407" s="11">
        <f>telefony[[#This Row],[zakonczenie]]-telefony[[#This Row],[rozpoczecie]]</f>
        <v>3.0787037037036669E-3</v>
      </c>
      <c r="H1407">
        <f>MINUTE(telefony[[#This Row],[Czas trwania połączenia]])</f>
        <v>4</v>
      </c>
      <c r="I1407" s="10" t="str">
        <f>LEFT(telefony[[#This Row],[nr]],2)</f>
        <v>99</v>
      </c>
      <c r="J1407" s="9">
        <f>IF(AND(telefony[[#This Row],[Rodzaj telefonu]]="Stacjonarny",telefony[[#This Row],[Początek numeru]]="12"),1,0)</f>
        <v>0</v>
      </c>
      <c r="K1407" s="7">
        <f>IF(telefony[[#This Row],[Czy 12]]=1,telefony[[#This Row],[zakonczenie]]-telefony[[#This Row],[rozpoczecie]],0)</f>
        <v>0</v>
      </c>
    </row>
    <row r="1408" spans="1:11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  <c r="E1408">
        <f>COUNTIF($A$2:$A$2148,telefony[[#This Row],[nr]])</f>
        <v>1</v>
      </c>
      <c r="F1408" t="str">
        <f>IF(LEN(telefony[[#This Row],[nr]])=7,"Stacjonarny",IF(LEN(telefony[[#This Row],[nr]])=8,"Komórkowy","Zagraniczny"))</f>
        <v>Stacjonarny</v>
      </c>
      <c r="G1408" s="11">
        <f>telefony[[#This Row],[zakonczenie]]-telefony[[#This Row],[rozpoczecie]]</f>
        <v>3.9236111111110583E-3</v>
      </c>
      <c r="H1408">
        <f>MINUTE(telefony[[#This Row],[Czas trwania połączenia]])</f>
        <v>5</v>
      </c>
      <c r="I1408" s="10" t="str">
        <f>LEFT(telefony[[#This Row],[nr]],2)</f>
        <v>10</v>
      </c>
      <c r="J1408" s="9">
        <f>IF(AND(telefony[[#This Row],[Rodzaj telefonu]]="Stacjonarny",telefony[[#This Row],[Początek numeru]]="12"),1,0)</f>
        <v>0</v>
      </c>
      <c r="K1408" s="7">
        <f>IF(telefony[[#This Row],[Czy 12]]=1,telefony[[#This Row],[zakonczenie]]-telefony[[#This Row],[rozpoczecie]],0)</f>
        <v>0</v>
      </c>
    </row>
    <row r="1409" spans="1:11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  <c r="E1409">
        <f>COUNTIF($A$2:$A$2148,telefony[[#This Row],[nr]])</f>
        <v>1</v>
      </c>
      <c r="F1409" t="str">
        <f>IF(LEN(telefony[[#This Row],[nr]])=7,"Stacjonarny",IF(LEN(telefony[[#This Row],[nr]])=8,"Komórkowy","Zagraniczny"))</f>
        <v>Stacjonarny</v>
      </c>
      <c r="G1409" s="11">
        <f>telefony[[#This Row],[zakonczenie]]-telefony[[#This Row],[rozpoczecie]]</f>
        <v>7.9513888888889106E-3</v>
      </c>
      <c r="H1409">
        <f>MINUTE(telefony[[#This Row],[Czas trwania połączenia]])</f>
        <v>11</v>
      </c>
      <c r="I1409" s="10" t="str">
        <f>LEFT(telefony[[#This Row],[nr]],2)</f>
        <v>82</v>
      </c>
      <c r="J1409" s="9">
        <f>IF(AND(telefony[[#This Row],[Rodzaj telefonu]]="Stacjonarny",telefony[[#This Row],[Początek numeru]]="12"),1,0)</f>
        <v>0</v>
      </c>
      <c r="K1409" s="7">
        <f>IF(telefony[[#This Row],[Czy 12]]=1,telefony[[#This Row],[zakonczenie]]-telefony[[#This Row],[rozpoczecie]],0)</f>
        <v>0</v>
      </c>
    </row>
    <row r="1410" spans="1:11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  <c r="E1410">
        <f>COUNTIF($A$2:$A$2148,telefony[[#This Row],[nr]])</f>
        <v>2</v>
      </c>
      <c r="F1410" t="str">
        <f>IF(LEN(telefony[[#This Row],[nr]])=7,"Stacjonarny",IF(LEN(telefony[[#This Row],[nr]])=8,"Komórkowy","Zagraniczny"))</f>
        <v>Komórkowy</v>
      </c>
      <c r="G1410" s="11">
        <f>telefony[[#This Row],[zakonczenie]]-telefony[[#This Row],[rozpoczecie]]</f>
        <v>9.6759259259259212E-3</v>
      </c>
      <c r="H1410">
        <f>MINUTE(telefony[[#This Row],[Czas trwania połączenia]])</f>
        <v>13</v>
      </c>
      <c r="I1410" s="10" t="str">
        <f>LEFT(telefony[[#This Row],[nr]],2)</f>
        <v>67</v>
      </c>
      <c r="J1410" s="9">
        <f>IF(AND(telefony[[#This Row],[Rodzaj telefonu]]="Stacjonarny",telefony[[#This Row],[Początek numeru]]="12"),1,0)</f>
        <v>0</v>
      </c>
      <c r="K1410" s="7">
        <f>IF(telefony[[#This Row],[Czy 12]]=1,telefony[[#This Row],[zakonczenie]]-telefony[[#This Row],[rozpoczecie]],0)</f>
        <v>0</v>
      </c>
    </row>
    <row r="1411" spans="1:11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  <c r="E1411">
        <f>COUNTIF($A$2:$A$2148,telefony[[#This Row],[nr]])</f>
        <v>1</v>
      </c>
      <c r="F1411" t="str">
        <f>IF(LEN(telefony[[#This Row],[nr]])=7,"Stacjonarny",IF(LEN(telefony[[#This Row],[nr]])=8,"Komórkowy","Zagraniczny"))</f>
        <v>Stacjonarny</v>
      </c>
      <c r="G1411" s="11">
        <f>telefony[[#This Row],[zakonczenie]]-telefony[[#This Row],[rozpoczecie]]</f>
        <v>9.7337962962963376E-3</v>
      </c>
      <c r="H1411">
        <f>MINUTE(telefony[[#This Row],[Czas trwania połączenia]])</f>
        <v>14</v>
      </c>
      <c r="I1411" s="10" t="str">
        <f>LEFT(telefony[[#This Row],[nr]],2)</f>
        <v>43</v>
      </c>
      <c r="J1411" s="9">
        <f>IF(AND(telefony[[#This Row],[Rodzaj telefonu]]="Stacjonarny",telefony[[#This Row],[Początek numeru]]="12"),1,0)</f>
        <v>0</v>
      </c>
      <c r="K1411" s="7">
        <f>IF(telefony[[#This Row],[Czy 12]]=1,telefony[[#This Row],[zakonczenie]]-telefony[[#This Row],[rozpoczecie]],0)</f>
        <v>0</v>
      </c>
    </row>
    <row r="1412" spans="1:11" x14ac:dyDescent="0.25">
      <c r="A1412">
        <v>6426011</v>
      </c>
      <c r="B1412" s="1">
        <v>42936</v>
      </c>
      <c r="C1412" s="2">
        <v>0.62078703703703708</v>
      </c>
      <c r="D1412" s="2">
        <v>0.62863425925925931</v>
      </c>
      <c r="E1412">
        <f>COUNTIF($A$2:$A$2148,telefony[[#This Row],[nr]])</f>
        <v>1</v>
      </c>
      <c r="F1412" t="str">
        <f>IF(LEN(telefony[[#This Row],[nr]])=7,"Stacjonarny",IF(LEN(telefony[[#This Row],[nr]])=8,"Komórkowy","Zagraniczny"))</f>
        <v>Stacjonarny</v>
      </c>
      <c r="G1412" s="11">
        <f>telefony[[#This Row],[zakonczenie]]-telefony[[#This Row],[rozpoczecie]]</f>
        <v>7.8472222222222276E-3</v>
      </c>
      <c r="H1412">
        <f>MINUTE(telefony[[#This Row],[Czas trwania połączenia]])</f>
        <v>11</v>
      </c>
      <c r="I1412" s="10" t="str">
        <f>LEFT(telefony[[#This Row],[nr]],2)</f>
        <v>64</v>
      </c>
      <c r="J1412" s="9">
        <f>IF(AND(telefony[[#This Row],[Rodzaj telefonu]]="Stacjonarny",telefony[[#This Row],[Początek numeru]]="12"),1,0)</f>
        <v>0</v>
      </c>
      <c r="K1412" s="7">
        <f>IF(telefony[[#This Row],[Czy 12]]=1,telefony[[#This Row],[zakonczenie]]-telefony[[#This Row],[rozpoczecie]],0)</f>
        <v>0</v>
      </c>
    </row>
    <row r="1413" spans="1:11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  <c r="E1413">
        <f>COUNTIF($A$2:$A$2148,telefony[[#This Row],[nr]])</f>
        <v>1</v>
      </c>
      <c r="F1413" t="str">
        <f>IF(LEN(telefony[[#This Row],[nr]])=7,"Stacjonarny",IF(LEN(telefony[[#This Row],[nr]])=8,"Komórkowy","Zagraniczny"))</f>
        <v>Stacjonarny</v>
      </c>
      <c r="G1413" s="11">
        <f>telefony[[#This Row],[zakonczenie]]-telefony[[#This Row],[rozpoczecie]]</f>
        <v>3.2175925925925775E-3</v>
      </c>
      <c r="H1413">
        <f>MINUTE(telefony[[#This Row],[Czas trwania połączenia]])</f>
        <v>4</v>
      </c>
      <c r="I1413" s="10" t="str">
        <f>LEFT(telefony[[#This Row],[nr]],2)</f>
        <v>91</v>
      </c>
      <c r="J1413" s="9">
        <f>IF(AND(telefony[[#This Row],[Rodzaj telefonu]]="Stacjonarny",telefony[[#This Row],[Początek numeru]]="12"),1,0)</f>
        <v>0</v>
      </c>
      <c r="K1413" s="7">
        <f>IF(telefony[[#This Row],[Czy 12]]=1,telefony[[#This Row],[zakonczenie]]-telefony[[#This Row],[rozpoczecie]],0)</f>
        <v>0</v>
      </c>
    </row>
    <row r="1414" spans="1:11" x14ac:dyDescent="0.25">
      <c r="A1414">
        <v>6735390</v>
      </c>
      <c r="B1414" s="1">
        <v>42937</v>
      </c>
      <c r="C1414" s="2">
        <v>0.33421296296296299</v>
      </c>
      <c r="D1414" s="2">
        <v>0.33674768518518516</v>
      </c>
      <c r="E1414">
        <f>COUNTIF($A$2:$A$2148,telefony[[#This Row],[nr]])</f>
        <v>2</v>
      </c>
      <c r="F1414" t="str">
        <f>IF(LEN(telefony[[#This Row],[nr]])=7,"Stacjonarny",IF(LEN(telefony[[#This Row],[nr]])=8,"Komórkowy","Zagraniczny"))</f>
        <v>Stacjonarny</v>
      </c>
      <c r="G1414" s="11">
        <f>telefony[[#This Row],[zakonczenie]]-telefony[[#This Row],[rozpoczecie]]</f>
        <v>2.5347222222221744E-3</v>
      </c>
      <c r="H1414">
        <f>MINUTE(telefony[[#This Row],[Czas trwania połączenia]])</f>
        <v>3</v>
      </c>
      <c r="I1414" s="10" t="str">
        <f>LEFT(telefony[[#This Row],[nr]],2)</f>
        <v>67</v>
      </c>
      <c r="J1414" s="9">
        <f>IF(AND(telefony[[#This Row],[Rodzaj telefonu]]="Stacjonarny",telefony[[#This Row],[Początek numeru]]="12"),1,0)</f>
        <v>0</v>
      </c>
      <c r="K1414" s="7">
        <f>IF(telefony[[#This Row],[Czy 12]]=1,telefony[[#This Row],[zakonczenie]]-telefony[[#This Row],[rozpoczecie]],0)</f>
        <v>0</v>
      </c>
    </row>
    <row r="1415" spans="1:11" x14ac:dyDescent="0.25">
      <c r="A1415">
        <v>7151490</v>
      </c>
      <c r="B1415" s="1">
        <v>42937</v>
      </c>
      <c r="C1415" s="2">
        <v>0.33513888888888888</v>
      </c>
      <c r="D1415" s="2">
        <v>0.33787037037037038</v>
      </c>
      <c r="E1415">
        <f>COUNTIF($A$2:$A$2148,telefony[[#This Row],[nr]])</f>
        <v>1</v>
      </c>
      <c r="F1415" t="str">
        <f>IF(LEN(telefony[[#This Row],[nr]])=7,"Stacjonarny",IF(LEN(telefony[[#This Row],[nr]])=8,"Komórkowy","Zagraniczny"))</f>
        <v>Stacjonarny</v>
      </c>
      <c r="G1415" s="11">
        <f>telefony[[#This Row],[zakonczenie]]-telefony[[#This Row],[rozpoczecie]]</f>
        <v>2.7314814814815014E-3</v>
      </c>
      <c r="H1415">
        <f>MINUTE(telefony[[#This Row],[Czas trwania połączenia]])</f>
        <v>3</v>
      </c>
      <c r="I1415" s="10" t="str">
        <f>LEFT(telefony[[#This Row],[nr]],2)</f>
        <v>71</v>
      </c>
      <c r="J1415" s="9">
        <f>IF(AND(telefony[[#This Row],[Rodzaj telefonu]]="Stacjonarny",telefony[[#This Row],[Początek numeru]]="12"),1,0)</f>
        <v>0</v>
      </c>
      <c r="K1415" s="7">
        <f>IF(telefony[[#This Row],[Czy 12]]=1,telefony[[#This Row],[zakonczenie]]-telefony[[#This Row],[rozpoczecie]],0)</f>
        <v>0</v>
      </c>
    </row>
    <row r="1416" spans="1:11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  <c r="E1416">
        <f>COUNTIF($A$2:$A$2148,telefony[[#This Row],[nr]])</f>
        <v>1</v>
      </c>
      <c r="F1416" t="str">
        <f>IF(LEN(telefony[[#This Row],[nr]])=7,"Stacjonarny",IF(LEN(telefony[[#This Row],[nr]])=8,"Komórkowy","Zagraniczny"))</f>
        <v>Stacjonarny</v>
      </c>
      <c r="G1416" s="11">
        <f>telefony[[#This Row],[zakonczenie]]-telefony[[#This Row],[rozpoczecie]]</f>
        <v>1.3657407407406952E-3</v>
      </c>
      <c r="H1416">
        <f>MINUTE(telefony[[#This Row],[Czas trwania połączenia]])</f>
        <v>1</v>
      </c>
      <c r="I1416" s="10" t="str">
        <f>LEFT(telefony[[#This Row],[nr]],2)</f>
        <v>51</v>
      </c>
      <c r="J1416" s="9">
        <f>IF(AND(telefony[[#This Row],[Rodzaj telefonu]]="Stacjonarny",telefony[[#This Row],[Początek numeru]]="12"),1,0)</f>
        <v>0</v>
      </c>
      <c r="K1416" s="7">
        <f>IF(telefony[[#This Row],[Czy 12]]=1,telefony[[#This Row],[zakonczenie]]-telefony[[#This Row],[rozpoczecie]],0)</f>
        <v>0</v>
      </c>
    </row>
    <row r="1417" spans="1:11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  <c r="E1417">
        <f>COUNTIF($A$2:$A$2148,telefony[[#This Row],[nr]])</f>
        <v>1</v>
      </c>
      <c r="F1417" t="str">
        <f>IF(LEN(telefony[[#This Row],[nr]])=7,"Stacjonarny",IF(LEN(telefony[[#This Row],[nr]])=8,"Komórkowy","Zagraniczny"))</f>
        <v>Komórkowy</v>
      </c>
      <c r="G1417" s="11">
        <f>telefony[[#This Row],[zakonczenie]]-telefony[[#This Row],[rozpoczecie]]</f>
        <v>5.2662037037036757E-3</v>
      </c>
      <c r="H1417">
        <f>MINUTE(telefony[[#This Row],[Czas trwania połączenia]])</f>
        <v>7</v>
      </c>
      <c r="I1417" s="10" t="str">
        <f>LEFT(telefony[[#This Row],[nr]],2)</f>
        <v>79</v>
      </c>
      <c r="J1417" s="9">
        <f>IF(AND(telefony[[#This Row],[Rodzaj telefonu]]="Stacjonarny",telefony[[#This Row],[Początek numeru]]="12"),1,0)</f>
        <v>0</v>
      </c>
      <c r="K1417" s="7">
        <f>IF(telefony[[#This Row],[Czy 12]]=1,telefony[[#This Row],[zakonczenie]]-telefony[[#This Row],[rozpoczecie]],0)</f>
        <v>0</v>
      </c>
    </row>
    <row r="1418" spans="1:11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  <c r="E1418">
        <f>COUNTIF($A$2:$A$2148,telefony[[#This Row],[nr]])</f>
        <v>1</v>
      </c>
      <c r="F1418" t="str">
        <f>IF(LEN(telefony[[#This Row],[nr]])=7,"Stacjonarny",IF(LEN(telefony[[#This Row],[nr]])=8,"Komórkowy","Zagraniczny"))</f>
        <v>Stacjonarny</v>
      </c>
      <c r="G1418" s="11">
        <f>telefony[[#This Row],[zakonczenie]]-telefony[[#This Row],[rozpoczecie]]</f>
        <v>4.05092592592593E-3</v>
      </c>
      <c r="H1418">
        <f>MINUTE(telefony[[#This Row],[Czas trwania połączenia]])</f>
        <v>5</v>
      </c>
      <c r="I1418" s="10" t="str">
        <f>LEFT(telefony[[#This Row],[nr]],2)</f>
        <v>15</v>
      </c>
      <c r="J1418" s="9">
        <f>IF(AND(telefony[[#This Row],[Rodzaj telefonu]]="Stacjonarny",telefony[[#This Row],[Początek numeru]]="12"),1,0)</f>
        <v>0</v>
      </c>
      <c r="K1418" s="7">
        <f>IF(telefony[[#This Row],[Czy 12]]=1,telefony[[#This Row],[zakonczenie]]-telefony[[#This Row],[rozpoczecie]],0)</f>
        <v>0</v>
      </c>
    </row>
    <row r="1419" spans="1:11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  <c r="E1419">
        <f>COUNTIF($A$2:$A$2148,telefony[[#This Row],[nr]])</f>
        <v>1</v>
      </c>
      <c r="F1419" t="str">
        <f>IF(LEN(telefony[[#This Row],[nr]])=7,"Stacjonarny",IF(LEN(telefony[[#This Row],[nr]])=8,"Komórkowy","Zagraniczny"))</f>
        <v>Stacjonarny</v>
      </c>
      <c r="G1419" s="11">
        <f>telefony[[#This Row],[zakonczenie]]-telefony[[#This Row],[rozpoczecie]]</f>
        <v>1.782407407407427E-3</v>
      </c>
      <c r="H1419">
        <f>MINUTE(telefony[[#This Row],[Czas trwania połączenia]])</f>
        <v>2</v>
      </c>
      <c r="I1419" s="10" t="str">
        <f>LEFT(telefony[[#This Row],[nr]],2)</f>
        <v>83</v>
      </c>
      <c r="J1419" s="9">
        <f>IF(AND(telefony[[#This Row],[Rodzaj telefonu]]="Stacjonarny",telefony[[#This Row],[Początek numeru]]="12"),1,0)</f>
        <v>0</v>
      </c>
      <c r="K1419" s="7">
        <f>IF(telefony[[#This Row],[Czy 12]]=1,telefony[[#This Row],[zakonczenie]]-telefony[[#This Row],[rozpoczecie]],0)</f>
        <v>0</v>
      </c>
    </row>
    <row r="1420" spans="1:11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  <c r="E1420">
        <f>COUNTIF($A$2:$A$2148,telefony[[#This Row],[nr]])</f>
        <v>1</v>
      </c>
      <c r="F1420" t="str">
        <f>IF(LEN(telefony[[#This Row],[nr]])=7,"Stacjonarny",IF(LEN(telefony[[#This Row],[nr]])=8,"Komórkowy","Zagraniczny"))</f>
        <v>Stacjonarny</v>
      </c>
      <c r="G1420" s="11">
        <f>telefony[[#This Row],[zakonczenie]]-telefony[[#This Row],[rozpoczecie]]</f>
        <v>5.1504629629629539E-3</v>
      </c>
      <c r="H1420">
        <f>MINUTE(telefony[[#This Row],[Czas trwania połączenia]])</f>
        <v>7</v>
      </c>
      <c r="I1420" s="10" t="str">
        <f>LEFT(telefony[[#This Row],[nr]],2)</f>
        <v>53</v>
      </c>
      <c r="J1420" s="9">
        <f>IF(AND(telefony[[#This Row],[Rodzaj telefonu]]="Stacjonarny",telefony[[#This Row],[Początek numeru]]="12"),1,0)</f>
        <v>0</v>
      </c>
      <c r="K1420" s="7">
        <f>IF(telefony[[#This Row],[Czy 12]]=1,telefony[[#This Row],[zakonczenie]]-telefony[[#This Row],[rozpoczecie]],0)</f>
        <v>0</v>
      </c>
    </row>
    <row r="1421" spans="1:11" x14ac:dyDescent="0.25">
      <c r="A1421">
        <v>4960672</v>
      </c>
      <c r="B1421" s="1">
        <v>42937</v>
      </c>
      <c r="C1421" s="2">
        <v>0.34745370370370371</v>
      </c>
      <c r="D1421" s="2">
        <v>0.3526273148148148</v>
      </c>
      <c r="E1421">
        <f>COUNTIF($A$2:$A$2148,telefony[[#This Row],[nr]])</f>
        <v>1</v>
      </c>
      <c r="F1421" t="str">
        <f>IF(LEN(telefony[[#This Row],[nr]])=7,"Stacjonarny",IF(LEN(telefony[[#This Row],[nr]])=8,"Komórkowy","Zagraniczny"))</f>
        <v>Stacjonarny</v>
      </c>
      <c r="G1421" s="11">
        <f>telefony[[#This Row],[zakonczenie]]-telefony[[#This Row],[rozpoczecie]]</f>
        <v>5.1736111111110872E-3</v>
      </c>
      <c r="H1421">
        <f>MINUTE(telefony[[#This Row],[Czas trwania połączenia]])</f>
        <v>7</v>
      </c>
      <c r="I1421" s="10" t="str">
        <f>LEFT(telefony[[#This Row],[nr]],2)</f>
        <v>49</v>
      </c>
      <c r="J1421" s="9">
        <f>IF(AND(telefony[[#This Row],[Rodzaj telefonu]]="Stacjonarny",telefony[[#This Row],[Początek numeru]]="12"),1,0)</f>
        <v>0</v>
      </c>
      <c r="K1421" s="7">
        <f>IF(telefony[[#This Row],[Czy 12]]=1,telefony[[#This Row],[zakonczenie]]-telefony[[#This Row],[rozpoczecie]],0)</f>
        <v>0</v>
      </c>
    </row>
    <row r="1422" spans="1:11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  <c r="E1422">
        <f>COUNTIF($A$2:$A$2148,telefony[[#This Row],[nr]])</f>
        <v>1</v>
      </c>
      <c r="F1422" t="str">
        <f>IF(LEN(telefony[[#This Row],[nr]])=7,"Stacjonarny",IF(LEN(telefony[[#This Row],[nr]])=8,"Komórkowy","Zagraniczny"))</f>
        <v>Stacjonarny</v>
      </c>
      <c r="G1422" s="11">
        <f>telefony[[#This Row],[zakonczenie]]-telefony[[#This Row],[rozpoczecie]]</f>
        <v>3.9120370370370749E-3</v>
      </c>
      <c r="H1422">
        <f>MINUTE(telefony[[#This Row],[Czas trwania połączenia]])</f>
        <v>5</v>
      </c>
      <c r="I1422" s="10" t="str">
        <f>LEFT(telefony[[#This Row],[nr]],2)</f>
        <v>90</v>
      </c>
      <c r="J1422" s="9">
        <f>IF(AND(telefony[[#This Row],[Rodzaj telefonu]]="Stacjonarny",telefony[[#This Row],[Początek numeru]]="12"),1,0)</f>
        <v>0</v>
      </c>
      <c r="K1422" s="7">
        <f>IF(telefony[[#This Row],[Czy 12]]=1,telefony[[#This Row],[zakonczenie]]-telefony[[#This Row],[rozpoczecie]],0)</f>
        <v>0</v>
      </c>
    </row>
    <row r="1423" spans="1:11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  <c r="E1423">
        <f>COUNTIF($A$2:$A$2148,telefony[[#This Row],[nr]])</f>
        <v>1</v>
      </c>
      <c r="F1423" t="str">
        <f>IF(LEN(telefony[[#This Row],[nr]])=7,"Stacjonarny",IF(LEN(telefony[[#This Row],[nr]])=8,"Komórkowy","Zagraniczny"))</f>
        <v>Stacjonarny</v>
      </c>
      <c r="G1423" s="11">
        <f>telefony[[#This Row],[zakonczenie]]-telefony[[#This Row],[rozpoczecie]]</f>
        <v>5.3703703703704142E-3</v>
      </c>
      <c r="H1423">
        <f>MINUTE(telefony[[#This Row],[Czas trwania połączenia]])</f>
        <v>7</v>
      </c>
      <c r="I1423" s="10" t="str">
        <f>LEFT(telefony[[#This Row],[nr]],2)</f>
        <v>20</v>
      </c>
      <c r="J1423" s="9">
        <f>IF(AND(telefony[[#This Row],[Rodzaj telefonu]]="Stacjonarny",telefony[[#This Row],[Początek numeru]]="12"),1,0)</f>
        <v>0</v>
      </c>
      <c r="K1423" s="7">
        <f>IF(telefony[[#This Row],[Czy 12]]=1,telefony[[#This Row],[zakonczenie]]-telefony[[#This Row],[rozpoczecie]],0)</f>
        <v>0</v>
      </c>
    </row>
    <row r="1424" spans="1:11" x14ac:dyDescent="0.25">
      <c r="A1424">
        <v>6070136</v>
      </c>
      <c r="B1424" s="1">
        <v>42937</v>
      </c>
      <c r="C1424" s="2">
        <v>0.3515625</v>
      </c>
      <c r="D1424" s="2">
        <v>0.35299768518518521</v>
      </c>
      <c r="E1424">
        <f>COUNTIF($A$2:$A$2148,telefony[[#This Row],[nr]])</f>
        <v>1</v>
      </c>
      <c r="F1424" t="str">
        <f>IF(LEN(telefony[[#This Row],[nr]])=7,"Stacjonarny",IF(LEN(telefony[[#This Row],[nr]])=8,"Komórkowy","Zagraniczny"))</f>
        <v>Stacjonarny</v>
      </c>
      <c r="G1424" s="11">
        <f>telefony[[#This Row],[zakonczenie]]-telefony[[#This Row],[rozpoczecie]]</f>
        <v>1.435185185185206E-3</v>
      </c>
      <c r="H1424">
        <f>MINUTE(telefony[[#This Row],[Czas trwania połączenia]])</f>
        <v>2</v>
      </c>
      <c r="I1424" s="10" t="str">
        <f>LEFT(telefony[[#This Row],[nr]],2)</f>
        <v>60</v>
      </c>
      <c r="J1424" s="9">
        <f>IF(AND(telefony[[#This Row],[Rodzaj telefonu]]="Stacjonarny",telefony[[#This Row],[Początek numeru]]="12"),1,0)</f>
        <v>0</v>
      </c>
      <c r="K1424" s="7">
        <f>IF(telefony[[#This Row],[Czy 12]]=1,telefony[[#This Row],[zakonczenie]]-telefony[[#This Row],[rozpoczecie]],0)</f>
        <v>0</v>
      </c>
    </row>
    <row r="1425" spans="1:11" x14ac:dyDescent="0.25">
      <c r="A1425">
        <v>3086185</v>
      </c>
      <c r="B1425" s="1">
        <v>42937</v>
      </c>
      <c r="C1425" s="2">
        <v>0.35401620370370368</v>
      </c>
      <c r="D1425" s="2">
        <v>0.35944444444444446</v>
      </c>
      <c r="E1425">
        <f>COUNTIF($A$2:$A$2148,telefony[[#This Row],[nr]])</f>
        <v>2</v>
      </c>
      <c r="F1425" t="str">
        <f>IF(LEN(telefony[[#This Row],[nr]])=7,"Stacjonarny",IF(LEN(telefony[[#This Row],[nr]])=8,"Komórkowy","Zagraniczny"))</f>
        <v>Stacjonarny</v>
      </c>
      <c r="G1425" s="11">
        <f>telefony[[#This Row],[zakonczenie]]-telefony[[#This Row],[rozpoczecie]]</f>
        <v>5.4282407407407751E-3</v>
      </c>
      <c r="H1425">
        <f>MINUTE(telefony[[#This Row],[Czas trwania połączenia]])</f>
        <v>7</v>
      </c>
      <c r="I1425" s="10" t="str">
        <f>LEFT(telefony[[#This Row],[nr]],2)</f>
        <v>30</v>
      </c>
      <c r="J1425" s="9">
        <f>IF(AND(telefony[[#This Row],[Rodzaj telefonu]]="Stacjonarny",telefony[[#This Row],[Początek numeru]]="12"),1,0)</f>
        <v>0</v>
      </c>
      <c r="K1425" s="7">
        <f>IF(telefony[[#This Row],[Czy 12]]=1,telefony[[#This Row],[zakonczenie]]-telefony[[#This Row],[rozpoczecie]],0)</f>
        <v>0</v>
      </c>
    </row>
    <row r="1426" spans="1:11" x14ac:dyDescent="0.25">
      <c r="A1426">
        <v>6949463</v>
      </c>
      <c r="B1426" s="1">
        <v>42937</v>
      </c>
      <c r="C1426" s="2">
        <v>0.35912037037037037</v>
      </c>
      <c r="D1426" s="2">
        <v>0.36318287037037039</v>
      </c>
      <c r="E1426">
        <f>COUNTIF($A$2:$A$2148,telefony[[#This Row],[nr]])</f>
        <v>1</v>
      </c>
      <c r="F1426" t="str">
        <f>IF(LEN(telefony[[#This Row],[nr]])=7,"Stacjonarny",IF(LEN(telefony[[#This Row],[nr]])=8,"Komórkowy","Zagraniczny"))</f>
        <v>Stacjonarny</v>
      </c>
      <c r="G1426" s="11">
        <f>telefony[[#This Row],[zakonczenie]]-telefony[[#This Row],[rozpoczecie]]</f>
        <v>4.0625000000000244E-3</v>
      </c>
      <c r="H1426">
        <f>MINUTE(telefony[[#This Row],[Czas trwania połączenia]])</f>
        <v>5</v>
      </c>
      <c r="I1426" s="10" t="str">
        <f>LEFT(telefony[[#This Row],[nr]],2)</f>
        <v>69</v>
      </c>
      <c r="J1426" s="9">
        <f>IF(AND(telefony[[#This Row],[Rodzaj telefonu]]="Stacjonarny",telefony[[#This Row],[Początek numeru]]="12"),1,0)</f>
        <v>0</v>
      </c>
      <c r="K1426" s="7">
        <f>IF(telefony[[#This Row],[Czy 12]]=1,telefony[[#This Row],[zakonczenie]]-telefony[[#This Row],[rozpoczecie]],0)</f>
        <v>0</v>
      </c>
    </row>
    <row r="1427" spans="1:11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  <c r="E1427">
        <f>COUNTIF($A$2:$A$2148,telefony[[#This Row],[nr]])</f>
        <v>1</v>
      </c>
      <c r="F1427" t="str">
        <f>IF(LEN(telefony[[#This Row],[nr]])=7,"Stacjonarny",IF(LEN(telefony[[#This Row],[nr]])=8,"Komórkowy","Zagraniczny"))</f>
        <v>Stacjonarny</v>
      </c>
      <c r="G1427" s="11">
        <f>telefony[[#This Row],[zakonczenie]]-telefony[[#This Row],[rozpoczecie]]</f>
        <v>2.0023148148148318E-3</v>
      </c>
      <c r="H1427">
        <f>MINUTE(telefony[[#This Row],[Czas trwania połączenia]])</f>
        <v>2</v>
      </c>
      <c r="I1427" s="10" t="str">
        <f>LEFT(telefony[[#This Row],[nr]],2)</f>
        <v>16</v>
      </c>
      <c r="J1427" s="9">
        <f>IF(AND(telefony[[#This Row],[Rodzaj telefonu]]="Stacjonarny",telefony[[#This Row],[Początek numeru]]="12"),1,0)</f>
        <v>0</v>
      </c>
      <c r="K1427" s="7">
        <f>IF(telefony[[#This Row],[Czy 12]]=1,telefony[[#This Row],[zakonczenie]]-telefony[[#This Row],[rozpoczecie]],0)</f>
        <v>0</v>
      </c>
    </row>
    <row r="1428" spans="1:11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  <c r="E1428">
        <f>COUNTIF($A$2:$A$2148,telefony[[#This Row],[nr]])</f>
        <v>1</v>
      </c>
      <c r="F1428" t="str">
        <f>IF(LEN(telefony[[#This Row],[nr]])=7,"Stacjonarny",IF(LEN(telefony[[#This Row],[nr]])=8,"Komórkowy","Zagraniczny"))</f>
        <v>Komórkowy</v>
      </c>
      <c r="G1428" s="11">
        <f>telefony[[#This Row],[zakonczenie]]-telefony[[#This Row],[rozpoczecie]]</f>
        <v>7.4421296296296457E-3</v>
      </c>
      <c r="H1428">
        <f>MINUTE(telefony[[#This Row],[Czas trwania połączenia]])</f>
        <v>10</v>
      </c>
      <c r="I1428" s="10" t="str">
        <f>LEFT(telefony[[#This Row],[nr]],2)</f>
        <v>99</v>
      </c>
      <c r="J1428" s="9">
        <f>IF(AND(telefony[[#This Row],[Rodzaj telefonu]]="Stacjonarny",telefony[[#This Row],[Początek numeru]]="12"),1,0)</f>
        <v>0</v>
      </c>
      <c r="K1428" s="7">
        <f>IF(telefony[[#This Row],[Czy 12]]=1,telefony[[#This Row],[zakonczenie]]-telefony[[#This Row],[rozpoczecie]],0)</f>
        <v>0</v>
      </c>
    </row>
    <row r="1429" spans="1:11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  <c r="E1429">
        <f>COUNTIF($A$2:$A$2148,telefony[[#This Row],[nr]])</f>
        <v>1</v>
      </c>
      <c r="F1429" t="str">
        <f>IF(LEN(telefony[[#This Row],[nr]])=7,"Stacjonarny",IF(LEN(telefony[[#This Row],[nr]])=8,"Komórkowy","Zagraniczny"))</f>
        <v>Stacjonarny</v>
      </c>
      <c r="G1429" s="11">
        <f>telefony[[#This Row],[zakonczenie]]-telefony[[#This Row],[rozpoczecie]]</f>
        <v>9.4212962962962887E-3</v>
      </c>
      <c r="H1429">
        <f>MINUTE(telefony[[#This Row],[Czas trwania połączenia]])</f>
        <v>13</v>
      </c>
      <c r="I1429" s="10" t="str">
        <f>LEFT(telefony[[#This Row],[nr]],2)</f>
        <v>27</v>
      </c>
      <c r="J1429" s="9">
        <f>IF(AND(telefony[[#This Row],[Rodzaj telefonu]]="Stacjonarny",telefony[[#This Row],[Początek numeru]]="12"),1,0)</f>
        <v>0</v>
      </c>
      <c r="K1429" s="7">
        <f>IF(telefony[[#This Row],[Czy 12]]=1,telefony[[#This Row],[zakonczenie]]-telefony[[#This Row],[rozpoczecie]],0)</f>
        <v>0</v>
      </c>
    </row>
    <row r="1430" spans="1:11" x14ac:dyDescent="0.25">
      <c r="A1430">
        <v>3508755</v>
      </c>
      <c r="B1430" s="1">
        <v>42937</v>
      </c>
      <c r="C1430" s="2">
        <v>0.37569444444444444</v>
      </c>
      <c r="D1430" s="2">
        <v>0.38611111111111113</v>
      </c>
      <c r="E1430">
        <f>COUNTIF($A$2:$A$2148,telefony[[#This Row],[nr]])</f>
        <v>1</v>
      </c>
      <c r="F1430" t="str">
        <f>IF(LEN(telefony[[#This Row],[nr]])=7,"Stacjonarny",IF(LEN(telefony[[#This Row],[nr]])=8,"Komórkowy","Zagraniczny"))</f>
        <v>Stacjonarny</v>
      </c>
      <c r="G1430" s="11">
        <f>telefony[[#This Row],[zakonczenie]]-telefony[[#This Row],[rozpoczecie]]</f>
        <v>1.0416666666666685E-2</v>
      </c>
      <c r="H1430">
        <f>MINUTE(telefony[[#This Row],[Czas trwania połączenia]])</f>
        <v>15</v>
      </c>
      <c r="I1430" s="10" t="str">
        <f>LEFT(telefony[[#This Row],[nr]],2)</f>
        <v>35</v>
      </c>
      <c r="J1430" s="9">
        <f>IF(AND(telefony[[#This Row],[Rodzaj telefonu]]="Stacjonarny",telefony[[#This Row],[Początek numeru]]="12"),1,0)</f>
        <v>0</v>
      </c>
      <c r="K1430" s="7">
        <f>IF(telefony[[#This Row],[Czy 12]]=1,telefony[[#This Row],[zakonczenie]]-telefony[[#This Row],[rozpoczecie]],0)</f>
        <v>0</v>
      </c>
    </row>
    <row r="1431" spans="1:11" x14ac:dyDescent="0.25">
      <c r="A1431">
        <v>14783929</v>
      </c>
      <c r="B1431" s="1">
        <v>42937</v>
      </c>
      <c r="C1431" s="2">
        <v>0.37891203703703702</v>
      </c>
      <c r="D1431" s="2">
        <v>0.38443287037037038</v>
      </c>
      <c r="E1431">
        <f>COUNTIF($A$2:$A$2148,telefony[[#This Row],[nr]])</f>
        <v>2</v>
      </c>
      <c r="F1431" t="str">
        <f>IF(LEN(telefony[[#This Row],[nr]])=7,"Stacjonarny",IF(LEN(telefony[[#This Row],[nr]])=8,"Komórkowy","Zagraniczny"))</f>
        <v>Komórkowy</v>
      </c>
      <c r="G1431" s="11">
        <f>telefony[[#This Row],[zakonczenie]]-telefony[[#This Row],[rozpoczecie]]</f>
        <v>5.5208333333333637E-3</v>
      </c>
      <c r="H1431">
        <f>MINUTE(telefony[[#This Row],[Czas trwania połączenia]])</f>
        <v>7</v>
      </c>
      <c r="I1431" s="10" t="str">
        <f>LEFT(telefony[[#This Row],[nr]],2)</f>
        <v>14</v>
      </c>
      <c r="J1431" s="9">
        <f>IF(AND(telefony[[#This Row],[Rodzaj telefonu]]="Stacjonarny",telefony[[#This Row],[Początek numeru]]="12"),1,0)</f>
        <v>0</v>
      </c>
      <c r="K1431" s="7">
        <f>IF(telefony[[#This Row],[Czy 12]]=1,telefony[[#This Row],[zakonczenie]]-telefony[[#This Row],[rozpoczecie]],0)</f>
        <v>0</v>
      </c>
    </row>
    <row r="1432" spans="1:11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  <c r="E1432">
        <f>COUNTIF($A$2:$A$2148,telefony[[#This Row],[nr]])</f>
        <v>1</v>
      </c>
      <c r="F1432" t="str">
        <f>IF(LEN(telefony[[#This Row],[nr]])=7,"Stacjonarny",IF(LEN(telefony[[#This Row],[nr]])=8,"Komórkowy","Zagraniczny"))</f>
        <v>Stacjonarny</v>
      </c>
      <c r="G1432" s="11">
        <f>telefony[[#This Row],[zakonczenie]]-telefony[[#This Row],[rozpoczecie]]</f>
        <v>8.3217592592592649E-3</v>
      </c>
      <c r="H1432">
        <f>MINUTE(telefony[[#This Row],[Czas trwania połączenia]])</f>
        <v>11</v>
      </c>
      <c r="I1432" s="10" t="str">
        <f>LEFT(telefony[[#This Row],[nr]],2)</f>
        <v>14</v>
      </c>
      <c r="J1432" s="9">
        <f>IF(AND(telefony[[#This Row],[Rodzaj telefonu]]="Stacjonarny",telefony[[#This Row],[Początek numeru]]="12"),1,0)</f>
        <v>0</v>
      </c>
      <c r="K1432" s="7">
        <f>IF(telefony[[#This Row],[Czy 12]]=1,telefony[[#This Row],[zakonczenie]]-telefony[[#This Row],[rozpoczecie]],0)</f>
        <v>0</v>
      </c>
    </row>
    <row r="1433" spans="1:11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  <c r="E1433">
        <f>COUNTIF($A$2:$A$2148,telefony[[#This Row],[nr]])</f>
        <v>1</v>
      </c>
      <c r="F1433" t="str">
        <f>IF(LEN(telefony[[#This Row],[nr]])=7,"Stacjonarny",IF(LEN(telefony[[#This Row],[nr]])=8,"Komórkowy","Zagraniczny"))</f>
        <v>Stacjonarny</v>
      </c>
      <c r="G1433" s="11">
        <f>telefony[[#This Row],[zakonczenie]]-telefony[[#This Row],[rozpoczecie]]</f>
        <v>2.9050925925925841E-3</v>
      </c>
      <c r="H1433">
        <f>MINUTE(telefony[[#This Row],[Czas trwania połączenia]])</f>
        <v>4</v>
      </c>
      <c r="I1433" s="10" t="str">
        <f>LEFT(telefony[[#This Row],[nr]],2)</f>
        <v>68</v>
      </c>
      <c r="J1433" s="9">
        <f>IF(AND(telefony[[#This Row],[Rodzaj telefonu]]="Stacjonarny",telefony[[#This Row],[Początek numeru]]="12"),1,0)</f>
        <v>0</v>
      </c>
      <c r="K1433" s="7">
        <f>IF(telefony[[#This Row],[Czy 12]]=1,telefony[[#This Row],[zakonczenie]]-telefony[[#This Row],[rozpoczecie]],0)</f>
        <v>0</v>
      </c>
    </row>
    <row r="1434" spans="1:11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  <c r="E1434">
        <f>COUNTIF($A$2:$A$2148,telefony[[#This Row],[nr]])</f>
        <v>1</v>
      </c>
      <c r="F1434" t="str">
        <f>IF(LEN(telefony[[#This Row],[nr]])=7,"Stacjonarny",IF(LEN(telefony[[#This Row],[nr]])=8,"Komórkowy","Zagraniczny"))</f>
        <v>Stacjonarny</v>
      </c>
      <c r="G1434" s="11">
        <f>telefony[[#This Row],[zakonczenie]]-telefony[[#This Row],[rozpoczecie]]</f>
        <v>1.026620370370368E-2</v>
      </c>
      <c r="H1434">
        <f>MINUTE(telefony[[#This Row],[Czas trwania połączenia]])</f>
        <v>14</v>
      </c>
      <c r="I1434" s="10" t="str">
        <f>LEFT(telefony[[#This Row],[nr]],2)</f>
        <v>85</v>
      </c>
      <c r="J1434" s="9">
        <f>IF(AND(telefony[[#This Row],[Rodzaj telefonu]]="Stacjonarny",telefony[[#This Row],[Początek numeru]]="12"),1,0)</f>
        <v>0</v>
      </c>
      <c r="K1434" s="7">
        <f>IF(telefony[[#This Row],[Czy 12]]=1,telefony[[#This Row],[zakonczenie]]-telefony[[#This Row],[rozpoczecie]],0)</f>
        <v>0</v>
      </c>
    </row>
    <row r="1435" spans="1:11" x14ac:dyDescent="0.25">
      <c r="A1435">
        <v>8322802</v>
      </c>
      <c r="B1435" s="1">
        <v>42937</v>
      </c>
      <c r="C1435" s="2">
        <v>0.39089120370370373</v>
      </c>
      <c r="D1435" s="2">
        <v>0.39620370370370372</v>
      </c>
      <c r="E1435">
        <f>COUNTIF($A$2:$A$2148,telefony[[#This Row],[nr]])</f>
        <v>1</v>
      </c>
      <c r="F1435" t="str">
        <f>IF(LEN(telefony[[#This Row],[nr]])=7,"Stacjonarny",IF(LEN(telefony[[#This Row],[nr]])=8,"Komórkowy","Zagraniczny"))</f>
        <v>Stacjonarny</v>
      </c>
      <c r="G1435" s="11">
        <f>telefony[[#This Row],[zakonczenie]]-telefony[[#This Row],[rozpoczecie]]</f>
        <v>5.3124999999999978E-3</v>
      </c>
      <c r="H1435">
        <f>MINUTE(telefony[[#This Row],[Czas trwania połączenia]])</f>
        <v>7</v>
      </c>
      <c r="I1435" s="10" t="str">
        <f>LEFT(telefony[[#This Row],[nr]],2)</f>
        <v>83</v>
      </c>
      <c r="J1435" s="9">
        <f>IF(AND(telefony[[#This Row],[Rodzaj telefonu]]="Stacjonarny",telefony[[#This Row],[Początek numeru]]="12"),1,0)</f>
        <v>0</v>
      </c>
      <c r="K1435" s="7">
        <f>IF(telefony[[#This Row],[Czy 12]]=1,telefony[[#This Row],[zakonczenie]]-telefony[[#This Row],[rozpoczecie]],0)</f>
        <v>0</v>
      </c>
    </row>
    <row r="1436" spans="1:11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  <c r="E1436">
        <f>COUNTIF($A$2:$A$2148,telefony[[#This Row],[nr]])</f>
        <v>1</v>
      </c>
      <c r="F1436" t="str">
        <f>IF(LEN(telefony[[#This Row],[nr]])=7,"Stacjonarny",IF(LEN(telefony[[#This Row],[nr]])=8,"Komórkowy","Zagraniczny"))</f>
        <v>Komórkowy</v>
      </c>
      <c r="G1436" s="11">
        <f>telefony[[#This Row],[zakonczenie]]-telefony[[#This Row],[rozpoczecie]]</f>
        <v>6.7129629629629761E-3</v>
      </c>
      <c r="H1436">
        <f>MINUTE(telefony[[#This Row],[Czas trwania połączenia]])</f>
        <v>9</v>
      </c>
      <c r="I1436" s="10" t="str">
        <f>LEFT(telefony[[#This Row],[nr]],2)</f>
        <v>30</v>
      </c>
      <c r="J1436" s="9">
        <f>IF(AND(telefony[[#This Row],[Rodzaj telefonu]]="Stacjonarny",telefony[[#This Row],[Początek numeru]]="12"),1,0)</f>
        <v>0</v>
      </c>
      <c r="K1436" s="7">
        <f>IF(telefony[[#This Row],[Czy 12]]=1,telefony[[#This Row],[zakonczenie]]-telefony[[#This Row],[rozpoczecie]],0)</f>
        <v>0</v>
      </c>
    </row>
    <row r="1437" spans="1:11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  <c r="E1437">
        <f>COUNTIF($A$2:$A$2148,telefony[[#This Row],[nr]])</f>
        <v>1</v>
      </c>
      <c r="F1437" t="str">
        <f>IF(LEN(telefony[[#This Row],[nr]])=7,"Stacjonarny",IF(LEN(telefony[[#This Row],[nr]])=8,"Komórkowy","Zagraniczny"))</f>
        <v>Komórkowy</v>
      </c>
      <c r="G1437" s="11">
        <f>telefony[[#This Row],[zakonczenie]]-telefony[[#This Row],[rozpoczecie]]</f>
        <v>8.4490740740744696E-4</v>
      </c>
      <c r="H1437">
        <f>MINUTE(telefony[[#This Row],[Czas trwania połączenia]])</f>
        <v>1</v>
      </c>
      <c r="I1437" s="10" t="str">
        <f>LEFT(telefony[[#This Row],[nr]],2)</f>
        <v>41</v>
      </c>
      <c r="J1437" s="9">
        <f>IF(AND(telefony[[#This Row],[Rodzaj telefonu]]="Stacjonarny",telefony[[#This Row],[Początek numeru]]="12"),1,0)</f>
        <v>0</v>
      </c>
      <c r="K1437" s="7">
        <f>IF(telefony[[#This Row],[Czy 12]]=1,telefony[[#This Row],[zakonczenie]]-telefony[[#This Row],[rozpoczecie]],0)</f>
        <v>0</v>
      </c>
    </row>
    <row r="1438" spans="1:11" x14ac:dyDescent="0.25">
      <c r="A1438">
        <v>13639748</v>
      </c>
      <c r="B1438" s="1">
        <v>42937</v>
      </c>
      <c r="C1438" s="2">
        <v>0.40379629629629632</v>
      </c>
      <c r="D1438" s="2">
        <v>0.40822916666666664</v>
      </c>
      <c r="E1438">
        <f>COUNTIF($A$2:$A$2148,telefony[[#This Row],[nr]])</f>
        <v>1</v>
      </c>
      <c r="F1438" t="str">
        <f>IF(LEN(telefony[[#This Row],[nr]])=7,"Stacjonarny",IF(LEN(telefony[[#This Row],[nr]])=8,"Komórkowy","Zagraniczny"))</f>
        <v>Komórkowy</v>
      </c>
      <c r="G1438" s="11">
        <f>telefony[[#This Row],[zakonczenie]]-telefony[[#This Row],[rozpoczecie]]</f>
        <v>4.4328703703703232E-3</v>
      </c>
      <c r="H1438">
        <f>MINUTE(telefony[[#This Row],[Czas trwania połączenia]])</f>
        <v>6</v>
      </c>
      <c r="I1438" s="10" t="str">
        <f>LEFT(telefony[[#This Row],[nr]],2)</f>
        <v>13</v>
      </c>
      <c r="J1438" s="9">
        <f>IF(AND(telefony[[#This Row],[Rodzaj telefonu]]="Stacjonarny",telefony[[#This Row],[Początek numeru]]="12"),1,0)</f>
        <v>0</v>
      </c>
      <c r="K1438" s="7">
        <f>IF(telefony[[#This Row],[Czy 12]]=1,telefony[[#This Row],[zakonczenie]]-telefony[[#This Row],[rozpoczecie]],0)</f>
        <v>0</v>
      </c>
    </row>
    <row r="1439" spans="1:11" x14ac:dyDescent="0.25">
      <c r="A1439">
        <v>8972366</v>
      </c>
      <c r="B1439" s="1">
        <v>42937</v>
      </c>
      <c r="C1439" s="2">
        <v>0.40462962962962962</v>
      </c>
      <c r="D1439" s="2">
        <v>0.40875</v>
      </c>
      <c r="E1439">
        <f>COUNTIF($A$2:$A$2148,telefony[[#This Row],[nr]])</f>
        <v>1</v>
      </c>
      <c r="F1439" t="str">
        <f>IF(LEN(telefony[[#This Row],[nr]])=7,"Stacjonarny",IF(LEN(telefony[[#This Row],[nr]])=8,"Komórkowy","Zagraniczny"))</f>
        <v>Stacjonarny</v>
      </c>
      <c r="G1439" s="11">
        <f>telefony[[#This Row],[zakonczenie]]-telefony[[#This Row],[rozpoczecie]]</f>
        <v>4.1203703703703853E-3</v>
      </c>
      <c r="H1439">
        <f>MINUTE(telefony[[#This Row],[Czas trwania połączenia]])</f>
        <v>5</v>
      </c>
      <c r="I1439" s="10" t="str">
        <f>LEFT(telefony[[#This Row],[nr]],2)</f>
        <v>89</v>
      </c>
      <c r="J1439" s="9">
        <f>IF(AND(telefony[[#This Row],[Rodzaj telefonu]]="Stacjonarny",telefony[[#This Row],[Początek numeru]]="12"),1,0)</f>
        <v>0</v>
      </c>
      <c r="K1439" s="7">
        <f>IF(telefony[[#This Row],[Czy 12]]=1,telefony[[#This Row],[zakonczenie]]-telefony[[#This Row],[rozpoczecie]],0)</f>
        <v>0</v>
      </c>
    </row>
    <row r="1440" spans="1:11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  <c r="E1440">
        <f>COUNTIF($A$2:$A$2148,telefony[[#This Row],[nr]])</f>
        <v>1</v>
      </c>
      <c r="F1440" t="str">
        <f>IF(LEN(telefony[[#This Row],[nr]])=7,"Stacjonarny",IF(LEN(telefony[[#This Row],[nr]])=8,"Komórkowy","Zagraniczny"))</f>
        <v>Stacjonarny</v>
      </c>
      <c r="G1440" s="11">
        <f>telefony[[#This Row],[zakonczenie]]-telefony[[#This Row],[rozpoczecie]]</f>
        <v>4.2245370370370683E-3</v>
      </c>
      <c r="H1440">
        <f>MINUTE(telefony[[#This Row],[Czas trwania połączenia]])</f>
        <v>6</v>
      </c>
      <c r="I1440" s="10" t="str">
        <f>LEFT(telefony[[#This Row],[nr]],2)</f>
        <v>52</v>
      </c>
      <c r="J1440" s="9">
        <f>IF(AND(telefony[[#This Row],[Rodzaj telefonu]]="Stacjonarny",telefony[[#This Row],[Początek numeru]]="12"),1,0)</f>
        <v>0</v>
      </c>
      <c r="K1440" s="7">
        <f>IF(telefony[[#This Row],[Czy 12]]=1,telefony[[#This Row],[zakonczenie]]-telefony[[#This Row],[rozpoczecie]],0)</f>
        <v>0</v>
      </c>
    </row>
    <row r="1441" spans="1:11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  <c r="E1441">
        <f>COUNTIF($A$2:$A$2148,telefony[[#This Row],[nr]])</f>
        <v>1</v>
      </c>
      <c r="F1441" t="str">
        <f>IF(LEN(telefony[[#This Row],[nr]])=7,"Stacjonarny",IF(LEN(telefony[[#This Row],[nr]])=8,"Komórkowy","Zagraniczny"))</f>
        <v>Stacjonarny</v>
      </c>
      <c r="G1441" s="11">
        <f>telefony[[#This Row],[zakonczenie]]-telefony[[#This Row],[rozpoczecie]]</f>
        <v>5.5555555555553138E-4</v>
      </c>
      <c r="H1441">
        <f>MINUTE(telefony[[#This Row],[Czas trwania połączenia]])</f>
        <v>0</v>
      </c>
      <c r="I1441" s="10" t="str">
        <f>LEFT(telefony[[#This Row],[nr]],2)</f>
        <v>36</v>
      </c>
      <c r="J1441" s="9">
        <f>IF(AND(telefony[[#This Row],[Rodzaj telefonu]]="Stacjonarny",telefony[[#This Row],[Początek numeru]]="12"),1,0)</f>
        <v>0</v>
      </c>
      <c r="K1441" s="7">
        <f>IF(telefony[[#This Row],[Czy 12]]=1,telefony[[#This Row],[zakonczenie]]-telefony[[#This Row],[rozpoczecie]],0)</f>
        <v>0</v>
      </c>
    </row>
    <row r="1442" spans="1:11" x14ac:dyDescent="0.25">
      <c r="A1442">
        <v>66377806</v>
      </c>
      <c r="B1442" s="1">
        <v>42937</v>
      </c>
      <c r="C1442" s="2">
        <v>0.40694444444444444</v>
      </c>
      <c r="D1442" s="2">
        <v>0.40991898148148148</v>
      </c>
      <c r="E1442">
        <f>COUNTIF($A$2:$A$2148,telefony[[#This Row],[nr]])</f>
        <v>1</v>
      </c>
      <c r="F1442" t="str">
        <f>IF(LEN(telefony[[#This Row],[nr]])=7,"Stacjonarny",IF(LEN(telefony[[#This Row],[nr]])=8,"Komórkowy","Zagraniczny"))</f>
        <v>Komórkowy</v>
      </c>
      <c r="G1442" s="11">
        <f>telefony[[#This Row],[zakonczenie]]-telefony[[#This Row],[rozpoczecie]]</f>
        <v>2.9745370370370394E-3</v>
      </c>
      <c r="H1442">
        <f>MINUTE(telefony[[#This Row],[Czas trwania połączenia]])</f>
        <v>4</v>
      </c>
      <c r="I1442" s="10" t="str">
        <f>LEFT(telefony[[#This Row],[nr]],2)</f>
        <v>66</v>
      </c>
      <c r="J1442" s="9">
        <f>IF(AND(telefony[[#This Row],[Rodzaj telefonu]]="Stacjonarny",telefony[[#This Row],[Początek numeru]]="12"),1,0)</f>
        <v>0</v>
      </c>
      <c r="K1442" s="7">
        <f>IF(telefony[[#This Row],[Czy 12]]=1,telefony[[#This Row],[zakonczenie]]-telefony[[#This Row],[rozpoczecie]],0)</f>
        <v>0</v>
      </c>
    </row>
    <row r="1443" spans="1:11" x14ac:dyDescent="0.25">
      <c r="A1443">
        <v>6357818</v>
      </c>
      <c r="B1443" s="1">
        <v>42937</v>
      </c>
      <c r="C1443" s="2">
        <v>0.41228009259259257</v>
      </c>
      <c r="D1443" s="2">
        <v>0.41648148148148151</v>
      </c>
      <c r="E1443">
        <f>COUNTIF($A$2:$A$2148,telefony[[#This Row],[nr]])</f>
        <v>1</v>
      </c>
      <c r="F1443" t="str">
        <f>IF(LEN(telefony[[#This Row],[nr]])=7,"Stacjonarny",IF(LEN(telefony[[#This Row],[nr]])=8,"Komórkowy","Zagraniczny"))</f>
        <v>Stacjonarny</v>
      </c>
      <c r="G1443" s="11">
        <f>telefony[[#This Row],[zakonczenie]]-telefony[[#This Row],[rozpoczecie]]</f>
        <v>4.201388888888935E-3</v>
      </c>
      <c r="H1443">
        <f>MINUTE(telefony[[#This Row],[Czas trwania połączenia]])</f>
        <v>6</v>
      </c>
      <c r="I1443" s="10" t="str">
        <f>LEFT(telefony[[#This Row],[nr]],2)</f>
        <v>63</v>
      </c>
      <c r="J1443" s="9">
        <f>IF(AND(telefony[[#This Row],[Rodzaj telefonu]]="Stacjonarny",telefony[[#This Row],[Początek numeru]]="12"),1,0)</f>
        <v>0</v>
      </c>
      <c r="K1443" s="7">
        <f>IF(telefony[[#This Row],[Czy 12]]=1,telefony[[#This Row],[zakonczenie]]-telefony[[#This Row],[rozpoczecie]],0)</f>
        <v>0</v>
      </c>
    </row>
    <row r="1444" spans="1:11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  <c r="E1444">
        <f>COUNTIF($A$2:$A$2148,telefony[[#This Row],[nr]])</f>
        <v>1</v>
      </c>
      <c r="F1444" t="str">
        <f>IF(LEN(telefony[[#This Row],[nr]])=7,"Stacjonarny",IF(LEN(telefony[[#This Row],[nr]])=8,"Komórkowy","Zagraniczny"))</f>
        <v>Stacjonarny</v>
      </c>
      <c r="G1444" s="11">
        <f>telefony[[#This Row],[zakonczenie]]-telefony[[#This Row],[rozpoczecie]]</f>
        <v>1.4699074074074336E-3</v>
      </c>
      <c r="H1444">
        <f>MINUTE(telefony[[#This Row],[Czas trwania połączenia]])</f>
        <v>2</v>
      </c>
      <c r="I1444" s="10" t="str">
        <f>LEFT(telefony[[#This Row],[nr]],2)</f>
        <v>71</v>
      </c>
      <c r="J1444" s="9">
        <f>IF(AND(telefony[[#This Row],[Rodzaj telefonu]]="Stacjonarny",telefony[[#This Row],[Początek numeru]]="12"),1,0)</f>
        <v>0</v>
      </c>
      <c r="K1444" s="7">
        <f>IF(telefony[[#This Row],[Czy 12]]=1,telefony[[#This Row],[zakonczenie]]-telefony[[#This Row],[rozpoczecie]],0)</f>
        <v>0</v>
      </c>
    </row>
    <row r="1445" spans="1:11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  <c r="E1445">
        <f>COUNTIF($A$2:$A$2148,telefony[[#This Row],[nr]])</f>
        <v>2</v>
      </c>
      <c r="F1445" t="str">
        <f>IF(LEN(telefony[[#This Row],[nr]])=7,"Stacjonarny",IF(LEN(telefony[[#This Row],[nr]])=8,"Komórkowy","Zagraniczny"))</f>
        <v>Komórkowy</v>
      </c>
      <c r="G1445" s="11">
        <f>telefony[[#This Row],[zakonczenie]]-telefony[[#This Row],[rozpoczecie]]</f>
        <v>6.6666666666666541E-3</v>
      </c>
      <c r="H1445">
        <f>MINUTE(telefony[[#This Row],[Czas trwania połączenia]])</f>
        <v>9</v>
      </c>
      <c r="I1445" s="10" t="str">
        <f>LEFT(telefony[[#This Row],[nr]],2)</f>
        <v>91</v>
      </c>
      <c r="J1445" s="9">
        <f>IF(AND(telefony[[#This Row],[Rodzaj telefonu]]="Stacjonarny",telefony[[#This Row],[Początek numeru]]="12"),1,0)</f>
        <v>0</v>
      </c>
      <c r="K1445" s="7">
        <f>IF(telefony[[#This Row],[Czy 12]]=1,telefony[[#This Row],[zakonczenie]]-telefony[[#This Row],[rozpoczecie]],0)</f>
        <v>0</v>
      </c>
    </row>
    <row r="1446" spans="1:11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  <c r="E1446">
        <f>COUNTIF($A$2:$A$2148,telefony[[#This Row],[nr]])</f>
        <v>1</v>
      </c>
      <c r="F1446" t="str">
        <f>IF(LEN(telefony[[#This Row],[nr]])=7,"Stacjonarny",IF(LEN(telefony[[#This Row],[nr]])=8,"Komórkowy","Zagraniczny"))</f>
        <v>Komórkowy</v>
      </c>
      <c r="G1446" s="11">
        <f>telefony[[#This Row],[zakonczenie]]-telefony[[#This Row],[rozpoczecie]]</f>
        <v>1.0833333333333306E-2</v>
      </c>
      <c r="H1446">
        <f>MINUTE(telefony[[#This Row],[Czas trwania połączenia]])</f>
        <v>15</v>
      </c>
      <c r="I1446" s="10" t="str">
        <f>LEFT(telefony[[#This Row],[nr]],2)</f>
        <v>69</v>
      </c>
      <c r="J1446" s="9">
        <f>IF(AND(telefony[[#This Row],[Rodzaj telefonu]]="Stacjonarny",telefony[[#This Row],[Początek numeru]]="12"),1,0)</f>
        <v>0</v>
      </c>
      <c r="K1446" s="7">
        <f>IF(telefony[[#This Row],[Czy 12]]=1,telefony[[#This Row],[zakonczenie]]-telefony[[#This Row],[rozpoczecie]],0)</f>
        <v>0</v>
      </c>
    </row>
    <row r="1447" spans="1:11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  <c r="E1447">
        <f>COUNTIF($A$2:$A$2148,telefony[[#This Row],[nr]])</f>
        <v>1</v>
      </c>
      <c r="F1447" t="str">
        <f>IF(LEN(telefony[[#This Row],[nr]])=7,"Stacjonarny",IF(LEN(telefony[[#This Row],[nr]])=8,"Komórkowy","Zagraniczny"))</f>
        <v>Stacjonarny</v>
      </c>
      <c r="G1447" s="11">
        <f>telefony[[#This Row],[zakonczenie]]-telefony[[#This Row],[rozpoczecie]]</f>
        <v>8.6921296296296191E-3</v>
      </c>
      <c r="H1447">
        <f>MINUTE(telefony[[#This Row],[Czas trwania połączenia]])</f>
        <v>12</v>
      </c>
      <c r="I1447" s="10" t="str">
        <f>LEFT(telefony[[#This Row],[nr]],2)</f>
        <v>75</v>
      </c>
      <c r="J1447" s="9">
        <f>IF(AND(telefony[[#This Row],[Rodzaj telefonu]]="Stacjonarny",telefony[[#This Row],[Początek numeru]]="12"),1,0)</f>
        <v>0</v>
      </c>
      <c r="K1447" s="7">
        <f>IF(telefony[[#This Row],[Czy 12]]=1,telefony[[#This Row],[zakonczenie]]-telefony[[#This Row],[rozpoczecie]],0)</f>
        <v>0</v>
      </c>
    </row>
    <row r="1448" spans="1:11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  <c r="E1448">
        <f>COUNTIF($A$2:$A$2148,telefony[[#This Row],[nr]])</f>
        <v>1</v>
      </c>
      <c r="F1448" t="str">
        <f>IF(LEN(telefony[[#This Row],[nr]])=7,"Stacjonarny",IF(LEN(telefony[[#This Row],[nr]])=8,"Komórkowy","Zagraniczny"))</f>
        <v>Komórkowy</v>
      </c>
      <c r="G1448" s="11">
        <f>telefony[[#This Row],[zakonczenie]]-telefony[[#This Row],[rozpoczecie]]</f>
        <v>9.6990740740740544E-3</v>
      </c>
      <c r="H1448">
        <f>MINUTE(telefony[[#This Row],[Czas trwania połączenia]])</f>
        <v>13</v>
      </c>
      <c r="I1448" s="10" t="str">
        <f>LEFT(telefony[[#This Row],[nr]],2)</f>
        <v>60</v>
      </c>
      <c r="J1448" s="9">
        <f>IF(AND(telefony[[#This Row],[Rodzaj telefonu]]="Stacjonarny",telefony[[#This Row],[Początek numeru]]="12"),1,0)</f>
        <v>0</v>
      </c>
      <c r="K1448" s="7">
        <f>IF(telefony[[#This Row],[Czy 12]]=1,telefony[[#This Row],[zakonczenie]]-telefony[[#This Row],[rozpoczecie]],0)</f>
        <v>0</v>
      </c>
    </row>
    <row r="1449" spans="1:11" x14ac:dyDescent="0.25">
      <c r="A1449">
        <v>6942059</v>
      </c>
      <c r="B1449" s="1">
        <v>42937</v>
      </c>
      <c r="C1449" s="2">
        <v>0.43002314814814813</v>
      </c>
      <c r="D1449" s="2">
        <v>0.43030092592592595</v>
      </c>
      <c r="E1449">
        <f>COUNTIF($A$2:$A$2148,telefony[[#This Row],[nr]])</f>
        <v>1</v>
      </c>
      <c r="F1449" t="str">
        <f>IF(LEN(telefony[[#This Row],[nr]])=7,"Stacjonarny",IF(LEN(telefony[[#This Row],[nr]])=8,"Komórkowy","Zagraniczny"))</f>
        <v>Stacjonarny</v>
      </c>
      <c r="G1449" s="11">
        <f>telefony[[#This Row],[zakonczenie]]-telefony[[#This Row],[rozpoczecie]]</f>
        <v>2.777777777778212E-4</v>
      </c>
      <c r="H1449">
        <f>MINUTE(telefony[[#This Row],[Czas trwania połączenia]])</f>
        <v>0</v>
      </c>
      <c r="I1449" s="10" t="str">
        <f>LEFT(telefony[[#This Row],[nr]],2)</f>
        <v>69</v>
      </c>
      <c r="J1449" s="9">
        <f>IF(AND(telefony[[#This Row],[Rodzaj telefonu]]="Stacjonarny",telefony[[#This Row],[Początek numeru]]="12"),1,0)</f>
        <v>0</v>
      </c>
      <c r="K1449" s="7">
        <f>IF(telefony[[#This Row],[Czy 12]]=1,telefony[[#This Row],[zakonczenie]]-telefony[[#This Row],[rozpoczecie]],0)</f>
        <v>0</v>
      </c>
    </row>
    <row r="1450" spans="1:11" x14ac:dyDescent="0.25">
      <c r="A1450">
        <v>28282891</v>
      </c>
      <c r="B1450" s="1">
        <v>42937</v>
      </c>
      <c r="C1450" s="2">
        <v>0.4307523148148148</v>
      </c>
      <c r="D1450" s="2">
        <v>0.4412847222222222</v>
      </c>
      <c r="E1450">
        <f>COUNTIF($A$2:$A$2148,telefony[[#This Row],[nr]])</f>
        <v>1</v>
      </c>
      <c r="F1450" t="str">
        <f>IF(LEN(telefony[[#This Row],[nr]])=7,"Stacjonarny",IF(LEN(telefony[[#This Row],[nr]])=8,"Komórkowy","Zagraniczny"))</f>
        <v>Komórkowy</v>
      </c>
      <c r="G1450" s="11">
        <f>telefony[[#This Row],[zakonczenie]]-telefony[[#This Row],[rozpoczecie]]</f>
        <v>1.0532407407407407E-2</v>
      </c>
      <c r="H1450">
        <f>MINUTE(telefony[[#This Row],[Czas trwania połączenia]])</f>
        <v>15</v>
      </c>
      <c r="I1450" s="10" t="str">
        <f>LEFT(telefony[[#This Row],[nr]],2)</f>
        <v>28</v>
      </c>
      <c r="J1450" s="9">
        <f>IF(AND(telefony[[#This Row],[Rodzaj telefonu]]="Stacjonarny",telefony[[#This Row],[Początek numeru]]="12"),1,0)</f>
        <v>0</v>
      </c>
      <c r="K1450" s="7">
        <f>IF(telefony[[#This Row],[Czy 12]]=1,telefony[[#This Row],[zakonczenie]]-telefony[[#This Row],[rozpoczecie]],0)</f>
        <v>0</v>
      </c>
    </row>
    <row r="1451" spans="1:11" x14ac:dyDescent="0.25">
      <c r="A1451">
        <v>1617146</v>
      </c>
      <c r="B1451" s="1">
        <v>42937</v>
      </c>
      <c r="C1451" s="2">
        <v>0.43400462962962966</v>
      </c>
      <c r="D1451" s="2">
        <v>0.44041666666666668</v>
      </c>
      <c r="E1451">
        <f>COUNTIF($A$2:$A$2148,telefony[[#This Row],[nr]])</f>
        <v>2</v>
      </c>
      <c r="F1451" t="str">
        <f>IF(LEN(telefony[[#This Row],[nr]])=7,"Stacjonarny",IF(LEN(telefony[[#This Row],[nr]])=8,"Komórkowy","Zagraniczny"))</f>
        <v>Stacjonarny</v>
      </c>
      <c r="G1451" s="11">
        <f>telefony[[#This Row],[zakonczenie]]-telefony[[#This Row],[rozpoczecie]]</f>
        <v>6.4120370370370217E-3</v>
      </c>
      <c r="H1451">
        <f>MINUTE(telefony[[#This Row],[Czas trwania połączenia]])</f>
        <v>9</v>
      </c>
      <c r="I1451" s="10" t="str">
        <f>LEFT(telefony[[#This Row],[nr]],2)</f>
        <v>16</v>
      </c>
      <c r="J1451" s="9">
        <f>IF(AND(telefony[[#This Row],[Rodzaj telefonu]]="Stacjonarny",telefony[[#This Row],[Początek numeru]]="12"),1,0)</f>
        <v>0</v>
      </c>
      <c r="K1451" s="7">
        <f>IF(telefony[[#This Row],[Czy 12]]=1,telefony[[#This Row],[zakonczenie]]-telefony[[#This Row],[rozpoczecie]],0)</f>
        <v>0</v>
      </c>
    </row>
    <row r="1452" spans="1:11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  <c r="E1452">
        <f>COUNTIF($A$2:$A$2148,telefony[[#This Row],[nr]])</f>
        <v>1</v>
      </c>
      <c r="F1452" t="str">
        <f>IF(LEN(telefony[[#This Row],[nr]])=7,"Stacjonarny",IF(LEN(telefony[[#This Row],[nr]])=8,"Komórkowy","Zagraniczny"))</f>
        <v>Stacjonarny</v>
      </c>
      <c r="G1452" s="11">
        <f>telefony[[#This Row],[zakonczenie]]-telefony[[#This Row],[rozpoczecie]]</f>
        <v>9.6875000000000155E-3</v>
      </c>
      <c r="H1452">
        <f>MINUTE(telefony[[#This Row],[Czas trwania połączenia]])</f>
        <v>13</v>
      </c>
      <c r="I1452" s="10" t="str">
        <f>LEFT(telefony[[#This Row],[nr]],2)</f>
        <v>21</v>
      </c>
      <c r="J1452" s="9">
        <f>IF(AND(telefony[[#This Row],[Rodzaj telefonu]]="Stacjonarny",telefony[[#This Row],[Początek numeru]]="12"),1,0)</f>
        <v>0</v>
      </c>
      <c r="K1452" s="7">
        <f>IF(telefony[[#This Row],[Czy 12]]=1,telefony[[#This Row],[zakonczenie]]-telefony[[#This Row],[rozpoczecie]],0)</f>
        <v>0</v>
      </c>
    </row>
    <row r="1453" spans="1:11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  <c r="E1453">
        <f>COUNTIF($A$2:$A$2148,telefony[[#This Row],[nr]])</f>
        <v>1</v>
      </c>
      <c r="F1453" t="str">
        <f>IF(LEN(telefony[[#This Row],[nr]])=7,"Stacjonarny",IF(LEN(telefony[[#This Row],[nr]])=8,"Komórkowy","Zagraniczny"))</f>
        <v>Komórkowy</v>
      </c>
      <c r="G1453" s="11">
        <f>telefony[[#This Row],[zakonczenie]]-telefony[[#This Row],[rozpoczecie]]</f>
        <v>1.1388888888888893E-2</v>
      </c>
      <c r="H1453">
        <f>MINUTE(telefony[[#This Row],[Czas trwania połączenia]])</f>
        <v>16</v>
      </c>
      <c r="I1453" s="10" t="str">
        <f>LEFT(telefony[[#This Row],[nr]],2)</f>
        <v>92</v>
      </c>
      <c r="J1453" s="9">
        <f>IF(AND(telefony[[#This Row],[Rodzaj telefonu]]="Stacjonarny",telefony[[#This Row],[Początek numeru]]="12"),1,0)</f>
        <v>0</v>
      </c>
      <c r="K1453" s="7">
        <f>IF(telefony[[#This Row],[Czy 12]]=1,telefony[[#This Row],[zakonczenie]]-telefony[[#This Row],[rozpoczecie]],0)</f>
        <v>0</v>
      </c>
    </row>
    <row r="1454" spans="1:11" x14ac:dyDescent="0.25">
      <c r="A1454">
        <v>4657345</v>
      </c>
      <c r="B1454" s="1">
        <v>42937</v>
      </c>
      <c r="C1454" s="2">
        <v>0.44291666666666668</v>
      </c>
      <c r="D1454" s="2">
        <v>0.45256944444444447</v>
      </c>
      <c r="E1454">
        <f>COUNTIF($A$2:$A$2148,telefony[[#This Row],[nr]])</f>
        <v>6</v>
      </c>
      <c r="F1454" t="str">
        <f>IF(LEN(telefony[[#This Row],[nr]])=7,"Stacjonarny",IF(LEN(telefony[[#This Row],[nr]])=8,"Komórkowy","Zagraniczny"))</f>
        <v>Stacjonarny</v>
      </c>
      <c r="G1454" s="11">
        <f>telefony[[#This Row],[zakonczenie]]-telefony[[#This Row],[rozpoczecie]]</f>
        <v>9.6527777777777879E-3</v>
      </c>
      <c r="H1454">
        <f>MINUTE(telefony[[#This Row],[Czas trwania połączenia]])</f>
        <v>13</v>
      </c>
      <c r="I1454" s="10" t="str">
        <f>LEFT(telefony[[#This Row],[nr]],2)</f>
        <v>46</v>
      </c>
      <c r="J1454" s="9">
        <f>IF(AND(telefony[[#This Row],[Rodzaj telefonu]]="Stacjonarny",telefony[[#This Row],[Początek numeru]]="12"),1,0)</f>
        <v>0</v>
      </c>
      <c r="K1454" s="7">
        <f>IF(telefony[[#This Row],[Czy 12]]=1,telefony[[#This Row],[zakonczenie]]-telefony[[#This Row],[rozpoczecie]],0)</f>
        <v>0</v>
      </c>
    </row>
    <row r="1455" spans="1:11" x14ac:dyDescent="0.25">
      <c r="A1455">
        <v>16775888</v>
      </c>
      <c r="B1455" s="1">
        <v>42937</v>
      </c>
      <c r="C1455" s="2">
        <v>0.4478240740740741</v>
      </c>
      <c r="D1455" s="2">
        <v>0.45548611111111109</v>
      </c>
      <c r="E1455">
        <f>COUNTIF($A$2:$A$2148,telefony[[#This Row],[nr]])</f>
        <v>1</v>
      </c>
      <c r="F1455" t="str">
        <f>IF(LEN(telefony[[#This Row],[nr]])=7,"Stacjonarny",IF(LEN(telefony[[#This Row],[nr]])=8,"Komórkowy","Zagraniczny"))</f>
        <v>Komórkowy</v>
      </c>
      <c r="G1455" s="11">
        <f>telefony[[#This Row],[zakonczenie]]-telefony[[#This Row],[rozpoczecie]]</f>
        <v>7.662037037036995E-3</v>
      </c>
      <c r="H1455">
        <f>MINUTE(telefony[[#This Row],[Czas trwania połączenia]])</f>
        <v>11</v>
      </c>
      <c r="I1455" s="10" t="str">
        <f>LEFT(telefony[[#This Row],[nr]],2)</f>
        <v>16</v>
      </c>
      <c r="J1455" s="9">
        <f>IF(AND(telefony[[#This Row],[Rodzaj telefonu]]="Stacjonarny",telefony[[#This Row],[Początek numeru]]="12"),1,0)</f>
        <v>0</v>
      </c>
      <c r="K1455" s="7">
        <f>IF(telefony[[#This Row],[Czy 12]]=1,telefony[[#This Row],[zakonczenie]]-telefony[[#This Row],[rozpoczecie]],0)</f>
        <v>0</v>
      </c>
    </row>
    <row r="1456" spans="1:11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  <c r="E1456">
        <f>COUNTIF($A$2:$A$2148,telefony[[#This Row],[nr]])</f>
        <v>5</v>
      </c>
      <c r="F1456" t="str">
        <f>IF(LEN(telefony[[#This Row],[nr]])=7,"Stacjonarny",IF(LEN(telefony[[#This Row],[nr]])=8,"Komórkowy","Zagraniczny"))</f>
        <v>Komórkowy</v>
      </c>
      <c r="G1456" s="11">
        <f>telefony[[#This Row],[zakonczenie]]-telefony[[#This Row],[rozpoczecie]]</f>
        <v>7.3842592592592293E-3</v>
      </c>
      <c r="H1456">
        <f>MINUTE(telefony[[#This Row],[Czas trwania połączenia]])</f>
        <v>10</v>
      </c>
      <c r="I1456" s="10" t="str">
        <f>LEFT(telefony[[#This Row],[nr]],2)</f>
        <v>97</v>
      </c>
      <c r="J1456" s="9">
        <f>IF(AND(telefony[[#This Row],[Rodzaj telefonu]]="Stacjonarny",telefony[[#This Row],[Początek numeru]]="12"),1,0)</f>
        <v>0</v>
      </c>
      <c r="K1456" s="7">
        <f>IF(telefony[[#This Row],[Czy 12]]=1,telefony[[#This Row],[zakonczenie]]-telefony[[#This Row],[rozpoczecie]],0)</f>
        <v>0</v>
      </c>
    </row>
    <row r="1457" spans="1:11" x14ac:dyDescent="0.25">
      <c r="A1457">
        <v>1166111</v>
      </c>
      <c r="B1457" s="1">
        <v>42937</v>
      </c>
      <c r="C1457" s="2">
        <v>0.45458333333333334</v>
      </c>
      <c r="D1457" s="2">
        <v>0.46295138888888887</v>
      </c>
      <c r="E1457">
        <f>COUNTIF($A$2:$A$2148,telefony[[#This Row],[nr]])</f>
        <v>1</v>
      </c>
      <c r="F1457" t="str">
        <f>IF(LEN(telefony[[#This Row],[nr]])=7,"Stacjonarny",IF(LEN(telefony[[#This Row],[nr]])=8,"Komórkowy","Zagraniczny"))</f>
        <v>Stacjonarny</v>
      </c>
      <c r="G1457" s="11">
        <f>telefony[[#This Row],[zakonczenie]]-telefony[[#This Row],[rozpoczecie]]</f>
        <v>8.3680555555555314E-3</v>
      </c>
      <c r="H1457">
        <f>MINUTE(telefony[[#This Row],[Czas trwania połączenia]])</f>
        <v>12</v>
      </c>
      <c r="I1457" s="10" t="str">
        <f>LEFT(telefony[[#This Row],[nr]],2)</f>
        <v>11</v>
      </c>
      <c r="J1457" s="9">
        <f>IF(AND(telefony[[#This Row],[Rodzaj telefonu]]="Stacjonarny",telefony[[#This Row],[Początek numeru]]="12"),1,0)</f>
        <v>0</v>
      </c>
      <c r="K1457" s="7">
        <f>IF(telefony[[#This Row],[Czy 12]]=1,telefony[[#This Row],[zakonczenie]]-telefony[[#This Row],[rozpoczecie]],0)</f>
        <v>0</v>
      </c>
    </row>
    <row r="1458" spans="1:11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  <c r="E1458">
        <f>COUNTIF($A$2:$A$2148,telefony[[#This Row],[nr]])</f>
        <v>2</v>
      </c>
      <c r="F1458" t="str">
        <f>IF(LEN(telefony[[#This Row],[nr]])=7,"Stacjonarny",IF(LEN(telefony[[#This Row],[nr]])=8,"Komórkowy","Zagraniczny"))</f>
        <v>Komórkowy</v>
      </c>
      <c r="G1458" s="11">
        <f>telefony[[#This Row],[zakonczenie]]-telefony[[#This Row],[rozpoczecie]]</f>
        <v>5.5555555555553138E-4</v>
      </c>
      <c r="H1458">
        <f>MINUTE(telefony[[#This Row],[Czas trwania połączenia]])</f>
        <v>0</v>
      </c>
      <c r="I1458" s="10" t="str">
        <f>LEFT(telefony[[#This Row],[nr]],2)</f>
        <v>91</v>
      </c>
      <c r="J1458" s="9">
        <f>IF(AND(telefony[[#This Row],[Rodzaj telefonu]]="Stacjonarny",telefony[[#This Row],[Początek numeru]]="12"),1,0)</f>
        <v>0</v>
      </c>
      <c r="K1458" s="7">
        <f>IF(telefony[[#This Row],[Czy 12]]=1,telefony[[#This Row],[zakonczenie]]-telefony[[#This Row],[rozpoczecie]],0)</f>
        <v>0</v>
      </c>
    </row>
    <row r="1459" spans="1:11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  <c r="E1459">
        <f>COUNTIF($A$2:$A$2148,telefony[[#This Row],[nr]])</f>
        <v>1</v>
      </c>
      <c r="F1459" t="str">
        <f>IF(LEN(telefony[[#This Row],[nr]])=7,"Stacjonarny",IF(LEN(telefony[[#This Row],[nr]])=8,"Komórkowy","Zagraniczny"))</f>
        <v>Stacjonarny</v>
      </c>
      <c r="G1459" s="11">
        <f>telefony[[#This Row],[zakonczenie]]-telefony[[#This Row],[rozpoczecie]]</f>
        <v>1.6203703703703831E-3</v>
      </c>
      <c r="H1459">
        <f>MINUTE(telefony[[#This Row],[Czas trwania połączenia]])</f>
        <v>2</v>
      </c>
      <c r="I1459" s="10" t="str">
        <f>LEFT(telefony[[#This Row],[nr]],2)</f>
        <v>92</v>
      </c>
      <c r="J1459" s="9">
        <f>IF(AND(telefony[[#This Row],[Rodzaj telefonu]]="Stacjonarny",telefony[[#This Row],[Początek numeru]]="12"),1,0)</f>
        <v>0</v>
      </c>
      <c r="K1459" s="7">
        <f>IF(telefony[[#This Row],[Czy 12]]=1,telefony[[#This Row],[zakonczenie]]-telefony[[#This Row],[rozpoczecie]],0)</f>
        <v>0</v>
      </c>
    </row>
    <row r="1460" spans="1:11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  <c r="E1460">
        <f>COUNTIF($A$2:$A$2148,telefony[[#This Row],[nr]])</f>
        <v>2</v>
      </c>
      <c r="F1460" t="str">
        <f>IF(LEN(telefony[[#This Row],[nr]])=7,"Stacjonarny",IF(LEN(telefony[[#This Row],[nr]])=8,"Komórkowy","Zagraniczny"))</f>
        <v>Stacjonarny</v>
      </c>
      <c r="G1460" s="11">
        <f>telefony[[#This Row],[zakonczenie]]-telefony[[#This Row],[rozpoczecie]]</f>
        <v>6.8171296296296036E-3</v>
      </c>
      <c r="H1460">
        <f>MINUTE(telefony[[#This Row],[Czas trwania połączenia]])</f>
        <v>9</v>
      </c>
      <c r="I1460" s="10" t="str">
        <f>LEFT(telefony[[#This Row],[nr]],2)</f>
        <v>64</v>
      </c>
      <c r="J1460" s="9">
        <f>IF(AND(telefony[[#This Row],[Rodzaj telefonu]]="Stacjonarny",telefony[[#This Row],[Początek numeru]]="12"),1,0)</f>
        <v>0</v>
      </c>
      <c r="K1460" s="7">
        <f>IF(telefony[[#This Row],[Czy 12]]=1,telefony[[#This Row],[zakonczenie]]-telefony[[#This Row],[rozpoczecie]],0)</f>
        <v>0</v>
      </c>
    </row>
    <row r="1461" spans="1:11" x14ac:dyDescent="0.25">
      <c r="A1461">
        <v>81010250</v>
      </c>
      <c r="B1461" s="1">
        <v>42937</v>
      </c>
      <c r="C1461" s="2">
        <v>0.47075231481481483</v>
      </c>
      <c r="D1461" s="2">
        <v>0.47239583333333335</v>
      </c>
      <c r="E1461">
        <f>COUNTIF($A$2:$A$2148,telefony[[#This Row],[nr]])</f>
        <v>1</v>
      </c>
      <c r="F1461" t="str">
        <f>IF(LEN(telefony[[#This Row],[nr]])=7,"Stacjonarny",IF(LEN(telefony[[#This Row],[nr]])=8,"Komórkowy","Zagraniczny"))</f>
        <v>Komórkowy</v>
      </c>
      <c r="G1461" s="11">
        <f>telefony[[#This Row],[zakonczenie]]-telefony[[#This Row],[rozpoczecie]]</f>
        <v>1.6435185185185164E-3</v>
      </c>
      <c r="H1461">
        <f>MINUTE(telefony[[#This Row],[Czas trwania połączenia]])</f>
        <v>2</v>
      </c>
      <c r="I1461" s="10" t="str">
        <f>LEFT(telefony[[#This Row],[nr]],2)</f>
        <v>81</v>
      </c>
      <c r="J1461" s="9">
        <f>IF(AND(telefony[[#This Row],[Rodzaj telefonu]]="Stacjonarny",telefony[[#This Row],[Początek numeru]]="12"),1,0)</f>
        <v>0</v>
      </c>
      <c r="K1461" s="7">
        <f>IF(telefony[[#This Row],[Czy 12]]=1,telefony[[#This Row],[zakonczenie]]-telefony[[#This Row],[rozpoczecie]],0)</f>
        <v>0</v>
      </c>
    </row>
    <row r="1462" spans="1:11" x14ac:dyDescent="0.25">
      <c r="A1462">
        <v>8596442</v>
      </c>
      <c r="B1462" s="1">
        <v>42937</v>
      </c>
      <c r="C1462" s="2">
        <v>0.47105324074074073</v>
      </c>
      <c r="D1462" s="2">
        <v>0.48011574074074076</v>
      </c>
      <c r="E1462">
        <f>COUNTIF($A$2:$A$2148,telefony[[#This Row],[nr]])</f>
        <v>1</v>
      </c>
      <c r="F1462" t="str">
        <f>IF(LEN(telefony[[#This Row],[nr]])=7,"Stacjonarny",IF(LEN(telefony[[#This Row],[nr]])=8,"Komórkowy","Zagraniczny"))</f>
        <v>Stacjonarny</v>
      </c>
      <c r="G1462" s="11">
        <f>telefony[[#This Row],[zakonczenie]]-telefony[[#This Row],[rozpoczecie]]</f>
        <v>9.0625000000000289E-3</v>
      </c>
      <c r="H1462">
        <f>MINUTE(telefony[[#This Row],[Czas trwania połączenia]])</f>
        <v>13</v>
      </c>
      <c r="I1462" s="10" t="str">
        <f>LEFT(telefony[[#This Row],[nr]],2)</f>
        <v>85</v>
      </c>
      <c r="J1462" s="9">
        <f>IF(AND(telefony[[#This Row],[Rodzaj telefonu]]="Stacjonarny",telefony[[#This Row],[Początek numeru]]="12"),1,0)</f>
        <v>0</v>
      </c>
      <c r="K1462" s="7">
        <f>IF(telefony[[#This Row],[Czy 12]]=1,telefony[[#This Row],[zakonczenie]]-telefony[[#This Row],[rozpoczecie]],0)</f>
        <v>0</v>
      </c>
    </row>
    <row r="1463" spans="1:11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  <c r="E1463">
        <f>COUNTIF($A$2:$A$2148,telefony[[#This Row],[nr]])</f>
        <v>2</v>
      </c>
      <c r="F1463" t="str">
        <f>IF(LEN(telefony[[#This Row],[nr]])=7,"Stacjonarny",IF(LEN(telefony[[#This Row],[nr]])=8,"Komórkowy","Zagraniczny"))</f>
        <v>Komórkowy</v>
      </c>
      <c r="G1463" s="11">
        <f>telefony[[#This Row],[zakonczenie]]-telefony[[#This Row],[rozpoczecie]]</f>
        <v>5.6018518518518579E-3</v>
      </c>
      <c r="H1463">
        <f>MINUTE(telefony[[#This Row],[Czas trwania połączenia]])</f>
        <v>8</v>
      </c>
      <c r="I1463" s="10" t="str">
        <f>LEFT(telefony[[#This Row],[nr]],2)</f>
        <v>79</v>
      </c>
      <c r="J1463" s="9">
        <f>IF(AND(telefony[[#This Row],[Rodzaj telefonu]]="Stacjonarny",telefony[[#This Row],[Początek numeru]]="12"),1,0)</f>
        <v>0</v>
      </c>
      <c r="K1463" s="7">
        <f>IF(telefony[[#This Row],[Czy 12]]=1,telefony[[#This Row],[zakonczenie]]-telefony[[#This Row],[rozpoczecie]],0)</f>
        <v>0</v>
      </c>
    </row>
    <row r="1464" spans="1:11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  <c r="E1464">
        <f>COUNTIF($A$2:$A$2148,telefony[[#This Row],[nr]])</f>
        <v>1</v>
      </c>
      <c r="F1464" t="str">
        <f>IF(LEN(telefony[[#This Row],[nr]])=7,"Stacjonarny",IF(LEN(telefony[[#This Row],[nr]])=8,"Komórkowy","Zagraniczny"))</f>
        <v>Stacjonarny</v>
      </c>
      <c r="G1464" s="11">
        <f>telefony[[#This Row],[zakonczenie]]-telefony[[#This Row],[rozpoczecie]]</f>
        <v>9.4328703703703276E-3</v>
      </c>
      <c r="H1464">
        <f>MINUTE(telefony[[#This Row],[Czas trwania połączenia]])</f>
        <v>13</v>
      </c>
      <c r="I1464" s="10" t="str">
        <f>LEFT(telefony[[#This Row],[nr]],2)</f>
        <v>38</v>
      </c>
      <c r="J1464" s="9">
        <f>IF(AND(telefony[[#This Row],[Rodzaj telefonu]]="Stacjonarny",telefony[[#This Row],[Początek numeru]]="12"),1,0)</f>
        <v>0</v>
      </c>
      <c r="K1464" s="7">
        <f>IF(telefony[[#This Row],[Czy 12]]=1,telefony[[#This Row],[zakonczenie]]-telefony[[#This Row],[rozpoczecie]],0)</f>
        <v>0</v>
      </c>
    </row>
    <row r="1465" spans="1:11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  <c r="E1465">
        <f>COUNTIF($A$2:$A$2148,telefony[[#This Row],[nr]])</f>
        <v>1</v>
      </c>
      <c r="F1465" t="str">
        <f>IF(LEN(telefony[[#This Row],[nr]])=7,"Stacjonarny",IF(LEN(telefony[[#This Row],[nr]])=8,"Komórkowy","Zagraniczny"))</f>
        <v>Stacjonarny</v>
      </c>
      <c r="G1465" s="11">
        <f>telefony[[#This Row],[zakonczenie]]-telefony[[#This Row],[rozpoczecie]]</f>
        <v>9.8032407407407374E-3</v>
      </c>
      <c r="H1465">
        <f>MINUTE(telefony[[#This Row],[Czas trwania połączenia]])</f>
        <v>14</v>
      </c>
      <c r="I1465" s="10" t="str">
        <f>LEFT(telefony[[#This Row],[nr]],2)</f>
        <v>63</v>
      </c>
      <c r="J1465" s="9">
        <f>IF(AND(telefony[[#This Row],[Rodzaj telefonu]]="Stacjonarny",telefony[[#This Row],[Początek numeru]]="12"),1,0)</f>
        <v>0</v>
      </c>
      <c r="K1465" s="7">
        <f>IF(telefony[[#This Row],[Czy 12]]=1,telefony[[#This Row],[zakonczenie]]-telefony[[#This Row],[rozpoczecie]],0)</f>
        <v>0</v>
      </c>
    </row>
    <row r="1466" spans="1:11" x14ac:dyDescent="0.25">
      <c r="A1466">
        <v>7322741</v>
      </c>
      <c r="B1466" s="1">
        <v>42937</v>
      </c>
      <c r="C1466" s="2">
        <v>0.47833333333333333</v>
      </c>
      <c r="D1466" s="2">
        <v>0.48989583333333331</v>
      </c>
      <c r="E1466">
        <f>COUNTIF($A$2:$A$2148,telefony[[#This Row],[nr]])</f>
        <v>1</v>
      </c>
      <c r="F1466" t="str">
        <f>IF(LEN(telefony[[#This Row],[nr]])=7,"Stacjonarny",IF(LEN(telefony[[#This Row],[nr]])=8,"Komórkowy","Zagraniczny"))</f>
        <v>Stacjonarny</v>
      </c>
      <c r="G1466" s="11">
        <f>telefony[[#This Row],[zakonczenie]]-telefony[[#This Row],[rozpoczecie]]</f>
        <v>1.1562499999999976E-2</v>
      </c>
      <c r="H1466">
        <f>MINUTE(telefony[[#This Row],[Czas trwania połączenia]])</f>
        <v>16</v>
      </c>
      <c r="I1466" s="10" t="str">
        <f>LEFT(telefony[[#This Row],[nr]],2)</f>
        <v>73</v>
      </c>
      <c r="J1466" s="9">
        <f>IF(AND(telefony[[#This Row],[Rodzaj telefonu]]="Stacjonarny",telefony[[#This Row],[Początek numeru]]="12"),1,0)</f>
        <v>0</v>
      </c>
      <c r="K1466" s="7">
        <f>IF(telefony[[#This Row],[Czy 12]]=1,telefony[[#This Row],[zakonczenie]]-telefony[[#This Row],[rozpoczecie]],0)</f>
        <v>0</v>
      </c>
    </row>
    <row r="1467" spans="1:11" x14ac:dyDescent="0.25">
      <c r="A1467">
        <v>2354992</v>
      </c>
      <c r="B1467" s="1">
        <v>42937</v>
      </c>
      <c r="C1467" s="2">
        <v>0.4828587962962963</v>
      </c>
      <c r="D1467" s="2">
        <v>0.48295138888888889</v>
      </c>
      <c r="E1467">
        <f>COUNTIF($A$2:$A$2148,telefony[[#This Row],[nr]])</f>
        <v>1</v>
      </c>
      <c r="F1467" t="str">
        <f>IF(LEN(telefony[[#This Row],[nr]])=7,"Stacjonarny",IF(LEN(telefony[[#This Row],[nr]])=8,"Komórkowy","Zagraniczny"))</f>
        <v>Stacjonarny</v>
      </c>
      <c r="G1467" s="11">
        <f>telefony[[#This Row],[zakonczenie]]-telefony[[#This Row],[rozpoczecie]]</f>
        <v>9.2592592592588563E-5</v>
      </c>
      <c r="H1467">
        <f>MINUTE(telefony[[#This Row],[Czas trwania połączenia]])</f>
        <v>0</v>
      </c>
      <c r="I1467" s="10" t="str">
        <f>LEFT(telefony[[#This Row],[nr]],2)</f>
        <v>23</v>
      </c>
      <c r="J1467" s="9">
        <f>IF(AND(telefony[[#This Row],[Rodzaj telefonu]]="Stacjonarny",telefony[[#This Row],[Początek numeru]]="12"),1,0)</f>
        <v>0</v>
      </c>
      <c r="K1467" s="7">
        <f>IF(telefony[[#This Row],[Czy 12]]=1,telefony[[#This Row],[zakonczenie]]-telefony[[#This Row],[rozpoczecie]],0)</f>
        <v>0</v>
      </c>
    </row>
    <row r="1468" spans="1:11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  <c r="E1468">
        <f>COUNTIF($A$2:$A$2148,telefony[[#This Row],[nr]])</f>
        <v>1</v>
      </c>
      <c r="F1468" t="str">
        <f>IF(LEN(telefony[[#This Row],[nr]])=7,"Stacjonarny",IF(LEN(telefony[[#This Row],[nr]])=8,"Komórkowy","Zagraniczny"))</f>
        <v>Stacjonarny</v>
      </c>
      <c r="G1468" s="11">
        <f>telefony[[#This Row],[zakonczenie]]-telefony[[#This Row],[rozpoczecie]]</f>
        <v>3.460648148148171E-3</v>
      </c>
      <c r="H1468">
        <f>MINUTE(telefony[[#This Row],[Czas trwania połączenia]])</f>
        <v>4</v>
      </c>
      <c r="I1468" s="10" t="str">
        <f>LEFT(telefony[[#This Row],[nr]],2)</f>
        <v>17</v>
      </c>
      <c r="J1468" s="9">
        <f>IF(AND(telefony[[#This Row],[Rodzaj telefonu]]="Stacjonarny",telefony[[#This Row],[Początek numeru]]="12"),1,0)</f>
        <v>0</v>
      </c>
      <c r="K1468" s="7">
        <f>IF(telefony[[#This Row],[Czy 12]]=1,telefony[[#This Row],[zakonczenie]]-telefony[[#This Row],[rozpoczecie]],0)</f>
        <v>0</v>
      </c>
    </row>
    <row r="1469" spans="1:11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  <c r="E1469">
        <f>COUNTIF($A$2:$A$2148,telefony[[#This Row],[nr]])</f>
        <v>1</v>
      </c>
      <c r="F1469" t="str">
        <f>IF(LEN(telefony[[#This Row],[nr]])=7,"Stacjonarny",IF(LEN(telefony[[#This Row],[nr]])=8,"Komórkowy","Zagraniczny"))</f>
        <v>Stacjonarny</v>
      </c>
      <c r="G1469" s="11">
        <f>telefony[[#This Row],[zakonczenie]]-telefony[[#This Row],[rozpoczecie]]</f>
        <v>9.7453703703703765E-3</v>
      </c>
      <c r="H1469">
        <f>MINUTE(telefony[[#This Row],[Czas trwania połączenia]])</f>
        <v>14</v>
      </c>
      <c r="I1469" s="10" t="str">
        <f>LEFT(telefony[[#This Row],[nr]],2)</f>
        <v>29</v>
      </c>
      <c r="J1469" s="9">
        <f>IF(AND(telefony[[#This Row],[Rodzaj telefonu]]="Stacjonarny",telefony[[#This Row],[Początek numeru]]="12"),1,0)</f>
        <v>0</v>
      </c>
      <c r="K1469" s="7">
        <f>IF(telefony[[#This Row],[Czy 12]]=1,telefony[[#This Row],[zakonczenie]]-telefony[[#This Row],[rozpoczecie]],0)</f>
        <v>0</v>
      </c>
    </row>
    <row r="1470" spans="1:11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  <c r="E1470">
        <f>COUNTIF($A$2:$A$2148,telefony[[#This Row],[nr]])</f>
        <v>3</v>
      </c>
      <c r="F1470" t="str">
        <f>IF(LEN(telefony[[#This Row],[nr]])=7,"Stacjonarny",IF(LEN(telefony[[#This Row],[nr]])=8,"Komórkowy","Zagraniczny"))</f>
        <v>Stacjonarny</v>
      </c>
      <c r="G1470" s="11">
        <f>telefony[[#This Row],[zakonczenie]]-telefony[[#This Row],[rozpoczecie]]</f>
        <v>1.4004629629629228E-3</v>
      </c>
      <c r="H1470">
        <f>MINUTE(telefony[[#This Row],[Czas trwania połączenia]])</f>
        <v>2</v>
      </c>
      <c r="I1470" s="10" t="str">
        <f>LEFT(telefony[[#This Row],[nr]],2)</f>
        <v>86</v>
      </c>
      <c r="J1470" s="9">
        <f>IF(AND(telefony[[#This Row],[Rodzaj telefonu]]="Stacjonarny",telefony[[#This Row],[Początek numeru]]="12"),1,0)</f>
        <v>0</v>
      </c>
      <c r="K1470" s="7">
        <f>IF(telefony[[#This Row],[Czy 12]]=1,telefony[[#This Row],[zakonczenie]]-telefony[[#This Row],[rozpoczecie]],0)</f>
        <v>0</v>
      </c>
    </row>
    <row r="1471" spans="1:11" x14ac:dyDescent="0.25">
      <c r="A1471">
        <v>1469705</v>
      </c>
      <c r="B1471" s="1">
        <v>42937</v>
      </c>
      <c r="C1471" s="2">
        <v>0.49327546296296299</v>
      </c>
      <c r="D1471" s="2">
        <v>0.50351851851851848</v>
      </c>
      <c r="E1471">
        <f>COUNTIF($A$2:$A$2148,telefony[[#This Row],[nr]])</f>
        <v>1</v>
      </c>
      <c r="F1471" t="str">
        <f>IF(LEN(telefony[[#This Row],[nr]])=7,"Stacjonarny",IF(LEN(telefony[[#This Row],[nr]])=8,"Komórkowy","Zagraniczny"))</f>
        <v>Stacjonarny</v>
      </c>
      <c r="G1471" s="11">
        <f>telefony[[#This Row],[zakonczenie]]-telefony[[#This Row],[rozpoczecie]]</f>
        <v>1.0243055555555491E-2</v>
      </c>
      <c r="H1471">
        <f>MINUTE(telefony[[#This Row],[Czas trwania połączenia]])</f>
        <v>14</v>
      </c>
      <c r="I1471" s="10" t="str">
        <f>LEFT(telefony[[#This Row],[nr]],2)</f>
        <v>14</v>
      </c>
      <c r="J1471" s="9">
        <f>IF(AND(telefony[[#This Row],[Rodzaj telefonu]]="Stacjonarny",telefony[[#This Row],[Początek numeru]]="12"),1,0)</f>
        <v>0</v>
      </c>
      <c r="K1471" s="7">
        <f>IF(telefony[[#This Row],[Czy 12]]=1,telefony[[#This Row],[zakonczenie]]-telefony[[#This Row],[rozpoczecie]],0)</f>
        <v>0</v>
      </c>
    </row>
    <row r="1472" spans="1:11" x14ac:dyDescent="0.25">
      <c r="A1472">
        <v>8079505</v>
      </c>
      <c r="B1472" s="1">
        <v>42937</v>
      </c>
      <c r="C1472" s="2">
        <v>0.49811342592592595</v>
      </c>
      <c r="D1472" s="2">
        <v>0.5065277777777778</v>
      </c>
      <c r="E1472">
        <f>COUNTIF($A$2:$A$2148,telefony[[#This Row],[nr]])</f>
        <v>2</v>
      </c>
      <c r="F1472" t="str">
        <f>IF(LEN(telefony[[#This Row],[nr]])=7,"Stacjonarny",IF(LEN(telefony[[#This Row],[nr]])=8,"Komórkowy","Zagraniczny"))</f>
        <v>Stacjonarny</v>
      </c>
      <c r="G1472" s="11">
        <f>telefony[[#This Row],[zakonczenie]]-telefony[[#This Row],[rozpoczecie]]</f>
        <v>8.4143518518518534E-3</v>
      </c>
      <c r="H1472">
        <f>MINUTE(telefony[[#This Row],[Czas trwania połączenia]])</f>
        <v>12</v>
      </c>
      <c r="I1472" s="10" t="str">
        <f>LEFT(telefony[[#This Row],[nr]],2)</f>
        <v>80</v>
      </c>
      <c r="J1472" s="9">
        <f>IF(AND(telefony[[#This Row],[Rodzaj telefonu]]="Stacjonarny",telefony[[#This Row],[Początek numeru]]="12"),1,0)</f>
        <v>0</v>
      </c>
      <c r="K1472" s="7">
        <f>IF(telefony[[#This Row],[Czy 12]]=1,telefony[[#This Row],[zakonczenie]]-telefony[[#This Row],[rozpoczecie]],0)</f>
        <v>0</v>
      </c>
    </row>
    <row r="1473" spans="1:11" x14ac:dyDescent="0.25">
      <c r="A1473">
        <v>4661635</v>
      </c>
      <c r="B1473" s="1">
        <v>42937</v>
      </c>
      <c r="C1473" s="2">
        <v>0.50016203703703699</v>
      </c>
      <c r="D1473" s="2">
        <v>0.50506944444444446</v>
      </c>
      <c r="E1473">
        <f>COUNTIF($A$2:$A$2148,telefony[[#This Row],[nr]])</f>
        <v>1</v>
      </c>
      <c r="F1473" t="str">
        <f>IF(LEN(telefony[[#This Row],[nr]])=7,"Stacjonarny",IF(LEN(telefony[[#This Row],[nr]])=8,"Komórkowy","Zagraniczny"))</f>
        <v>Stacjonarny</v>
      </c>
      <c r="G1473" s="11">
        <f>telefony[[#This Row],[zakonczenie]]-telefony[[#This Row],[rozpoczecie]]</f>
        <v>4.9074074074074714E-3</v>
      </c>
      <c r="H1473">
        <f>MINUTE(telefony[[#This Row],[Czas trwania połączenia]])</f>
        <v>7</v>
      </c>
      <c r="I1473" s="10" t="str">
        <f>LEFT(telefony[[#This Row],[nr]],2)</f>
        <v>46</v>
      </c>
      <c r="J1473" s="9">
        <f>IF(AND(telefony[[#This Row],[Rodzaj telefonu]]="Stacjonarny",telefony[[#This Row],[Początek numeru]]="12"),1,0)</f>
        <v>0</v>
      </c>
      <c r="K1473" s="7">
        <f>IF(telefony[[#This Row],[Czy 12]]=1,telefony[[#This Row],[zakonczenie]]-telefony[[#This Row],[rozpoczecie]],0)</f>
        <v>0</v>
      </c>
    </row>
    <row r="1474" spans="1:11" x14ac:dyDescent="0.25">
      <c r="A1474">
        <v>4497624</v>
      </c>
      <c r="B1474" s="1">
        <v>42937</v>
      </c>
      <c r="C1474" s="2">
        <v>0.50284722222222222</v>
      </c>
      <c r="D1474" s="2">
        <v>0.51432870370370365</v>
      </c>
      <c r="E1474">
        <f>COUNTIF($A$2:$A$2148,telefony[[#This Row],[nr]])</f>
        <v>1</v>
      </c>
      <c r="F1474" t="str">
        <f>IF(LEN(telefony[[#This Row],[nr]])=7,"Stacjonarny",IF(LEN(telefony[[#This Row],[nr]])=8,"Komórkowy","Zagraniczny"))</f>
        <v>Stacjonarny</v>
      </c>
      <c r="G1474" s="11">
        <f>telefony[[#This Row],[zakonczenie]]-telefony[[#This Row],[rozpoczecie]]</f>
        <v>1.1481481481481426E-2</v>
      </c>
      <c r="H1474">
        <f>MINUTE(telefony[[#This Row],[Czas trwania połączenia]])</f>
        <v>16</v>
      </c>
      <c r="I1474" s="10" t="str">
        <f>LEFT(telefony[[#This Row],[nr]],2)</f>
        <v>44</v>
      </c>
      <c r="J1474" s="9">
        <f>IF(AND(telefony[[#This Row],[Rodzaj telefonu]]="Stacjonarny",telefony[[#This Row],[Początek numeru]]="12"),1,0)</f>
        <v>0</v>
      </c>
      <c r="K1474" s="7">
        <f>IF(telefony[[#This Row],[Czy 12]]=1,telefony[[#This Row],[zakonczenie]]-telefony[[#This Row],[rozpoczecie]],0)</f>
        <v>0</v>
      </c>
    </row>
    <row r="1475" spans="1:11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  <c r="E1475">
        <f>COUNTIF($A$2:$A$2148,telefony[[#This Row],[nr]])</f>
        <v>1</v>
      </c>
      <c r="F1475" t="str">
        <f>IF(LEN(telefony[[#This Row],[nr]])=7,"Stacjonarny",IF(LEN(telefony[[#This Row],[nr]])=8,"Komórkowy","Zagraniczny"))</f>
        <v>Komórkowy</v>
      </c>
      <c r="G1475" s="11">
        <f>telefony[[#This Row],[zakonczenie]]-telefony[[#This Row],[rozpoczecie]]</f>
        <v>1.284722222222201E-3</v>
      </c>
      <c r="H1475">
        <f>MINUTE(telefony[[#This Row],[Czas trwania połączenia]])</f>
        <v>1</v>
      </c>
      <c r="I1475" s="10" t="str">
        <f>LEFT(telefony[[#This Row],[nr]],2)</f>
        <v>52</v>
      </c>
      <c r="J1475" s="9">
        <f>IF(AND(telefony[[#This Row],[Rodzaj telefonu]]="Stacjonarny",telefony[[#This Row],[Początek numeru]]="12"),1,0)</f>
        <v>0</v>
      </c>
      <c r="K1475" s="7">
        <f>IF(telefony[[#This Row],[Czy 12]]=1,telefony[[#This Row],[zakonczenie]]-telefony[[#This Row],[rozpoczecie]],0)</f>
        <v>0</v>
      </c>
    </row>
    <row r="1476" spans="1:11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  <c r="E1476">
        <f>COUNTIF($A$2:$A$2148,telefony[[#This Row],[nr]])</f>
        <v>1</v>
      </c>
      <c r="F1476" t="str">
        <f>IF(LEN(telefony[[#This Row],[nr]])=7,"Stacjonarny",IF(LEN(telefony[[#This Row],[nr]])=8,"Komórkowy","Zagraniczny"))</f>
        <v>Stacjonarny</v>
      </c>
      <c r="G1476" s="11">
        <f>telefony[[#This Row],[zakonczenie]]-telefony[[#This Row],[rozpoczecie]]</f>
        <v>1.0532407407407351E-2</v>
      </c>
      <c r="H1476">
        <f>MINUTE(telefony[[#This Row],[Czas trwania połączenia]])</f>
        <v>15</v>
      </c>
      <c r="I1476" s="10" t="str">
        <f>LEFT(telefony[[#This Row],[nr]],2)</f>
        <v>56</v>
      </c>
      <c r="J1476" s="9">
        <f>IF(AND(telefony[[#This Row],[Rodzaj telefonu]]="Stacjonarny",telefony[[#This Row],[Początek numeru]]="12"),1,0)</f>
        <v>0</v>
      </c>
      <c r="K1476" s="7">
        <f>IF(telefony[[#This Row],[Czy 12]]=1,telefony[[#This Row],[zakonczenie]]-telefony[[#This Row],[rozpoczecie]],0)</f>
        <v>0</v>
      </c>
    </row>
    <row r="1477" spans="1:11" x14ac:dyDescent="0.25">
      <c r="A1477">
        <v>3914070</v>
      </c>
      <c r="B1477" s="1">
        <v>42937</v>
      </c>
      <c r="C1477" s="2">
        <v>0.51249999999999996</v>
      </c>
      <c r="D1477" s="2">
        <v>0.51405092592592594</v>
      </c>
      <c r="E1477">
        <f>COUNTIF($A$2:$A$2148,telefony[[#This Row],[nr]])</f>
        <v>1</v>
      </c>
      <c r="F1477" t="str">
        <f>IF(LEN(telefony[[#This Row],[nr]])=7,"Stacjonarny",IF(LEN(telefony[[#This Row],[nr]])=8,"Komórkowy","Zagraniczny"))</f>
        <v>Stacjonarny</v>
      </c>
      <c r="G1477" s="11">
        <f>telefony[[#This Row],[zakonczenie]]-telefony[[#This Row],[rozpoczecie]]</f>
        <v>1.5509259259259833E-3</v>
      </c>
      <c r="H1477">
        <f>MINUTE(telefony[[#This Row],[Czas trwania połączenia]])</f>
        <v>2</v>
      </c>
      <c r="I1477" s="10" t="str">
        <f>LEFT(telefony[[#This Row],[nr]],2)</f>
        <v>39</v>
      </c>
      <c r="J1477" s="9">
        <f>IF(AND(telefony[[#This Row],[Rodzaj telefonu]]="Stacjonarny",telefony[[#This Row],[Początek numeru]]="12"),1,0)</f>
        <v>0</v>
      </c>
      <c r="K1477" s="7">
        <f>IF(telefony[[#This Row],[Czy 12]]=1,telefony[[#This Row],[zakonczenie]]-telefony[[#This Row],[rozpoczecie]],0)</f>
        <v>0</v>
      </c>
    </row>
    <row r="1478" spans="1:11" x14ac:dyDescent="0.25">
      <c r="A1478">
        <v>84684423</v>
      </c>
      <c r="B1478" s="1">
        <v>42937</v>
      </c>
      <c r="C1478" s="2">
        <v>0.51520833333333338</v>
      </c>
      <c r="D1478" s="2">
        <v>0.51918981481481485</v>
      </c>
      <c r="E1478">
        <f>COUNTIF($A$2:$A$2148,telefony[[#This Row],[nr]])</f>
        <v>1</v>
      </c>
      <c r="F1478" t="str">
        <f>IF(LEN(telefony[[#This Row],[nr]])=7,"Stacjonarny",IF(LEN(telefony[[#This Row],[nr]])=8,"Komórkowy","Zagraniczny"))</f>
        <v>Komórkowy</v>
      </c>
      <c r="G1478" s="11">
        <f>telefony[[#This Row],[zakonczenie]]-telefony[[#This Row],[rozpoczecie]]</f>
        <v>3.9814814814814747E-3</v>
      </c>
      <c r="H1478">
        <f>MINUTE(telefony[[#This Row],[Czas trwania połączenia]])</f>
        <v>5</v>
      </c>
      <c r="I1478" s="10" t="str">
        <f>LEFT(telefony[[#This Row],[nr]],2)</f>
        <v>84</v>
      </c>
      <c r="J1478" s="9">
        <f>IF(AND(telefony[[#This Row],[Rodzaj telefonu]]="Stacjonarny",telefony[[#This Row],[Początek numeru]]="12"),1,0)</f>
        <v>0</v>
      </c>
      <c r="K1478" s="7">
        <f>IF(telefony[[#This Row],[Czy 12]]=1,telefony[[#This Row],[zakonczenie]]-telefony[[#This Row],[rozpoczecie]],0)</f>
        <v>0</v>
      </c>
    </row>
    <row r="1479" spans="1:11" x14ac:dyDescent="0.25">
      <c r="A1479">
        <v>6493406</v>
      </c>
      <c r="B1479" s="1">
        <v>42937</v>
      </c>
      <c r="C1479" s="2">
        <v>0.51936342592592588</v>
      </c>
      <c r="D1479" s="2">
        <v>0.52559027777777778</v>
      </c>
      <c r="E1479">
        <f>COUNTIF($A$2:$A$2148,telefony[[#This Row],[nr]])</f>
        <v>1</v>
      </c>
      <c r="F1479" t="str">
        <f>IF(LEN(telefony[[#This Row],[nr]])=7,"Stacjonarny",IF(LEN(telefony[[#This Row],[nr]])=8,"Komórkowy","Zagraniczny"))</f>
        <v>Stacjonarny</v>
      </c>
      <c r="G1479" s="11">
        <f>telefony[[#This Row],[zakonczenie]]-telefony[[#This Row],[rozpoczecie]]</f>
        <v>6.2268518518519E-3</v>
      </c>
      <c r="H1479">
        <f>MINUTE(telefony[[#This Row],[Czas trwania połączenia]])</f>
        <v>8</v>
      </c>
      <c r="I1479" s="10" t="str">
        <f>LEFT(telefony[[#This Row],[nr]],2)</f>
        <v>64</v>
      </c>
      <c r="J1479" s="9">
        <f>IF(AND(telefony[[#This Row],[Rodzaj telefonu]]="Stacjonarny",telefony[[#This Row],[Początek numeru]]="12"),1,0)</f>
        <v>0</v>
      </c>
      <c r="K1479" s="7">
        <f>IF(telefony[[#This Row],[Czy 12]]=1,telefony[[#This Row],[zakonczenie]]-telefony[[#This Row],[rozpoczecie]],0)</f>
        <v>0</v>
      </c>
    </row>
    <row r="1480" spans="1:11" x14ac:dyDescent="0.25">
      <c r="A1480">
        <v>1563816</v>
      </c>
      <c r="B1480" s="1">
        <v>42937</v>
      </c>
      <c r="C1480" s="2">
        <v>0.52243055555555551</v>
      </c>
      <c r="D1480" s="2">
        <v>0.52681712962962968</v>
      </c>
      <c r="E1480">
        <f>COUNTIF($A$2:$A$2148,telefony[[#This Row],[nr]])</f>
        <v>1</v>
      </c>
      <c r="F1480" t="str">
        <f>IF(LEN(telefony[[#This Row],[nr]])=7,"Stacjonarny",IF(LEN(telefony[[#This Row],[nr]])=8,"Komórkowy","Zagraniczny"))</f>
        <v>Stacjonarny</v>
      </c>
      <c r="G1480" s="11">
        <f>telefony[[#This Row],[zakonczenie]]-telefony[[#This Row],[rozpoczecie]]</f>
        <v>4.3865740740741677E-3</v>
      </c>
      <c r="H1480">
        <f>MINUTE(telefony[[#This Row],[Czas trwania połączenia]])</f>
        <v>6</v>
      </c>
      <c r="I1480" s="10" t="str">
        <f>LEFT(telefony[[#This Row],[nr]],2)</f>
        <v>15</v>
      </c>
      <c r="J1480" s="9">
        <f>IF(AND(telefony[[#This Row],[Rodzaj telefonu]]="Stacjonarny",telefony[[#This Row],[Początek numeru]]="12"),1,0)</f>
        <v>0</v>
      </c>
      <c r="K1480" s="7">
        <f>IF(telefony[[#This Row],[Czy 12]]=1,telefony[[#This Row],[zakonczenie]]-telefony[[#This Row],[rozpoczecie]],0)</f>
        <v>0</v>
      </c>
    </row>
    <row r="1481" spans="1:11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  <c r="E1481">
        <f>COUNTIF($A$2:$A$2148,telefony[[#This Row],[nr]])</f>
        <v>1</v>
      </c>
      <c r="F1481" t="str">
        <f>IF(LEN(telefony[[#This Row],[nr]])=7,"Stacjonarny",IF(LEN(telefony[[#This Row],[nr]])=8,"Komórkowy","Zagraniczny"))</f>
        <v>Stacjonarny</v>
      </c>
      <c r="G1481" s="11">
        <f>telefony[[#This Row],[zakonczenie]]-telefony[[#This Row],[rozpoczecie]]</f>
        <v>7.4884259259259123E-3</v>
      </c>
      <c r="H1481">
        <f>MINUTE(telefony[[#This Row],[Czas trwania połączenia]])</f>
        <v>10</v>
      </c>
      <c r="I1481" s="10" t="str">
        <f>LEFT(telefony[[#This Row],[nr]],2)</f>
        <v>77</v>
      </c>
      <c r="J1481" s="9">
        <f>IF(AND(telefony[[#This Row],[Rodzaj telefonu]]="Stacjonarny",telefony[[#This Row],[Początek numeru]]="12"),1,0)</f>
        <v>0</v>
      </c>
      <c r="K1481" s="7">
        <f>IF(telefony[[#This Row],[Czy 12]]=1,telefony[[#This Row],[zakonczenie]]-telefony[[#This Row],[rozpoczecie]],0)</f>
        <v>0</v>
      </c>
    </row>
    <row r="1482" spans="1:11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  <c r="E1482">
        <f>COUNTIF($A$2:$A$2148,telefony[[#This Row],[nr]])</f>
        <v>1</v>
      </c>
      <c r="F1482" t="str">
        <f>IF(LEN(telefony[[#This Row],[nr]])=7,"Stacjonarny",IF(LEN(telefony[[#This Row],[nr]])=8,"Komórkowy","Zagraniczny"))</f>
        <v>Stacjonarny</v>
      </c>
      <c r="G1482" s="11">
        <f>telefony[[#This Row],[zakonczenie]]-telefony[[#This Row],[rozpoczecie]]</f>
        <v>2.8472222222222232E-3</v>
      </c>
      <c r="H1482">
        <f>MINUTE(telefony[[#This Row],[Czas trwania połączenia]])</f>
        <v>4</v>
      </c>
      <c r="I1482" s="10" t="str">
        <f>LEFT(telefony[[#This Row],[nr]],2)</f>
        <v>44</v>
      </c>
      <c r="J1482" s="9">
        <f>IF(AND(telefony[[#This Row],[Rodzaj telefonu]]="Stacjonarny",telefony[[#This Row],[Początek numeru]]="12"),1,0)</f>
        <v>0</v>
      </c>
      <c r="K1482" s="7">
        <f>IF(telefony[[#This Row],[Czy 12]]=1,telefony[[#This Row],[zakonczenie]]-telefony[[#This Row],[rozpoczecie]],0)</f>
        <v>0</v>
      </c>
    </row>
    <row r="1483" spans="1:11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  <c r="E1483">
        <f>COUNTIF($A$2:$A$2148,telefony[[#This Row],[nr]])</f>
        <v>1</v>
      </c>
      <c r="F1483" t="str">
        <f>IF(LEN(telefony[[#This Row],[nr]])=7,"Stacjonarny",IF(LEN(telefony[[#This Row],[nr]])=8,"Komórkowy","Zagraniczny"))</f>
        <v>Stacjonarny</v>
      </c>
      <c r="G1483" s="11">
        <f>telefony[[#This Row],[zakonczenie]]-telefony[[#This Row],[rozpoczecie]]</f>
        <v>5.4513888888888529E-3</v>
      </c>
      <c r="H1483">
        <f>MINUTE(telefony[[#This Row],[Czas trwania połączenia]])</f>
        <v>7</v>
      </c>
      <c r="I1483" s="10" t="str">
        <f>LEFT(telefony[[#This Row],[nr]],2)</f>
        <v>29</v>
      </c>
      <c r="J1483" s="9">
        <f>IF(AND(telefony[[#This Row],[Rodzaj telefonu]]="Stacjonarny",telefony[[#This Row],[Początek numeru]]="12"),1,0)</f>
        <v>0</v>
      </c>
      <c r="K1483" s="7">
        <f>IF(telefony[[#This Row],[Czy 12]]=1,telefony[[#This Row],[zakonczenie]]-telefony[[#This Row],[rozpoczecie]],0)</f>
        <v>0</v>
      </c>
    </row>
    <row r="1484" spans="1:11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  <c r="E1484">
        <f>COUNTIF($A$2:$A$2148,telefony[[#This Row],[nr]])</f>
        <v>1</v>
      </c>
      <c r="F1484" t="str">
        <f>IF(LEN(telefony[[#This Row],[nr]])=7,"Stacjonarny",IF(LEN(telefony[[#This Row],[nr]])=8,"Komórkowy","Zagraniczny"))</f>
        <v>Komórkowy</v>
      </c>
      <c r="G1484" s="11">
        <f>telefony[[#This Row],[zakonczenie]]-telefony[[#This Row],[rozpoczecie]]</f>
        <v>5.5439814814814969E-3</v>
      </c>
      <c r="H1484">
        <f>MINUTE(telefony[[#This Row],[Czas trwania połączenia]])</f>
        <v>7</v>
      </c>
      <c r="I1484" s="10" t="str">
        <f>LEFT(telefony[[#This Row],[nr]],2)</f>
        <v>91</v>
      </c>
      <c r="J1484" s="9">
        <f>IF(AND(telefony[[#This Row],[Rodzaj telefonu]]="Stacjonarny",telefony[[#This Row],[Początek numeru]]="12"),1,0)</f>
        <v>0</v>
      </c>
      <c r="K1484" s="7">
        <f>IF(telefony[[#This Row],[Czy 12]]=1,telefony[[#This Row],[zakonczenie]]-telefony[[#This Row],[rozpoczecie]],0)</f>
        <v>0</v>
      </c>
    </row>
    <row r="1485" spans="1:11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  <c r="E1485">
        <f>COUNTIF($A$2:$A$2148,telefony[[#This Row],[nr]])</f>
        <v>3</v>
      </c>
      <c r="F1485" t="str">
        <f>IF(LEN(telefony[[#This Row],[nr]])=7,"Stacjonarny",IF(LEN(telefony[[#This Row],[nr]])=8,"Komórkowy","Zagraniczny"))</f>
        <v>Stacjonarny</v>
      </c>
      <c r="G1485" s="11">
        <f>telefony[[#This Row],[zakonczenie]]-telefony[[#This Row],[rozpoczecie]]</f>
        <v>1.678240740740744E-3</v>
      </c>
      <c r="H1485">
        <f>MINUTE(telefony[[#This Row],[Czas trwania połączenia]])</f>
        <v>2</v>
      </c>
      <c r="I1485" s="10" t="str">
        <f>LEFT(telefony[[#This Row],[nr]],2)</f>
        <v>69</v>
      </c>
      <c r="J1485" s="9">
        <f>IF(AND(telefony[[#This Row],[Rodzaj telefonu]]="Stacjonarny",telefony[[#This Row],[Początek numeru]]="12"),1,0)</f>
        <v>0</v>
      </c>
      <c r="K1485" s="7">
        <f>IF(telefony[[#This Row],[Czy 12]]=1,telefony[[#This Row],[zakonczenie]]-telefony[[#This Row],[rozpoczecie]],0)</f>
        <v>0</v>
      </c>
    </row>
    <row r="1486" spans="1:11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  <c r="E1486">
        <f>COUNTIF($A$2:$A$2148,telefony[[#This Row],[nr]])</f>
        <v>1</v>
      </c>
      <c r="F1486" t="str">
        <f>IF(LEN(telefony[[#This Row],[nr]])=7,"Stacjonarny",IF(LEN(telefony[[#This Row],[nr]])=8,"Komórkowy","Zagraniczny"))</f>
        <v>Stacjonarny</v>
      </c>
      <c r="G1486" s="11">
        <f>telefony[[#This Row],[zakonczenie]]-telefony[[#This Row],[rozpoczecie]]</f>
        <v>9.1435185185184675E-3</v>
      </c>
      <c r="H1486">
        <f>MINUTE(telefony[[#This Row],[Czas trwania połączenia]])</f>
        <v>13</v>
      </c>
      <c r="I1486" s="10" t="str">
        <f>LEFT(telefony[[#This Row],[nr]],2)</f>
        <v>44</v>
      </c>
      <c r="J1486" s="9">
        <f>IF(AND(telefony[[#This Row],[Rodzaj telefonu]]="Stacjonarny",telefony[[#This Row],[Początek numeru]]="12"),1,0)</f>
        <v>0</v>
      </c>
      <c r="K1486" s="7">
        <f>IF(telefony[[#This Row],[Czy 12]]=1,telefony[[#This Row],[zakonczenie]]-telefony[[#This Row],[rozpoczecie]],0)</f>
        <v>0</v>
      </c>
    </row>
    <row r="1487" spans="1:11" x14ac:dyDescent="0.25">
      <c r="A1487">
        <v>9500083</v>
      </c>
      <c r="B1487" s="1">
        <v>42937</v>
      </c>
      <c r="C1487" s="2">
        <v>0.54631944444444447</v>
      </c>
      <c r="D1487" s="2">
        <v>0.55652777777777773</v>
      </c>
      <c r="E1487">
        <f>COUNTIF($A$2:$A$2148,telefony[[#This Row],[nr]])</f>
        <v>1</v>
      </c>
      <c r="F1487" t="str">
        <f>IF(LEN(telefony[[#This Row],[nr]])=7,"Stacjonarny",IF(LEN(telefony[[#This Row],[nr]])=8,"Komórkowy","Zagraniczny"))</f>
        <v>Stacjonarny</v>
      </c>
      <c r="G1487" s="11">
        <f>telefony[[#This Row],[zakonczenie]]-telefony[[#This Row],[rozpoczecie]]</f>
        <v>1.0208333333333264E-2</v>
      </c>
      <c r="H1487">
        <f>MINUTE(telefony[[#This Row],[Czas trwania połączenia]])</f>
        <v>14</v>
      </c>
      <c r="I1487" s="10" t="str">
        <f>LEFT(telefony[[#This Row],[nr]],2)</f>
        <v>95</v>
      </c>
      <c r="J1487" s="9">
        <f>IF(AND(telefony[[#This Row],[Rodzaj telefonu]]="Stacjonarny",telefony[[#This Row],[Początek numeru]]="12"),1,0)</f>
        <v>0</v>
      </c>
      <c r="K1487" s="7">
        <f>IF(telefony[[#This Row],[Czy 12]]=1,telefony[[#This Row],[zakonczenie]]-telefony[[#This Row],[rozpoczecie]],0)</f>
        <v>0</v>
      </c>
    </row>
    <row r="1488" spans="1:11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  <c r="E1488">
        <f>COUNTIF($A$2:$A$2148,telefony[[#This Row],[nr]])</f>
        <v>1</v>
      </c>
      <c r="F1488" t="str">
        <f>IF(LEN(telefony[[#This Row],[nr]])=7,"Stacjonarny",IF(LEN(telefony[[#This Row],[nr]])=8,"Komórkowy","Zagraniczny"))</f>
        <v>Stacjonarny</v>
      </c>
      <c r="G1488" s="11">
        <f>telefony[[#This Row],[zakonczenie]]-telefony[[#This Row],[rozpoczecie]]</f>
        <v>6.8171296296296591E-3</v>
      </c>
      <c r="H1488">
        <f>MINUTE(telefony[[#This Row],[Czas trwania połączenia]])</f>
        <v>9</v>
      </c>
      <c r="I1488" s="10" t="str">
        <f>LEFT(telefony[[#This Row],[nr]],2)</f>
        <v>29</v>
      </c>
      <c r="J1488" s="9">
        <f>IF(AND(telefony[[#This Row],[Rodzaj telefonu]]="Stacjonarny",telefony[[#This Row],[Początek numeru]]="12"),1,0)</f>
        <v>0</v>
      </c>
      <c r="K1488" s="7">
        <f>IF(telefony[[#This Row],[Czy 12]]=1,telefony[[#This Row],[zakonczenie]]-telefony[[#This Row],[rozpoczecie]],0)</f>
        <v>0</v>
      </c>
    </row>
    <row r="1489" spans="1:11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  <c r="E1489">
        <f>COUNTIF($A$2:$A$2148,telefony[[#This Row],[nr]])</f>
        <v>1</v>
      </c>
      <c r="F1489" t="str">
        <f>IF(LEN(telefony[[#This Row],[nr]])=7,"Stacjonarny",IF(LEN(telefony[[#This Row],[nr]])=8,"Komórkowy","Zagraniczny"))</f>
        <v>Stacjonarny</v>
      </c>
      <c r="G1489" s="11">
        <f>telefony[[#This Row],[zakonczenie]]-telefony[[#This Row],[rozpoczecie]]</f>
        <v>8.2986111111110761E-3</v>
      </c>
      <c r="H1489">
        <f>MINUTE(telefony[[#This Row],[Czas trwania połączenia]])</f>
        <v>11</v>
      </c>
      <c r="I1489" s="10" t="str">
        <f>LEFT(telefony[[#This Row],[nr]],2)</f>
        <v>43</v>
      </c>
      <c r="J1489" s="9">
        <f>IF(AND(telefony[[#This Row],[Rodzaj telefonu]]="Stacjonarny",telefony[[#This Row],[Początek numeru]]="12"),1,0)</f>
        <v>0</v>
      </c>
      <c r="K1489" s="7">
        <f>IF(telefony[[#This Row],[Czy 12]]=1,telefony[[#This Row],[zakonczenie]]-telefony[[#This Row],[rozpoczecie]],0)</f>
        <v>0</v>
      </c>
    </row>
    <row r="1490" spans="1:11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  <c r="E1490">
        <f>COUNTIF($A$2:$A$2148,telefony[[#This Row],[nr]])</f>
        <v>1</v>
      </c>
      <c r="F1490" t="str">
        <f>IF(LEN(telefony[[#This Row],[nr]])=7,"Stacjonarny",IF(LEN(telefony[[#This Row],[nr]])=8,"Komórkowy","Zagraniczny"))</f>
        <v>Zagraniczny</v>
      </c>
      <c r="G1490" s="11">
        <f>telefony[[#This Row],[zakonczenie]]-telefony[[#This Row],[rozpoczecie]]</f>
        <v>1.5856481481481E-3</v>
      </c>
      <c r="H1490">
        <f>MINUTE(telefony[[#This Row],[Czas trwania połączenia]])</f>
        <v>2</v>
      </c>
      <c r="I1490" s="10" t="str">
        <f>LEFT(telefony[[#This Row],[nr]],2)</f>
        <v>32</v>
      </c>
      <c r="J1490" s="9">
        <f>IF(AND(telefony[[#This Row],[Rodzaj telefonu]]="Stacjonarny",telefony[[#This Row],[Początek numeru]]="12"),1,0)</f>
        <v>0</v>
      </c>
      <c r="K1490" s="7">
        <f>IF(telefony[[#This Row],[Czy 12]]=1,telefony[[#This Row],[zakonczenie]]-telefony[[#This Row],[rozpoczecie]],0)</f>
        <v>0</v>
      </c>
    </row>
    <row r="1491" spans="1:11" x14ac:dyDescent="0.25">
      <c r="A1491">
        <v>7275091</v>
      </c>
      <c r="B1491" s="1">
        <v>42937</v>
      </c>
      <c r="C1491" s="2">
        <v>0.55652777777777773</v>
      </c>
      <c r="D1491" s="2">
        <v>0.56657407407407412</v>
      </c>
      <c r="E1491">
        <f>COUNTIF($A$2:$A$2148,telefony[[#This Row],[nr]])</f>
        <v>2</v>
      </c>
      <c r="F1491" t="str">
        <f>IF(LEN(telefony[[#This Row],[nr]])=7,"Stacjonarny",IF(LEN(telefony[[#This Row],[nr]])=8,"Komórkowy","Zagraniczny"))</f>
        <v>Stacjonarny</v>
      </c>
      <c r="G1491" s="11">
        <f>telefony[[#This Row],[zakonczenie]]-telefony[[#This Row],[rozpoczecie]]</f>
        <v>1.0046296296296386E-2</v>
      </c>
      <c r="H1491">
        <f>MINUTE(telefony[[#This Row],[Czas trwania połączenia]])</f>
        <v>14</v>
      </c>
      <c r="I1491" s="10" t="str">
        <f>LEFT(telefony[[#This Row],[nr]],2)</f>
        <v>72</v>
      </c>
      <c r="J1491" s="9">
        <f>IF(AND(telefony[[#This Row],[Rodzaj telefonu]]="Stacjonarny",telefony[[#This Row],[Początek numeru]]="12"),1,0)</f>
        <v>0</v>
      </c>
      <c r="K1491" s="7">
        <f>IF(telefony[[#This Row],[Czy 12]]=1,telefony[[#This Row],[zakonczenie]]-telefony[[#This Row],[rozpoczecie]],0)</f>
        <v>0</v>
      </c>
    </row>
    <row r="1492" spans="1:11" x14ac:dyDescent="0.25">
      <c r="A1492">
        <v>9021766</v>
      </c>
      <c r="B1492" s="1">
        <v>42937</v>
      </c>
      <c r="C1492" s="2">
        <v>0.5575</v>
      </c>
      <c r="D1492" s="2">
        <v>0.56418981481481478</v>
      </c>
      <c r="E1492">
        <f>COUNTIF($A$2:$A$2148,telefony[[#This Row],[nr]])</f>
        <v>1</v>
      </c>
      <c r="F1492" t="str">
        <f>IF(LEN(telefony[[#This Row],[nr]])=7,"Stacjonarny",IF(LEN(telefony[[#This Row],[nr]])=8,"Komórkowy","Zagraniczny"))</f>
        <v>Stacjonarny</v>
      </c>
      <c r="G1492" s="11">
        <f>telefony[[#This Row],[zakonczenie]]-telefony[[#This Row],[rozpoczecie]]</f>
        <v>6.6898148148147873E-3</v>
      </c>
      <c r="H1492">
        <f>MINUTE(telefony[[#This Row],[Czas trwania połączenia]])</f>
        <v>9</v>
      </c>
      <c r="I1492" s="10" t="str">
        <f>LEFT(telefony[[#This Row],[nr]],2)</f>
        <v>90</v>
      </c>
      <c r="J1492" s="9">
        <f>IF(AND(telefony[[#This Row],[Rodzaj telefonu]]="Stacjonarny",telefony[[#This Row],[Początek numeru]]="12"),1,0)</f>
        <v>0</v>
      </c>
      <c r="K1492" s="7">
        <f>IF(telefony[[#This Row],[Czy 12]]=1,telefony[[#This Row],[zakonczenie]]-telefony[[#This Row],[rozpoczecie]],0)</f>
        <v>0</v>
      </c>
    </row>
    <row r="1493" spans="1:11" x14ac:dyDescent="0.25">
      <c r="A1493">
        <v>1500342</v>
      </c>
      <c r="B1493" s="1">
        <v>42937</v>
      </c>
      <c r="C1493" s="2">
        <v>0.56297453703703704</v>
      </c>
      <c r="D1493" s="2">
        <v>0.56752314814814819</v>
      </c>
      <c r="E1493">
        <f>COUNTIF($A$2:$A$2148,telefony[[#This Row],[nr]])</f>
        <v>1</v>
      </c>
      <c r="F1493" t="str">
        <f>IF(LEN(telefony[[#This Row],[nr]])=7,"Stacjonarny",IF(LEN(telefony[[#This Row],[nr]])=8,"Komórkowy","Zagraniczny"))</f>
        <v>Stacjonarny</v>
      </c>
      <c r="G1493" s="11">
        <f>telefony[[#This Row],[zakonczenie]]-telefony[[#This Row],[rozpoczecie]]</f>
        <v>4.548611111111156E-3</v>
      </c>
      <c r="H1493">
        <f>MINUTE(telefony[[#This Row],[Czas trwania połączenia]])</f>
        <v>6</v>
      </c>
      <c r="I1493" s="10" t="str">
        <f>LEFT(telefony[[#This Row],[nr]],2)</f>
        <v>15</v>
      </c>
      <c r="J1493" s="9">
        <f>IF(AND(telefony[[#This Row],[Rodzaj telefonu]]="Stacjonarny",telefony[[#This Row],[Początek numeru]]="12"),1,0)</f>
        <v>0</v>
      </c>
      <c r="K1493" s="7">
        <f>IF(telefony[[#This Row],[Czy 12]]=1,telefony[[#This Row],[zakonczenie]]-telefony[[#This Row],[rozpoczecie]],0)</f>
        <v>0</v>
      </c>
    </row>
    <row r="1494" spans="1:11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  <c r="E1494">
        <f>COUNTIF($A$2:$A$2148,telefony[[#This Row],[nr]])</f>
        <v>1</v>
      </c>
      <c r="F1494" t="str">
        <f>IF(LEN(telefony[[#This Row],[nr]])=7,"Stacjonarny",IF(LEN(telefony[[#This Row],[nr]])=8,"Komórkowy","Zagraniczny"))</f>
        <v>Stacjonarny</v>
      </c>
      <c r="G1494" s="11">
        <f>telefony[[#This Row],[zakonczenie]]-telefony[[#This Row],[rozpoczecie]]</f>
        <v>9.3981481481481E-3</v>
      </c>
      <c r="H1494">
        <f>MINUTE(telefony[[#This Row],[Czas trwania połączenia]])</f>
        <v>13</v>
      </c>
      <c r="I1494" s="10" t="str">
        <f>LEFT(telefony[[#This Row],[nr]],2)</f>
        <v>72</v>
      </c>
      <c r="J1494" s="9">
        <f>IF(AND(telefony[[#This Row],[Rodzaj telefonu]]="Stacjonarny",telefony[[#This Row],[Początek numeru]]="12"),1,0)</f>
        <v>0</v>
      </c>
      <c r="K1494" s="7">
        <f>IF(telefony[[#This Row],[Czy 12]]=1,telefony[[#This Row],[zakonczenie]]-telefony[[#This Row],[rozpoczecie]],0)</f>
        <v>0</v>
      </c>
    </row>
    <row r="1495" spans="1:11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  <c r="E1495">
        <f>COUNTIF($A$2:$A$2148,telefony[[#This Row],[nr]])</f>
        <v>2</v>
      </c>
      <c r="F1495" t="str">
        <f>IF(LEN(telefony[[#This Row],[nr]])=7,"Stacjonarny",IF(LEN(telefony[[#This Row],[nr]])=8,"Komórkowy","Zagraniczny"))</f>
        <v>Stacjonarny</v>
      </c>
      <c r="G1495" s="11">
        <f>telefony[[#This Row],[zakonczenie]]-telefony[[#This Row],[rozpoczecie]]</f>
        <v>9.6990740740741099E-3</v>
      </c>
      <c r="H1495">
        <f>MINUTE(telefony[[#This Row],[Czas trwania połączenia]])</f>
        <v>13</v>
      </c>
      <c r="I1495" s="10" t="str">
        <f>LEFT(telefony[[#This Row],[nr]],2)</f>
        <v>55</v>
      </c>
      <c r="J1495" s="9">
        <f>IF(AND(telefony[[#This Row],[Rodzaj telefonu]]="Stacjonarny",telefony[[#This Row],[Początek numeru]]="12"),1,0)</f>
        <v>0</v>
      </c>
      <c r="K1495" s="7">
        <f>IF(telefony[[#This Row],[Czy 12]]=1,telefony[[#This Row],[zakonczenie]]-telefony[[#This Row],[rozpoczecie]],0)</f>
        <v>0</v>
      </c>
    </row>
    <row r="1496" spans="1:11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  <c r="E1496">
        <f>COUNTIF($A$2:$A$2148,telefony[[#This Row],[nr]])</f>
        <v>1</v>
      </c>
      <c r="F1496" t="str">
        <f>IF(LEN(telefony[[#This Row],[nr]])=7,"Stacjonarny",IF(LEN(telefony[[#This Row],[nr]])=8,"Komórkowy","Zagraniczny"))</f>
        <v>Komórkowy</v>
      </c>
      <c r="G1496" s="11">
        <f>telefony[[#This Row],[zakonczenie]]-telefony[[#This Row],[rozpoczecie]]</f>
        <v>3.76157407407407E-3</v>
      </c>
      <c r="H1496">
        <f>MINUTE(telefony[[#This Row],[Czas trwania połączenia]])</f>
        <v>5</v>
      </c>
      <c r="I1496" s="10" t="str">
        <f>LEFT(telefony[[#This Row],[nr]],2)</f>
        <v>22</v>
      </c>
      <c r="J1496" s="9">
        <f>IF(AND(telefony[[#This Row],[Rodzaj telefonu]]="Stacjonarny",telefony[[#This Row],[Początek numeru]]="12"),1,0)</f>
        <v>0</v>
      </c>
      <c r="K1496" s="7">
        <f>IF(telefony[[#This Row],[Czy 12]]=1,telefony[[#This Row],[zakonczenie]]-telefony[[#This Row],[rozpoczecie]],0)</f>
        <v>0</v>
      </c>
    </row>
    <row r="1497" spans="1:11" x14ac:dyDescent="0.25">
      <c r="A1497">
        <v>60885211</v>
      </c>
      <c r="B1497" s="1">
        <v>42937</v>
      </c>
      <c r="C1497" s="2">
        <v>0.57828703703703699</v>
      </c>
      <c r="D1497" s="2">
        <v>0.58940972222222221</v>
      </c>
      <c r="E1497">
        <f>COUNTIF($A$2:$A$2148,telefony[[#This Row],[nr]])</f>
        <v>1</v>
      </c>
      <c r="F1497" t="str">
        <f>IF(LEN(telefony[[#This Row],[nr]])=7,"Stacjonarny",IF(LEN(telefony[[#This Row],[nr]])=8,"Komórkowy","Zagraniczny"))</f>
        <v>Komórkowy</v>
      </c>
      <c r="G1497" s="11">
        <f>telefony[[#This Row],[zakonczenie]]-telefony[[#This Row],[rozpoczecie]]</f>
        <v>1.1122685185185222E-2</v>
      </c>
      <c r="H1497">
        <f>MINUTE(telefony[[#This Row],[Czas trwania połączenia]])</f>
        <v>16</v>
      </c>
      <c r="I1497" s="10" t="str">
        <f>LEFT(telefony[[#This Row],[nr]],2)</f>
        <v>60</v>
      </c>
      <c r="J1497" s="9">
        <f>IF(AND(telefony[[#This Row],[Rodzaj telefonu]]="Stacjonarny",telefony[[#This Row],[Początek numeru]]="12"),1,0)</f>
        <v>0</v>
      </c>
      <c r="K1497" s="7">
        <f>IF(telefony[[#This Row],[Czy 12]]=1,telefony[[#This Row],[zakonczenie]]-telefony[[#This Row],[rozpoczecie]],0)</f>
        <v>0</v>
      </c>
    </row>
    <row r="1498" spans="1:11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  <c r="E1498">
        <f>COUNTIF($A$2:$A$2148,telefony[[#This Row],[nr]])</f>
        <v>1</v>
      </c>
      <c r="F1498" t="str">
        <f>IF(LEN(telefony[[#This Row],[nr]])=7,"Stacjonarny",IF(LEN(telefony[[#This Row],[nr]])=8,"Komórkowy","Zagraniczny"))</f>
        <v>Stacjonarny</v>
      </c>
      <c r="G1498" s="11">
        <f>telefony[[#This Row],[zakonczenie]]-telefony[[#This Row],[rozpoczecie]]</f>
        <v>7.7314814814815058E-3</v>
      </c>
      <c r="H1498">
        <f>MINUTE(telefony[[#This Row],[Czas trwania połączenia]])</f>
        <v>11</v>
      </c>
      <c r="I1498" s="10" t="str">
        <f>LEFT(telefony[[#This Row],[nr]],2)</f>
        <v>43</v>
      </c>
      <c r="J1498" s="9">
        <f>IF(AND(telefony[[#This Row],[Rodzaj telefonu]]="Stacjonarny",telefony[[#This Row],[Początek numeru]]="12"),1,0)</f>
        <v>0</v>
      </c>
      <c r="K1498" s="7">
        <f>IF(telefony[[#This Row],[Czy 12]]=1,telefony[[#This Row],[zakonczenie]]-telefony[[#This Row],[rozpoczecie]],0)</f>
        <v>0</v>
      </c>
    </row>
    <row r="1499" spans="1:11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  <c r="E1499">
        <f>COUNTIF($A$2:$A$2148,telefony[[#This Row],[nr]])</f>
        <v>2</v>
      </c>
      <c r="F1499" t="str">
        <f>IF(LEN(telefony[[#This Row],[nr]])=7,"Stacjonarny",IF(LEN(telefony[[#This Row],[nr]])=8,"Komórkowy","Zagraniczny"))</f>
        <v>Komórkowy</v>
      </c>
      <c r="G1499" s="11">
        <f>telefony[[#This Row],[zakonczenie]]-telefony[[#This Row],[rozpoczecie]]</f>
        <v>1.1261574074074132E-2</v>
      </c>
      <c r="H1499">
        <f>MINUTE(telefony[[#This Row],[Czas trwania połączenia]])</f>
        <v>16</v>
      </c>
      <c r="I1499" s="10" t="str">
        <f>LEFT(telefony[[#This Row],[nr]],2)</f>
        <v>22</v>
      </c>
      <c r="J1499" s="9">
        <f>IF(AND(telefony[[#This Row],[Rodzaj telefonu]]="Stacjonarny",telefony[[#This Row],[Początek numeru]]="12"),1,0)</f>
        <v>0</v>
      </c>
      <c r="K1499" s="7">
        <f>IF(telefony[[#This Row],[Czy 12]]=1,telefony[[#This Row],[zakonczenie]]-telefony[[#This Row],[rozpoczecie]],0)</f>
        <v>0</v>
      </c>
    </row>
    <row r="1500" spans="1:11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  <c r="E1500">
        <f>COUNTIF($A$2:$A$2148,telefony[[#This Row],[nr]])</f>
        <v>2</v>
      </c>
      <c r="F1500" t="str">
        <f>IF(LEN(telefony[[#This Row],[nr]])=7,"Stacjonarny",IF(LEN(telefony[[#This Row],[nr]])=8,"Komórkowy","Zagraniczny"))</f>
        <v>Stacjonarny</v>
      </c>
      <c r="G1500" s="11">
        <f>telefony[[#This Row],[zakonczenie]]-telefony[[#This Row],[rozpoczecie]]</f>
        <v>6.2615740740740167E-3</v>
      </c>
      <c r="H1500">
        <f>MINUTE(telefony[[#This Row],[Czas trwania połączenia]])</f>
        <v>9</v>
      </c>
      <c r="I1500" s="10" t="str">
        <f>LEFT(telefony[[#This Row],[nr]],2)</f>
        <v>38</v>
      </c>
      <c r="J1500" s="9">
        <f>IF(AND(telefony[[#This Row],[Rodzaj telefonu]]="Stacjonarny",telefony[[#This Row],[Początek numeru]]="12"),1,0)</f>
        <v>0</v>
      </c>
      <c r="K1500" s="7">
        <f>IF(telefony[[#This Row],[Czy 12]]=1,telefony[[#This Row],[zakonczenie]]-telefony[[#This Row],[rozpoczecie]],0)</f>
        <v>0</v>
      </c>
    </row>
    <row r="1501" spans="1:11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  <c r="E1501">
        <f>COUNTIF($A$2:$A$2148,telefony[[#This Row],[nr]])</f>
        <v>2</v>
      </c>
      <c r="F1501" t="str">
        <f>IF(LEN(telefony[[#This Row],[nr]])=7,"Stacjonarny",IF(LEN(telefony[[#This Row],[nr]])=8,"Komórkowy","Zagraniczny"))</f>
        <v>Stacjonarny</v>
      </c>
      <c r="G1501" s="11">
        <f>telefony[[#This Row],[zakonczenie]]-telefony[[#This Row],[rozpoczecie]]</f>
        <v>6.1111111111111782E-3</v>
      </c>
      <c r="H1501">
        <f>MINUTE(telefony[[#This Row],[Czas trwania połączenia]])</f>
        <v>8</v>
      </c>
      <c r="I1501" s="10" t="str">
        <f>LEFT(telefony[[#This Row],[nr]],2)</f>
        <v>62</v>
      </c>
      <c r="J1501" s="9">
        <f>IF(AND(telefony[[#This Row],[Rodzaj telefonu]]="Stacjonarny",telefony[[#This Row],[Początek numeru]]="12"),1,0)</f>
        <v>0</v>
      </c>
      <c r="K1501" s="7">
        <f>IF(telefony[[#This Row],[Czy 12]]=1,telefony[[#This Row],[zakonczenie]]-telefony[[#This Row],[rozpoczecie]],0)</f>
        <v>0</v>
      </c>
    </row>
    <row r="1502" spans="1:11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  <c r="E1502">
        <f>COUNTIF($A$2:$A$2148,telefony[[#This Row],[nr]])</f>
        <v>1</v>
      </c>
      <c r="F1502" t="str">
        <f>IF(LEN(telefony[[#This Row],[nr]])=7,"Stacjonarny",IF(LEN(telefony[[#This Row],[nr]])=8,"Komórkowy","Zagraniczny"))</f>
        <v>Stacjonarny</v>
      </c>
      <c r="G1502" s="11">
        <f>telefony[[#This Row],[zakonczenie]]-telefony[[#This Row],[rozpoczecie]]</f>
        <v>5.4976851851851194E-3</v>
      </c>
      <c r="H1502">
        <f>MINUTE(telefony[[#This Row],[Czas trwania połączenia]])</f>
        <v>7</v>
      </c>
      <c r="I1502" s="10" t="str">
        <f>LEFT(telefony[[#This Row],[nr]],2)</f>
        <v>12</v>
      </c>
      <c r="J1502" s="9">
        <f>IF(AND(telefony[[#This Row],[Rodzaj telefonu]]="Stacjonarny",telefony[[#This Row],[Początek numeru]]="12"),1,0)</f>
        <v>1</v>
      </c>
      <c r="K1502" s="7">
        <f>IF(telefony[[#This Row],[Czy 12]]=1,telefony[[#This Row],[zakonczenie]]-telefony[[#This Row],[rozpoczecie]],0)</f>
        <v>5.4976851851851194E-3</v>
      </c>
    </row>
    <row r="1503" spans="1:11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  <c r="E1503">
        <f>COUNTIF($A$2:$A$2148,telefony[[#This Row],[nr]])</f>
        <v>3</v>
      </c>
      <c r="F1503" t="str">
        <f>IF(LEN(telefony[[#This Row],[nr]])=7,"Stacjonarny",IF(LEN(telefony[[#This Row],[nr]])=8,"Komórkowy","Zagraniczny"))</f>
        <v>Stacjonarny</v>
      </c>
      <c r="G1503" s="11">
        <f>telefony[[#This Row],[zakonczenie]]-telefony[[#This Row],[rozpoczecie]]</f>
        <v>8.3680555555555314E-3</v>
      </c>
      <c r="H1503">
        <f>MINUTE(telefony[[#This Row],[Czas trwania połączenia]])</f>
        <v>12</v>
      </c>
      <c r="I1503" s="10" t="str">
        <f>LEFT(telefony[[#This Row],[nr]],2)</f>
        <v>61</v>
      </c>
      <c r="J1503" s="9">
        <f>IF(AND(telefony[[#This Row],[Rodzaj telefonu]]="Stacjonarny",telefony[[#This Row],[Początek numeru]]="12"),1,0)</f>
        <v>0</v>
      </c>
      <c r="K1503" s="7">
        <f>IF(telefony[[#This Row],[Czy 12]]=1,telefony[[#This Row],[zakonczenie]]-telefony[[#This Row],[rozpoczecie]],0)</f>
        <v>0</v>
      </c>
    </row>
    <row r="1504" spans="1:11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  <c r="E1504">
        <f>COUNTIF($A$2:$A$2148,telefony[[#This Row],[nr]])</f>
        <v>1</v>
      </c>
      <c r="F1504" t="str">
        <f>IF(LEN(telefony[[#This Row],[nr]])=7,"Stacjonarny",IF(LEN(telefony[[#This Row],[nr]])=8,"Komórkowy","Zagraniczny"))</f>
        <v>Stacjonarny</v>
      </c>
      <c r="G1504" s="11">
        <f>telefony[[#This Row],[zakonczenie]]-telefony[[#This Row],[rozpoczecie]]</f>
        <v>1.5972222222222499E-3</v>
      </c>
      <c r="H1504">
        <f>MINUTE(telefony[[#This Row],[Czas trwania połączenia]])</f>
        <v>2</v>
      </c>
      <c r="I1504" s="10" t="str">
        <f>LEFT(telefony[[#This Row],[nr]],2)</f>
        <v>64</v>
      </c>
      <c r="J1504" s="9">
        <f>IF(AND(telefony[[#This Row],[Rodzaj telefonu]]="Stacjonarny",telefony[[#This Row],[Początek numeru]]="12"),1,0)</f>
        <v>0</v>
      </c>
      <c r="K1504" s="7">
        <f>IF(telefony[[#This Row],[Czy 12]]=1,telefony[[#This Row],[zakonczenie]]-telefony[[#This Row],[rozpoczecie]],0)</f>
        <v>0</v>
      </c>
    </row>
    <row r="1505" spans="1:11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  <c r="E1505">
        <f>COUNTIF($A$2:$A$2148,telefony[[#This Row],[nr]])</f>
        <v>1</v>
      </c>
      <c r="F1505" t="str">
        <f>IF(LEN(telefony[[#This Row],[nr]])=7,"Stacjonarny",IF(LEN(telefony[[#This Row],[nr]])=8,"Komórkowy","Zagraniczny"))</f>
        <v>Stacjonarny</v>
      </c>
      <c r="G1505" s="11">
        <f>telefony[[#This Row],[zakonczenie]]-telefony[[#This Row],[rozpoczecie]]</f>
        <v>4.2129629629629184E-3</v>
      </c>
      <c r="H1505">
        <f>MINUTE(telefony[[#This Row],[Czas trwania połączenia]])</f>
        <v>6</v>
      </c>
      <c r="I1505" s="10" t="str">
        <f>LEFT(telefony[[#This Row],[nr]],2)</f>
        <v>27</v>
      </c>
      <c r="J1505" s="9">
        <f>IF(AND(telefony[[#This Row],[Rodzaj telefonu]]="Stacjonarny",telefony[[#This Row],[Początek numeru]]="12"),1,0)</f>
        <v>0</v>
      </c>
      <c r="K1505" s="7">
        <f>IF(telefony[[#This Row],[Czy 12]]=1,telefony[[#This Row],[zakonczenie]]-telefony[[#This Row],[rozpoczecie]],0)</f>
        <v>0</v>
      </c>
    </row>
    <row r="1506" spans="1:11" x14ac:dyDescent="0.25">
      <c r="A1506">
        <v>92326393</v>
      </c>
      <c r="B1506" s="1">
        <v>42937</v>
      </c>
      <c r="C1506" s="2">
        <v>0.60782407407407413</v>
      </c>
      <c r="D1506" s="2">
        <v>0.61331018518518521</v>
      </c>
      <c r="E1506">
        <f>COUNTIF($A$2:$A$2148,telefony[[#This Row],[nr]])</f>
        <v>1</v>
      </c>
      <c r="F1506" t="str">
        <f>IF(LEN(telefony[[#This Row],[nr]])=7,"Stacjonarny",IF(LEN(telefony[[#This Row],[nr]])=8,"Komórkowy","Zagraniczny"))</f>
        <v>Komórkowy</v>
      </c>
      <c r="G1506" s="11">
        <f>telefony[[#This Row],[zakonczenie]]-telefony[[#This Row],[rozpoczecie]]</f>
        <v>5.4861111111110805E-3</v>
      </c>
      <c r="H1506">
        <f>MINUTE(telefony[[#This Row],[Czas trwania połączenia]])</f>
        <v>7</v>
      </c>
      <c r="I1506" s="10" t="str">
        <f>LEFT(telefony[[#This Row],[nr]],2)</f>
        <v>92</v>
      </c>
      <c r="J1506" s="9">
        <f>IF(AND(telefony[[#This Row],[Rodzaj telefonu]]="Stacjonarny",telefony[[#This Row],[Początek numeru]]="12"),1,0)</f>
        <v>0</v>
      </c>
      <c r="K1506" s="7">
        <f>IF(telefony[[#This Row],[Czy 12]]=1,telefony[[#This Row],[zakonczenie]]-telefony[[#This Row],[rozpoczecie]],0)</f>
        <v>0</v>
      </c>
    </row>
    <row r="1507" spans="1:11" x14ac:dyDescent="0.25">
      <c r="A1507">
        <v>5039266</v>
      </c>
      <c r="B1507" s="1">
        <v>42937</v>
      </c>
      <c r="C1507" s="2">
        <v>0.6121875</v>
      </c>
      <c r="D1507" s="2">
        <v>0.6181712962962963</v>
      </c>
      <c r="E1507">
        <f>COUNTIF($A$2:$A$2148,telefony[[#This Row],[nr]])</f>
        <v>1</v>
      </c>
      <c r="F1507" t="str">
        <f>IF(LEN(telefony[[#This Row],[nr]])=7,"Stacjonarny",IF(LEN(telefony[[#This Row],[nr]])=8,"Komórkowy","Zagraniczny"))</f>
        <v>Stacjonarny</v>
      </c>
      <c r="G1507" s="11">
        <f>telefony[[#This Row],[zakonczenie]]-telefony[[#This Row],[rozpoczecie]]</f>
        <v>5.9837962962963065E-3</v>
      </c>
      <c r="H1507">
        <f>MINUTE(telefony[[#This Row],[Czas trwania połączenia]])</f>
        <v>8</v>
      </c>
      <c r="I1507" s="10" t="str">
        <f>LEFT(telefony[[#This Row],[nr]],2)</f>
        <v>50</v>
      </c>
      <c r="J1507" s="9">
        <f>IF(AND(telefony[[#This Row],[Rodzaj telefonu]]="Stacjonarny",telefony[[#This Row],[Początek numeru]]="12"),1,0)</f>
        <v>0</v>
      </c>
      <c r="K1507" s="7">
        <f>IF(telefony[[#This Row],[Czy 12]]=1,telefony[[#This Row],[zakonczenie]]-telefony[[#This Row],[rozpoczecie]],0)</f>
        <v>0</v>
      </c>
    </row>
    <row r="1508" spans="1:11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  <c r="E1508">
        <f>COUNTIF($A$2:$A$2148,telefony[[#This Row],[nr]])</f>
        <v>1</v>
      </c>
      <c r="F1508" t="str">
        <f>IF(LEN(telefony[[#This Row],[nr]])=7,"Stacjonarny",IF(LEN(telefony[[#This Row],[nr]])=8,"Komórkowy","Zagraniczny"))</f>
        <v>Stacjonarny</v>
      </c>
      <c r="G1508" s="11">
        <f>telefony[[#This Row],[zakonczenie]]-telefony[[#This Row],[rozpoczecie]]</f>
        <v>9.4444444444444775E-3</v>
      </c>
      <c r="H1508">
        <f>MINUTE(telefony[[#This Row],[Czas trwania połączenia]])</f>
        <v>13</v>
      </c>
      <c r="I1508" s="10" t="str">
        <f>LEFT(telefony[[#This Row],[nr]],2)</f>
        <v>38</v>
      </c>
      <c r="J1508" s="9">
        <f>IF(AND(telefony[[#This Row],[Rodzaj telefonu]]="Stacjonarny",telefony[[#This Row],[Początek numeru]]="12"),1,0)</f>
        <v>0</v>
      </c>
      <c r="K1508" s="7">
        <f>IF(telefony[[#This Row],[Czy 12]]=1,telefony[[#This Row],[zakonczenie]]-telefony[[#This Row],[rozpoczecie]],0)</f>
        <v>0</v>
      </c>
    </row>
    <row r="1509" spans="1:11" x14ac:dyDescent="0.25">
      <c r="A1509">
        <v>3982833</v>
      </c>
      <c r="B1509" s="1">
        <v>42937</v>
      </c>
      <c r="C1509" s="2">
        <v>0.61690972222222218</v>
      </c>
      <c r="D1509" s="2">
        <v>0.62290509259259264</v>
      </c>
      <c r="E1509">
        <f>COUNTIF($A$2:$A$2148,telefony[[#This Row],[nr]])</f>
        <v>1</v>
      </c>
      <c r="F1509" t="str">
        <f>IF(LEN(telefony[[#This Row],[nr]])=7,"Stacjonarny",IF(LEN(telefony[[#This Row],[nr]])=8,"Komórkowy","Zagraniczny"))</f>
        <v>Stacjonarny</v>
      </c>
      <c r="G1509" s="11">
        <f>telefony[[#This Row],[zakonczenie]]-telefony[[#This Row],[rozpoczecie]]</f>
        <v>5.9953703703704564E-3</v>
      </c>
      <c r="H1509">
        <f>MINUTE(telefony[[#This Row],[Czas trwania połączenia]])</f>
        <v>8</v>
      </c>
      <c r="I1509" s="10" t="str">
        <f>LEFT(telefony[[#This Row],[nr]],2)</f>
        <v>39</v>
      </c>
      <c r="J1509" s="9">
        <f>IF(AND(telefony[[#This Row],[Rodzaj telefonu]]="Stacjonarny",telefony[[#This Row],[Początek numeru]]="12"),1,0)</f>
        <v>0</v>
      </c>
      <c r="K1509" s="7">
        <f>IF(telefony[[#This Row],[Czy 12]]=1,telefony[[#This Row],[zakonczenie]]-telefony[[#This Row],[rozpoczecie]],0)</f>
        <v>0</v>
      </c>
    </row>
    <row r="1510" spans="1:11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  <c r="E1510">
        <f>COUNTIF($A$2:$A$2148,telefony[[#This Row],[nr]])</f>
        <v>1</v>
      </c>
      <c r="F1510" t="str">
        <f>IF(LEN(telefony[[#This Row],[nr]])=7,"Stacjonarny",IF(LEN(telefony[[#This Row],[nr]])=8,"Komórkowy","Zagraniczny"))</f>
        <v>Stacjonarny</v>
      </c>
      <c r="G1510" s="11">
        <f>telefony[[#This Row],[zakonczenie]]-telefony[[#This Row],[rozpoczecie]]</f>
        <v>2.2337962962962754E-3</v>
      </c>
      <c r="H1510">
        <f>MINUTE(telefony[[#This Row],[Czas trwania połączenia]])</f>
        <v>3</v>
      </c>
      <c r="I1510" s="10" t="str">
        <f>LEFT(telefony[[#This Row],[nr]],2)</f>
        <v>58</v>
      </c>
      <c r="J1510" s="9">
        <f>IF(AND(telefony[[#This Row],[Rodzaj telefonu]]="Stacjonarny",telefony[[#This Row],[Początek numeru]]="12"),1,0)</f>
        <v>0</v>
      </c>
      <c r="K1510" s="7">
        <f>IF(telefony[[#This Row],[Czy 12]]=1,telefony[[#This Row],[zakonczenie]]-telefony[[#This Row],[rozpoczecie]],0)</f>
        <v>0</v>
      </c>
    </row>
    <row r="1511" spans="1:11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  <c r="E1511">
        <f>COUNTIF($A$2:$A$2148,telefony[[#This Row],[nr]])</f>
        <v>1</v>
      </c>
      <c r="F1511" t="str">
        <f>IF(LEN(telefony[[#This Row],[nr]])=7,"Stacjonarny",IF(LEN(telefony[[#This Row],[nr]])=8,"Komórkowy","Zagraniczny"))</f>
        <v>Komórkowy</v>
      </c>
      <c r="G1511" s="11">
        <f>telefony[[#This Row],[zakonczenie]]-telefony[[#This Row],[rozpoczecie]]</f>
        <v>3.6342592592591982E-3</v>
      </c>
      <c r="H1511">
        <f>MINUTE(telefony[[#This Row],[Czas trwania połączenia]])</f>
        <v>5</v>
      </c>
      <c r="I1511" s="10" t="str">
        <f>LEFT(telefony[[#This Row],[nr]],2)</f>
        <v>98</v>
      </c>
      <c r="J1511" s="9">
        <f>IF(AND(telefony[[#This Row],[Rodzaj telefonu]]="Stacjonarny",telefony[[#This Row],[Początek numeru]]="12"),1,0)</f>
        <v>0</v>
      </c>
      <c r="K1511" s="7">
        <f>IF(telefony[[#This Row],[Czy 12]]=1,telefony[[#This Row],[zakonczenie]]-telefony[[#This Row],[rozpoczecie]],0)</f>
        <v>0</v>
      </c>
    </row>
    <row r="1512" spans="1:11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  <c r="E1512">
        <f>COUNTIF($A$2:$A$2148,telefony[[#This Row],[nr]])</f>
        <v>1</v>
      </c>
      <c r="F1512" t="str">
        <f>IF(LEN(telefony[[#This Row],[nr]])=7,"Stacjonarny",IF(LEN(telefony[[#This Row],[nr]])=8,"Komórkowy","Zagraniczny"))</f>
        <v>Stacjonarny</v>
      </c>
      <c r="G1512" s="11">
        <f>telefony[[#This Row],[zakonczenie]]-telefony[[#This Row],[rozpoczecie]]</f>
        <v>2.2337962962962754E-3</v>
      </c>
      <c r="H1512">
        <f>MINUTE(telefony[[#This Row],[Czas trwania połączenia]])</f>
        <v>3</v>
      </c>
      <c r="I1512" s="10" t="str">
        <f>LEFT(telefony[[#This Row],[nr]],2)</f>
        <v>94</v>
      </c>
      <c r="J1512" s="9">
        <f>IF(AND(telefony[[#This Row],[Rodzaj telefonu]]="Stacjonarny",telefony[[#This Row],[Początek numeru]]="12"),1,0)</f>
        <v>0</v>
      </c>
      <c r="K1512" s="7">
        <f>IF(telefony[[#This Row],[Czy 12]]=1,telefony[[#This Row],[zakonczenie]]-telefony[[#This Row],[rozpoczecie]],0)</f>
        <v>0</v>
      </c>
    </row>
    <row r="1513" spans="1:11" x14ac:dyDescent="0.25">
      <c r="A1513">
        <v>11274735</v>
      </c>
      <c r="B1513" s="1">
        <v>42940</v>
      </c>
      <c r="C1513" s="2">
        <v>0.33624999999999999</v>
      </c>
      <c r="D1513" s="2">
        <v>0.34670138888888891</v>
      </c>
      <c r="E1513">
        <f>COUNTIF($A$2:$A$2148,telefony[[#This Row],[nr]])</f>
        <v>2</v>
      </c>
      <c r="F1513" t="str">
        <f>IF(LEN(telefony[[#This Row],[nr]])=7,"Stacjonarny",IF(LEN(telefony[[#This Row],[nr]])=8,"Komórkowy","Zagraniczny"))</f>
        <v>Komórkowy</v>
      </c>
      <c r="G1513" s="11">
        <f>telefony[[#This Row],[zakonczenie]]-telefony[[#This Row],[rozpoczecie]]</f>
        <v>1.0451388888888913E-2</v>
      </c>
      <c r="H1513">
        <f>MINUTE(telefony[[#This Row],[Czas trwania połączenia]])</f>
        <v>15</v>
      </c>
      <c r="I1513" s="10" t="str">
        <f>LEFT(telefony[[#This Row],[nr]],2)</f>
        <v>11</v>
      </c>
      <c r="J1513" s="9">
        <f>IF(AND(telefony[[#This Row],[Rodzaj telefonu]]="Stacjonarny",telefony[[#This Row],[Początek numeru]]="12"),1,0)</f>
        <v>0</v>
      </c>
      <c r="K1513" s="7">
        <f>IF(telefony[[#This Row],[Czy 12]]=1,telefony[[#This Row],[zakonczenie]]-telefony[[#This Row],[rozpoczecie]],0)</f>
        <v>0</v>
      </c>
    </row>
    <row r="1514" spans="1:11" x14ac:dyDescent="0.25">
      <c r="A1514">
        <v>9727873</v>
      </c>
      <c r="B1514" s="1">
        <v>42940</v>
      </c>
      <c r="C1514" s="2">
        <v>0.33728009259259262</v>
      </c>
      <c r="D1514" s="2">
        <v>0.34291666666666665</v>
      </c>
      <c r="E1514">
        <f>COUNTIF($A$2:$A$2148,telefony[[#This Row],[nr]])</f>
        <v>1</v>
      </c>
      <c r="F1514" t="str">
        <f>IF(LEN(telefony[[#This Row],[nr]])=7,"Stacjonarny",IF(LEN(telefony[[#This Row],[nr]])=8,"Komórkowy","Zagraniczny"))</f>
        <v>Stacjonarny</v>
      </c>
      <c r="G1514" s="11">
        <f>telefony[[#This Row],[zakonczenie]]-telefony[[#This Row],[rozpoczecie]]</f>
        <v>5.63657407407403E-3</v>
      </c>
      <c r="H1514">
        <f>MINUTE(telefony[[#This Row],[Czas trwania połączenia]])</f>
        <v>8</v>
      </c>
      <c r="I1514" s="10" t="str">
        <f>LEFT(telefony[[#This Row],[nr]],2)</f>
        <v>97</v>
      </c>
      <c r="J1514" s="9">
        <f>IF(AND(telefony[[#This Row],[Rodzaj telefonu]]="Stacjonarny",telefony[[#This Row],[Początek numeru]]="12"),1,0)</f>
        <v>0</v>
      </c>
      <c r="K1514" s="7">
        <f>IF(telefony[[#This Row],[Czy 12]]=1,telefony[[#This Row],[zakonczenie]]-telefony[[#This Row],[rozpoczecie]],0)</f>
        <v>0</v>
      </c>
    </row>
    <row r="1515" spans="1:11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  <c r="E1515">
        <f>COUNTIF($A$2:$A$2148,telefony[[#This Row],[nr]])</f>
        <v>2</v>
      </c>
      <c r="F1515" t="str">
        <f>IF(LEN(telefony[[#This Row],[nr]])=7,"Stacjonarny",IF(LEN(telefony[[#This Row],[nr]])=8,"Komórkowy","Zagraniczny"))</f>
        <v>Stacjonarny</v>
      </c>
      <c r="G1515" s="11">
        <f>telefony[[#This Row],[zakonczenie]]-telefony[[#This Row],[rozpoczecie]]</f>
        <v>2.2337962962963309E-3</v>
      </c>
      <c r="H1515">
        <f>MINUTE(telefony[[#This Row],[Czas trwania połączenia]])</f>
        <v>3</v>
      </c>
      <c r="I1515" s="10" t="str">
        <f>LEFT(telefony[[#This Row],[nr]],2)</f>
        <v>48</v>
      </c>
      <c r="J1515" s="9">
        <f>IF(AND(telefony[[#This Row],[Rodzaj telefonu]]="Stacjonarny",telefony[[#This Row],[Początek numeru]]="12"),1,0)</f>
        <v>0</v>
      </c>
      <c r="K1515" s="7">
        <f>IF(telefony[[#This Row],[Czy 12]]=1,telefony[[#This Row],[zakonczenie]]-telefony[[#This Row],[rozpoczecie]],0)</f>
        <v>0</v>
      </c>
    </row>
    <row r="1516" spans="1:11" x14ac:dyDescent="0.25">
      <c r="A1516">
        <v>22583033</v>
      </c>
      <c r="B1516" s="1">
        <v>42940</v>
      </c>
      <c r="C1516" s="2">
        <v>0.34495370370370371</v>
      </c>
      <c r="D1516" s="2">
        <v>0.3467824074074074</v>
      </c>
      <c r="E1516">
        <f>COUNTIF($A$2:$A$2148,telefony[[#This Row],[nr]])</f>
        <v>1</v>
      </c>
      <c r="F1516" t="str">
        <f>IF(LEN(telefony[[#This Row],[nr]])=7,"Stacjonarny",IF(LEN(telefony[[#This Row],[nr]])=8,"Komórkowy","Zagraniczny"))</f>
        <v>Komórkowy</v>
      </c>
      <c r="G1516" s="11">
        <f>telefony[[#This Row],[zakonczenie]]-telefony[[#This Row],[rozpoczecie]]</f>
        <v>1.8287037037036935E-3</v>
      </c>
      <c r="H1516">
        <f>MINUTE(telefony[[#This Row],[Czas trwania połączenia]])</f>
        <v>2</v>
      </c>
      <c r="I1516" s="10" t="str">
        <f>LEFT(telefony[[#This Row],[nr]],2)</f>
        <v>22</v>
      </c>
      <c r="J1516" s="9">
        <f>IF(AND(telefony[[#This Row],[Rodzaj telefonu]]="Stacjonarny",telefony[[#This Row],[Początek numeru]]="12"),1,0)</f>
        <v>0</v>
      </c>
      <c r="K1516" s="7">
        <f>IF(telefony[[#This Row],[Czy 12]]=1,telefony[[#This Row],[zakonczenie]]-telefony[[#This Row],[rozpoczecie]],0)</f>
        <v>0</v>
      </c>
    </row>
    <row r="1517" spans="1:11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  <c r="E1517">
        <f>COUNTIF($A$2:$A$2148,telefony[[#This Row],[nr]])</f>
        <v>1</v>
      </c>
      <c r="F1517" t="str">
        <f>IF(LEN(telefony[[#This Row],[nr]])=7,"Stacjonarny",IF(LEN(telefony[[#This Row],[nr]])=8,"Komórkowy","Zagraniczny"))</f>
        <v>Stacjonarny</v>
      </c>
      <c r="G1517" s="11">
        <f>telefony[[#This Row],[zakonczenie]]-telefony[[#This Row],[rozpoczecie]]</f>
        <v>6.0532407407407618E-3</v>
      </c>
      <c r="H1517">
        <f>MINUTE(telefony[[#This Row],[Czas trwania połączenia]])</f>
        <v>8</v>
      </c>
      <c r="I1517" s="10" t="str">
        <f>LEFT(telefony[[#This Row],[nr]],2)</f>
        <v>40</v>
      </c>
      <c r="J1517" s="9">
        <f>IF(AND(telefony[[#This Row],[Rodzaj telefonu]]="Stacjonarny",telefony[[#This Row],[Początek numeru]]="12"),1,0)</f>
        <v>0</v>
      </c>
      <c r="K1517" s="7">
        <f>IF(telefony[[#This Row],[Czy 12]]=1,telefony[[#This Row],[zakonczenie]]-telefony[[#This Row],[rozpoczecie]],0)</f>
        <v>0</v>
      </c>
    </row>
    <row r="1518" spans="1:11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  <c r="E1518">
        <f>COUNTIF($A$2:$A$2148,telefony[[#This Row],[nr]])</f>
        <v>1</v>
      </c>
      <c r="F1518" t="str">
        <f>IF(LEN(telefony[[#This Row],[nr]])=7,"Stacjonarny",IF(LEN(telefony[[#This Row],[nr]])=8,"Komórkowy","Zagraniczny"))</f>
        <v>Stacjonarny</v>
      </c>
      <c r="G1518" s="11">
        <f>telefony[[#This Row],[zakonczenie]]-telefony[[#This Row],[rozpoczecie]]</f>
        <v>8.1944444444444486E-3</v>
      </c>
      <c r="H1518">
        <f>MINUTE(telefony[[#This Row],[Czas trwania połączenia]])</f>
        <v>11</v>
      </c>
      <c r="I1518" s="10" t="str">
        <f>LEFT(telefony[[#This Row],[nr]],2)</f>
        <v>27</v>
      </c>
      <c r="J1518" s="9">
        <f>IF(AND(telefony[[#This Row],[Rodzaj telefonu]]="Stacjonarny",telefony[[#This Row],[Początek numeru]]="12"),1,0)</f>
        <v>0</v>
      </c>
      <c r="K1518" s="7">
        <f>IF(telefony[[#This Row],[Czy 12]]=1,telefony[[#This Row],[zakonczenie]]-telefony[[#This Row],[rozpoczecie]],0)</f>
        <v>0</v>
      </c>
    </row>
    <row r="1519" spans="1:11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  <c r="E1519">
        <f>COUNTIF($A$2:$A$2148,telefony[[#This Row],[nr]])</f>
        <v>1</v>
      </c>
      <c r="F1519" t="str">
        <f>IF(LEN(telefony[[#This Row],[nr]])=7,"Stacjonarny",IF(LEN(telefony[[#This Row],[nr]])=8,"Komórkowy","Zagraniczny"))</f>
        <v>Komórkowy</v>
      </c>
      <c r="G1519" s="11">
        <f>telefony[[#This Row],[zakonczenie]]-telefony[[#This Row],[rozpoczecie]]</f>
        <v>7.9282407407407773E-3</v>
      </c>
      <c r="H1519">
        <f>MINUTE(telefony[[#This Row],[Czas trwania połączenia]])</f>
        <v>11</v>
      </c>
      <c r="I1519" s="10" t="str">
        <f>LEFT(telefony[[#This Row],[nr]],2)</f>
        <v>20</v>
      </c>
      <c r="J1519" s="9">
        <f>IF(AND(telefony[[#This Row],[Rodzaj telefonu]]="Stacjonarny",telefony[[#This Row],[Początek numeru]]="12"),1,0)</f>
        <v>0</v>
      </c>
      <c r="K1519" s="7">
        <f>IF(telefony[[#This Row],[Czy 12]]=1,telefony[[#This Row],[zakonczenie]]-telefony[[#This Row],[rozpoczecie]],0)</f>
        <v>0</v>
      </c>
    </row>
    <row r="1520" spans="1:11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  <c r="E1520">
        <f>COUNTIF($A$2:$A$2148,telefony[[#This Row],[nr]])</f>
        <v>1</v>
      </c>
      <c r="F1520" t="str">
        <f>IF(LEN(telefony[[#This Row],[nr]])=7,"Stacjonarny",IF(LEN(telefony[[#This Row],[nr]])=8,"Komórkowy","Zagraniczny"))</f>
        <v>Stacjonarny</v>
      </c>
      <c r="G1520" s="11">
        <f>telefony[[#This Row],[zakonczenie]]-telefony[[#This Row],[rozpoczecie]]</f>
        <v>4.9652777777777768E-3</v>
      </c>
      <c r="H1520">
        <f>MINUTE(telefony[[#This Row],[Czas trwania połączenia]])</f>
        <v>7</v>
      </c>
      <c r="I1520" s="10" t="str">
        <f>LEFT(telefony[[#This Row],[nr]],2)</f>
        <v>90</v>
      </c>
      <c r="J1520" s="9">
        <f>IF(AND(telefony[[#This Row],[Rodzaj telefonu]]="Stacjonarny",telefony[[#This Row],[Początek numeru]]="12"),1,0)</f>
        <v>0</v>
      </c>
      <c r="K1520" s="7">
        <f>IF(telefony[[#This Row],[Czy 12]]=1,telefony[[#This Row],[zakonczenie]]-telefony[[#This Row],[rozpoczecie]],0)</f>
        <v>0</v>
      </c>
    </row>
    <row r="1521" spans="1:11" x14ac:dyDescent="0.25">
      <c r="A1521">
        <v>11070759</v>
      </c>
      <c r="B1521" s="1">
        <v>42940</v>
      </c>
      <c r="C1521" s="2">
        <v>0.35653935185185187</v>
      </c>
      <c r="D1521" s="2">
        <v>0.35864583333333333</v>
      </c>
      <c r="E1521">
        <f>COUNTIF($A$2:$A$2148,telefony[[#This Row],[nr]])</f>
        <v>1</v>
      </c>
      <c r="F1521" t="str">
        <f>IF(LEN(telefony[[#This Row],[nr]])=7,"Stacjonarny",IF(LEN(telefony[[#This Row],[nr]])=8,"Komórkowy","Zagraniczny"))</f>
        <v>Komórkowy</v>
      </c>
      <c r="G1521" s="11">
        <f>telefony[[#This Row],[zakonczenie]]-telefony[[#This Row],[rozpoczecie]]</f>
        <v>2.1064814814814592E-3</v>
      </c>
      <c r="H1521">
        <f>MINUTE(telefony[[#This Row],[Czas trwania połączenia]])</f>
        <v>3</v>
      </c>
      <c r="I1521" s="10" t="str">
        <f>LEFT(telefony[[#This Row],[nr]],2)</f>
        <v>11</v>
      </c>
      <c r="J1521" s="9">
        <f>IF(AND(telefony[[#This Row],[Rodzaj telefonu]]="Stacjonarny",telefony[[#This Row],[Początek numeru]]="12"),1,0)</f>
        <v>0</v>
      </c>
      <c r="K1521" s="7">
        <f>IF(telefony[[#This Row],[Czy 12]]=1,telefony[[#This Row],[zakonczenie]]-telefony[[#This Row],[rozpoczecie]],0)</f>
        <v>0</v>
      </c>
    </row>
    <row r="1522" spans="1:11" x14ac:dyDescent="0.25">
      <c r="A1522">
        <v>22176115</v>
      </c>
      <c r="B1522" s="1">
        <v>42940</v>
      </c>
      <c r="C1522" s="2">
        <v>0.35991898148148149</v>
      </c>
      <c r="D1522" s="2">
        <v>0.36880787037037038</v>
      </c>
      <c r="E1522">
        <f>COUNTIF($A$2:$A$2148,telefony[[#This Row],[nr]])</f>
        <v>1</v>
      </c>
      <c r="F1522" t="str">
        <f>IF(LEN(telefony[[#This Row],[nr]])=7,"Stacjonarny",IF(LEN(telefony[[#This Row],[nr]])=8,"Komórkowy","Zagraniczny"))</f>
        <v>Komórkowy</v>
      </c>
      <c r="G1522" s="11">
        <f>telefony[[#This Row],[zakonczenie]]-telefony[[#This Row],[rozpoczecie]]</f>
        <v>8.8888888888888906E-3</v>
      </c>
      <c r="H1522">
        <f>MINUTE(telefony[[#This Row],[Czas trwania połączenia]])</f>
        <v>12</v>
      </c>
      <c r="I1522" s="10" t="str">
        <f>LEFT(telefony[[#This Row],[nr]],2)</f>
        <v>22</v>
      </c>
      <c r="J1522" s="9">
        <f>IF(AND(telefony[[#This Row],[Rodzaj telefonu]]="Stacjonarny",telefony[[#This Row],[Początek numeru]]="12"),1,0)</f>
        <v>0</v>
      </c>
      <c r="K1522" s="7">
        <f>IF(telefony[[#This Row],[Czy 12]]=1,telefony[[#This Row],[zakonczenie]]-telefony[[#This Row],[rozpoczecie]],0)</f>
        <v>0</v>
      </c>
    </row>
    <row r="1523" spans="1:11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  <c r="E1523">
        <f>COUNTIF($A$2:$A$2148,telefony[[#This Row],[nr]])</f>
        <v>1</v>
      </c>
      <c r="F1523" t="str">
        <f>IF(LEN(telefony[[#This Row],[nr]])=7,"Stacjonarny",IF(LEN(telefony[[#This Row],[nr]])=8,"Komórkowy","Zagraniczny"))</f>
        <v>Stacjonarny</v>
      </c>
      <c r="G1523" s="11">
        <f>telefony[[#This Row],[zakonczenie]]-telefony[[#This Row],[rozpoczecie]]</f>
        <v>6.0648148148148007E-3</v>
      </c>
      <c r="H1523">
        <f>MINUTE(telefony[[#This Row],[Czas trwania połączenia]])</f>
        <v>8</v>
      </c>
      <c r="I1523" s="10" t="str">
        <f>LEFT(telefony[[#This Row],[nr]],2)</f>
        <v>74</v>
      </c>
      <c r="J1523" s="9">
        <f>IF(AND(telefony[[#This Row],[Rodzaj telefonu]]="Stacjonarny",telefony[[#This Row],[Początek numeru]]="12"),1,0)</f>
        <v>0</v>
      </c>
      <c r="K1523" s="7">
        <f>IF(telefony[[#This Row],[Czy 12]]=1,telefony[[#This Row],[zakonczenie]]-telefony[[#This Row],[rozpoczecie]],0)</f>
        <v>0</v>
      </c>
    </row>
    <row r="1524" spans="1:11" x14ac:dyDescent="0.25">
      <c r="A1524">
        <v>6896787</v>
      </c>
      <c r="B1524" s="1">
        <v>42940</v>
      </c>
      <c r="C1524" s="2">
        <v>0.36243055555555553</v>
      </c>
      <c r="D1524" s="2">
        <v>0.36993055555555554</v>
      </c>
      <c r="E1524">
        <f>COUNTIF($A$2:$A$2148,telefony[[#This Row],[nr]])</f>
        <v>1</v>
      </c>
      <c r="F1524" t="str">
        <f>IF(LEN(telefony[[#This Row],[nr]])=7,"Stacjonarny",IF(LEN(telefony[[#This Row],[nr]])=8,"Komórkowy","Zagraniczny"))</f>
        <v>Stacjonarny</v>
      </c>
      <c r="G1524" s="11">
        <f>telefony[[#This Row],[zakonczenie]]-telefony[[#This Row],[rozpoczecie]]</f>
        <v>7.5000000000000067E-3</v>
      </c>
      <c r="H1524">
        <f>MINUTE(telefony[[#This Row],[Czas trwania połączenia]])</f>
        <v>10</v>
      </c>
      <c r="I1524" s="10" t="str">
        <f>LEFT(telefony[[#This Row],[nr]],2)</f>
        <v>68</v>
      </c>
      <c r="J1524" s="9">
        <f>IF(AND(telefony[[#This Row],[Rodzaj telefonu]]="Stacjonarny",telefony[[#This Row],[Początek numeru]]="12"),1,0)</f>
        <v>0</v>
      </c>
      <c r="K1524" s="7">
        <f>IF(telefony[[#This Row],[Czy 12]]=1,telefony[[#This Row],[zakonczenie]]-telefony[[#This Row],[rozpoczecie]],0)</f>
        <v>0</v>
      </c>
    </row>
    <row r="1525" spans="1:11" x14ac:dyDescent="0.25">
      <c r="A1525">
        <v>6561564994</v>
      </c>
      <c r="B1525" s="1">
        <v>42940</v>
      </c>
      <c r="C1525" s="2">
        <v>0.36334490740740738</v>
      </c>
      <c r="D1525" s="2">
        <v>0.3696875</v>
      </c>
      <c r="E1525">
        <f>COUNTIF($A$2:$A$2148,telefony[[#This Row],[nr]])</f>
        <v>2</v>
      </c>
      <c r="F1525" t="str">
        <f>IF(LEN(telefony[[#This Row],[nr]])=7,"Stacjonarny",IF(LEN(telefony[[#This Row],[nr]])=8,"Komórkowy","Zagraniczny"))</f>
        <v>Zagraniczny</v>
      </c>
      <c r="G1525" s="11">
        <f>telefony[[#This Row],[zakonczenie]]-telefony[[#This Row],[rozpoczecie]]</f>
        <v>6.3425925925926219E-3</v>
      </c>
      <c r="H1525">
        <f>MINUTE(telefony[[#This Row],[Czas trwania połączenia]])</f>
        <v>9</v>
      </c>
      <c r="I1525" s="10" t="str">
        <f>LEFT(telefony[[#This Row],[nr]],2)</f>
        <v>65</v>
      </c>
      <c r="J1525" s="9">
        <f>IF(AND(telefony[[#This Row],[Rodzaj telefonu]]="Stacjonarny",telefony[[#This Row],[Początek numeru]]="12"),1,0)</f>
        <v>0</v>
      </c>
      <c r="K1525" s="7">
        <f>IF(telefony[[#This Row],[Czy 12]]=1,telefony[[#This Row],[zakonczenie]]-telefony[[#This Row],[rozpoczecie]],0)</f>
        <v>0</v>
      </c>
    </row>
    <row r="1526" spans="1:11" x14ac:dyDescent="0.25">
      <c r="A1526">
        <v>8414788</v>
      </c>
      <c r="B1526" s="1">
        <v>42940</v>
      </c>
      <c r="C1526" s="2">
        <v>0.36887731481481484</v>
      </c>
      <c r="D1526" s="2">
        <v>0.37443287037037037</v>
      </c>
      <c r="E1526">
        <f>COUNTIF($A$2:$A$2148,telefony[[#This Row],[nr]])</f>
        <v>1</v>
      </c>
      <c r="F1526" t="str">
        <f>IF(LEN(telefony[[#This Row],[nr]])=7,"Stacjonarny",IF(LEN(telefony[[#This Row],[nr]])=8,"Komórkowy","Zagraniczny"))</f>
        <v>Stacjonarny</v>
      </c>
      <c r="G1526" s="11">
        <f>telefony[[#This Row],[zakonczenie]]-telefony[[#This Row],[rozpoczecie]]</f>
        <v>5.5555555555555358E-3</v>
      </c>
      <c r="H1526">
        <f>MINUTE(telefony[[#This Row],[Czas trwania połączenia]])</f>
        <v>8</v>
      </c>
      <c r="I1526" s="10" t="str">
        <f>LEFT(telefony[[#This Row],[nr]],2)</f>
        <v>84</v>
      </c>
      <c r="J1526" s="9">
        <f>IF(AND(telefony[[#This Row],[Rodzaj telefonu]]="Stacjonarny",telefony[[#This Row],[Początek numeru]]="12"),1,0)</f>
        <v>0</v>
      </c>
      <c r="K1526" s="7">
        <f>IF(telefony[[#This Row],[Czy 12]]=1,telefony[[#This Row],[zakonczenie]]-telefony[[#This Row],[rozpoczecie]],0)</f>
        <v>0</v>
      </c>
    </row>
    <row r="1527" spans="1:11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  <c r="E1527">
        <f>COUNTIF($A$2:$A$2148,telefony[[#This Row],[nr]])</f>
        <v>1</v>
      </c>
      <c r="F1527" t="str">
        <f>IF(LEN(telefony[[#This Row],[nr]])=7,"Stacjonarny",IF(LEN(telefony[[#This Row],[nr]])=8,"Komórkowy","Zagraniczny"))</f>
        <v>Stacjonarny</v>
      </c>
      <c r="G1527" s="11">
        <f>telefony[[#This Row],[zakonczenie]]-telefony[[#This Row],[rozpoczecie]]</f>
        <v>8.3101851851851705E-3</v>
      </c>
      <c r="H1527">
        <f>MINUTE(telefony[[#This Row],[Czas trwania połączenia]])</f>
        <v>11</v>
      </c>
      <c r="I1527" s="10" t="str">
        <f>LEFT(telefony[[#This Row],[nr]],2)</f>
        <v>78</v>
      </c>
      <c r="J1527" s="9">
        <f>IF(AND(telefony[[#This Row],[Rodzaj telefonu]]="Stacjonarny",telefony[[#This Row],[Początek numeru]]="12"),1,0)</f>
        <v>0</v>
      </c>
      <c r="K1527" s="7">
        <f>IF(telefony[[#This Row],[Czy 12]]=1,telefony[[#This Row],[zakonczenie]]-telefony[[#This Row],[rozpoczecie]],0)</f>
        <v>0</v>
      </c>
    </row>
    <row r="1528" spans="1:11" x14ac:dyDescent="0.25">
      <c r="A1528">
        <v>5970183</v>
      </c>
      <c r="B1528" s="1">
        <v>42940</v>
      </c>
      <c r="C1528" s="2">
        <v>0.37150462962962966</v>
      </c>
      <c r="D1528" s="2">
        <v>0.37246527777777777</v>
      </c>
      <c r="E1528">
        <f>COUNTIF($A$2:$A$2148,telefony[[#This Row],[nr]])</f>
        <v>1</v>
      </c>
      <c r="F1528" t="str">
        <f>IF(LEN(telefony[[#This Row],[nr]])=7,"Stacjonarny",IF(LEN(telefony[[#This Row],[nr]])=8,"Komórkowy","Zagraniczny"))</f>
        <v>Stacjonarny</v>
      </c>
      <c r="G1528" s="11">
        <f>telefony[[#This Row],[zakonczenie]]-telefony[[#This Row],[rozpoczecie]]</f>
        <v>9.6064814814811328E-4</v>
      </c>
      <c r="H1528">
        <f>MINUTE(telefony[[#This Row],[Czas trwania połączenia]])</f>
        <v>1</v>
      </c>
      <c r="I1528" s="10" t="str">
        <f>LEFT(telefony[[#This Row],[nr]],2)</f>
        <v>59</v>
      </c>
      <c r="J1528" s="9">
        <f>IF(AND(telefony[[#This Row],[Rodzaj telefonu]]="Stacjonarny",telefony[[#This Row],[Początek numeru]]="12"),1,0)</f>
        <v>0</v>
      </c>
      <c r="K1528" s="7">
        <f>IF(telefony[[#This Row],[Czy 12]]=1,telefony[[#This Row],[zakonczenie]]-telefony[[#This Row],[rozpoczecie]],0)</f>
        <v>0</v>
      </c>
    </row>
    <row r="1529" spans="1:11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  <c r="E1529">
        <f>COUNTIF($A$2:$A$2148,telefony[[#This Row],[nr]])</f>
        <v>2</v>
      </c>
      <c r="F1529" t="str">
        <f>IF(LEN(telefony[[#This Row],[nr]])=7,"Stacjonarny",IF(LEN(telefony[[#This Row],[nr]])=8,"Komórkowy","Zagraniczny"))</f>
        <v>Komórkowy</v>
      </c>
      <c r="G1529" s="11">
        <f>telefony[[#This Row],[zakonczenie]]-telefony[[#This Row],[rozpoczecie]]</f>
        <v>1.1168981481481488E-2</v>
      </c>
      <c r="H1529">
        <f>MINUTE(telefony[[#This Row],[Czas trwania połączenia]])</f>
        <v>16</v>
      </c>
      <c r="I1529" s="10" t="str">
        <f>LEFT(telefony[[#This Row],[nr]],2)</f>
        <v>57</v>
      </c>
      <c r="J1529" s="9">
        <f>IF(AND(telefony[[#This Row],[Rodzaj telefonu]]="Stacjonarny",telefony[[#This Row],[Początek numeru]]="12"),1,0)</f>
        <v>0</v>
      </c>
      <c r="K1529" s="7">
        <f>IF(telefony[[#This Row],[Czy 12]]=1,telefony[[#This Row],[zakonczenie]]-telefony[[#This Row],[rozpoczecie]],0)</f>
        <v>0</v>
      </c>
    </row>
    <row r="1530" spans="1:11" x14ac:dyDescent="0.25">
      <c r="A1530">
        <v>53378457</v>
      </c>
      <c r="B1530" s="1">
        <v>42940</v>
      </c>
      <c r="C1530" s="2">
        <v>0.3777314814814815</v>
      </c>
      <c r="D1530" s="2">
        <v>0.38680555555555557</v>
      </c>
      <c r="E1530">
        <f>COUNTIF($A$2:$A$2148,telefony[[#This Row],[nr]])</f>
        <v>1</v>
      </c>
      <c r="F1530" t="str">
        <f>IF(LEN(telefony[[#This Row],[nr]])=7,"Stacjonarny",IF(LEN(telefony[[#This Row],[nr]])=8,"Komórkowy","Zagraniczny"))</f>
        <v>Komórkowy</v>
      </c>
      <c r="G1530" s="11">
        <f>telefony[[#This Row],[zakonczenie]]-telefony[[#This Row],[rozpoczecie]]</f>
        <v>9.0740740740740677E-3</v>
      </c>
      <c r="H1530">
        <f>MINUTE(telefony[[#This Row],[Czas trwania połączenia]])</f>
        <v>13</v>
      </c>
      <c r="I1530" s="10" t="str">
        <f>LEFT(telefony[[#This Row],[nr]],2)</f>
        <v>53</v>
      </c>
      <c r="J1530" s="9">
        <f>IF(AND(telefony[[#This Row],[Rodzaj telefonu]]="Stacjonarny",telefony[[#This Row],[Początek numeru]]="12"),1,0)</f>
        <v>0</v>
      </c>
      <c r="K1530" s="7">
        <f>IF(telefony[[#This Row],[Czy 12]]=1,telefony[[#This Row],[zakonczenie]]-telefony[[#This Row],[rozpoczecie]],0)</f>
        <v>0</v>
      </c>
    </row>
    <row r="1531" spans="1:11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  <c r="E1531">
        <f>COUNTIF($A$2:$A$2148,telefony[[#This Row],[nr]])</f>
        <v>1</v>
      </c>
      <c r="F1531" t="str">
        <f>IF(LEN(telefony[[#This Row],[nr]])=7,"Stacjonarny",IF(LEN(telefony[[#This Row],[nr]])=8,"Komórkowy","Zagraniczny"))</f>
        <v>Komórkowy</v>
      </c>
      <c r="G1531" s="11">
        <f>telefony[[#This Row],[zakonczenie]]-telefony[[#This Row],[rozpoczecie]]</f>
        <v>9.4560185185185164E-3</v>
      </c>
      <c r="H1531">
        <f>MINUTE(telefony[[#This Row],[Czas trwania połączenia]])</f>
        <v>13</v>
      </c>
      <c r="I1531" s="10" t="str">
        <f>LEFT(telefony[[#This Row],[nr]],2)</f>
        <v>88</v>
      </c>
      <c r="J1531" s="9">
        <f>IF(AND(telefony[[#This Row],[Rodzaj telefonu]]="Stacjonarny",telefony[[#This Row],[Początek numeru]]="12"),1,0)</f>
        <v>0</v>
      </c>
      <c r="K1531" s="7">
        <f>IF(telefony[[#This Row],[Czy 12]]=1,telefony[[#This Row],[zakonczenie]]-telefony[[#This Row],[rozpoczecie]],0)</f>
        <v>0</v>
      </c>
    </row>
    <row r="1532" spans="1:11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  <c r="E1532">
        <f>COUNTIF($A$2:$A$2148,telefony[[#This Row],[nr]])</f>
        <v>1</v>
      </c>
      <c r="F1532" t="str">
        <f>IF(LEN(telefony[[#This Row],[nr]])=7,"Stacjonarny",IF(LEN(telefony[[#This Row],[nr]])=8,"Komórkowy","Zagraniczny"))</f>
        <v>Stacjonarny</v>
      </c>
      <c r="G1532" s="11">
        <f>telefony[[#This Row],[zakonczenie]]-telefony[[#This Row],[rozpoczecie]]</f>
        <v>7.9050925925925886E-3</v>
      </c>
      <c r="H1532">
        <f>MINUTE(telefony[[#This Row],[Czas trwania połączenia]])</f>
        <v>11</v>
      </c>
      <c r="I1532" s="10" t="str">
        <f>LEFT(telefony[[#This Row],[nr]],2)</f>
        <v>92</v>
      </c>
      <c r="J1532" s="9">
        <f>IF(AND(telefony[[#This Row],[Rodzaj telefonu]]="Stacjonarny",telefony[[#This Row],[Początek numeru]]="12"),1,0)</f>
        <v>0</v>
      </c>
      <c r="K1532" s="7">
        <f>IF(telefony[[#This Row],[Czy 12]]=1,telefony[[#This Row],[zakonczenie]]-telefony[[#This Row],[rozpoczecie]],0)</f>
        <v>0</v>
      </c>
    </row>
    <row r="1533" spans="1:11" x14ac:dyDescent="0.25">
      <c r="A1533">
        <v>2928766</v>
      </c>
      <c r="B1533" s="1">
        <v>42940</v>
      </c>
      <c r="C1533" s="2">
        <v>0.38156250000000003</v>
      </c>
      <c r="D1533" s="2">
        <v>0.3893402777777778</v>
      </c>
      <c r="E1533">
        <f>COUNTIF($A$2:$A$2148,telefony[[#This Row],[nr]])</f>
        <v>1</v>
      </c>
      <c r="F1533" t="str">
        <f>IF(LEN(telefony[[#This Row],[nr]])=7,"Stacjonarny",IF(LEN(telefony[[#This Row],[nr]])=8,"Komórkowy","Zagraniczny"))</f>
        <v>Stacjonarny</v>
      </c>
      <c r="G1533" s="11">
        <f>telefony[[#This Row],[zakonczenie]]-telefony[[#This Row],[rozpoczecie]]</f>
        <v>7.7777777777777724E-3</v>
      </c>
      <c r="H1533">
        <f>MINUTE(telefony[[#This Row],[Czas trwania połączenia]])</f>
        <v>11</v>
      </c>
      <c r="I1533" s="10" t="str">
        <f>LEFT(telefony[[#This Row],[nr]],2)</f>
        <v>29</v>
      </c>
      <c r="J1533" s="9">
        <f>IF(AND(telefony[[#This Row],[Rodzaj telefonu]]="Stacjonarny",telefony[[#This Row],[Początek numeru]]="12"),1,0)</f>
        <v>0</v>
      </c>
      <c r="K1533" s="7">
        <f>IF(telefony[[#This Row],[Czy 12]]=1,telefony[[#This Row],[zakonczenie]]-telefony[[#This Row],[rozpoczecie]],0)</f>
        <v>0</v>
      </c>
    </row>
    <row r="1534" spans="1:11" x14ac:dyDescent="0.25">
      <c r="A1534">
        <v>4334364</v>
      </c>
      <c r="B1534" s="1">
        <v>42940</v>
      </c>
      <c r="C1534" s="2">
        <v>0.3837962962962963</v>
      </c>
      <c r="D1534" s="2">
        <v>0.39385416666666667</v>
      </c>
      <c r="E1534">
        <f>COUNTIF($A$2:$A$2148,telefony[[#This Row],[nr]])</f>
        <v>1</v>
      </c>
      <c r="F1534" t="str">
        <f>IF(LEN(telefony[[#This Row],[nr]])=7,"Stacjonarny",IF(LEN(telefony[[#This Row],[nr]])=8,"Komórkowy","Zagraniczny"))</f>
        <v>Stacjonarny</v>
      </c>
      <c r="G1534" s="11">
        <f>telefony[[#This Row],[zakonczenie]]-telefony[[#This Row],[rozpoczecie]]</f>
        <v>1.005787037037037E-2</v>
      </c>
      <c r="H1534">
        <f>MINUTE(telefony[[#This Row],[Czas trwania połączenia]])</f>
        <v>14</v>
      </c>
      <c r="I1534" s="10" t="str">
        <f>LEFT(telefony[[#This Row],[nr]],2)</f>
        <v>43</v>
      </c>
      <c r="J1534" s="9">
        <f>IF(AND(telefony[[#This Row],[Rodzaj telefonu]]="Stacjonarny",telefony[[#This Row],[Początek numeru]]="12"),1,0)</f>
        <v>0</v>
      </c>
      <c r="K1534" s="7">
        <f>IF(telefony[[#This Row],[Czy 12]]=1,telefony[[#This Row],[zakonczenie]]-telefony[[#This Row],[rozpoczecie]],0)</f>
        <v>0</v>
      </c>
    </row>
    <row r="1535" spans="1:11" x14ac:dyDescent="0.25">
      <c r="A1535">
        <v>8405292</v>
      </c>
      <c r="B1535" s="1">
        <v>42940</v>
      </c>
      <c r="C1535" s="2">
        <v>0.38635416666666667</v>
      </c>
      <c r="D1535" s="2">
        <v>0.39378472222222222</v>
      </c>
      <c r="E1535">
        <f>COUNTIF($A$2:$A$2148,telefony[[#This Row],[nr]])</f>
        <v>1</v>
      </c>
      <c r="F1535" t="str">
        <f>IF(LEN(telefony[[#This Row],[nr]])=7,"Stacjonarny",IF(LEN(telefony[[#This Row],[nr]])=8,"Komórkowy","Zagraniczny"))</f>
        <v>Stacjonarny</v>
      </c>
      <c r="G1535" s="11">
        <f>telefony[[#This Row],[zakonczenie]]-telefony[[#This Row],[rozpoczecie]]</f>
        <v>7.4305555555555514E-3</v>
      </c>
      <c r="H1535">
        <f>MINUTE(telefony[[#This Row],[Czas trwania połączenia]])</f>
        <v>10</v>
      </c>
      <c r="I1535" s="10" t="str">
        <f>LEFT(telefony[[#This Row],[nr]],2)</f>
        <v>84</v>
      </c>
      <c r="J1535" s="9">
        <f>IF(AND(telefony[[#This Row],[Rodzaj telefonu]]="Stacjonarny",telefony[[#This Row],[Początek numeru]]="12"),1,0)</f>
        <v>0</v>
      </c>
      <c r="K1535" s="7">
        <f>IF(telefony[[#This Row],[Czy 12]]=1,telefony[[#This Row],[zakonczenie]]-telefony[[#This Row],[rozpoczecie]],0)</f>
        <v>0</v>
      </c>
    </row>
    <row r="1536" spans="1:11" x14ac:dyDescent="0.25">
      <c r="A1536">
        <v>9870841</v>
      </c>
      <c r="B1536" s="1">
        <v>42940</v>
      </c>
      <c r="C1536" s="2">
        <v>0.39209490740740743</v>
      </c>
      <c r="D1536" s="2">
        <v>0.39672453703703703</v>
      </c>
      <c r="E1536">
        <f>COUNTIF($A$2:$A$2148,telefony[[#This Row],[nr]])</f>
        <v>1</v>
      </c>
      <c r="F1536" t="str">
        <f>IF(LEN(telefony[[#This Row],[nr]])=7,"Stacjonarny",IF(LEN(telefony[[#This Row],[nr]])=8,"Komórkowy","Zagraniczny"))</f>
        <v>Stacjonarny</v>
      </c>
      <c r="G1536" s="11">
        <f>telefony[[#This Row],[zakonczenie]]-telefony[[#This Row],[rozpoczecie]]</f>
        <v>4.6296296296295947E-3</v>
      </c>
      <c r="H1536">
        <f>MINUTE(telefony[[#This Row],[Czas trwania połączenia]])</f>
        <v>6</v>
      </c>
      <c r="I1536" s="10" t="str">
        <f>LEFT(telefony[[#This Row],[nr]],2)</f>
        <v>98</v>
      </c>
      <c r="J1536" s="9">
        <f>IF(AND(telefony[[#This Row],[Rodzaj telefonu]]="Stacjonarny",telefony[[#This Row],[Początek numeru]]="12"),1,0)</f>
        <v>0</v>
      </c>
      <c r="K1536" s="7">
        <f>IF(telefony[[#This Row],[Czy 12]]=1,telefony[[#This Row],[zakonczenie]]-telefony[[#This Row],[rozpoczecie]],0)</f>
        <v>0</v>
      </c>
    </row>
    <row r="1537" spans="1:11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  <c r="E1537">
        <f>COUNTIF($A$2:$A$2148,telefony[[#This Row],[nr]])</f>
        <v>1</v>
      </c>
      <c r="F1537" t="str">
        <f>IF(LEN(telefony[[#This Row],[nr]])=7,"Stacjonarny",IF(LEN(telefony[[#This Row],[nr]])=8,"Komórkowy","Zagraniczny"))</f>
        <v>Stacjonarny</v>
      </c>
      <c r="G1537" s="11">
        <f>telefony[[#This Row],[zakonczenie]]-telefony[[#This Row],[rozpoczecie]]</f>
        <v>2.4768518518518134E-3</v>
      </c>
      <c r="H1537">
        <f>MINUTE(telefony[[#This Row],[Czas trwania połączenia]])</f>
        <v>3</v>
      </c>
      <c r="I1537" s="10" t="str">
        <f>LEFT(telefony[[#This Row],[nr]],2)</f>
        <v>97</v>
      </c>
      <c r="J1537" s="9">
        <f>IF(AND(telefony[[#This Row],[Rodzaj telefonu]]="Stacjonarny",telefony[[#This Row],[Początek numeru]]="12"),1,0)</f>
        <v>0</v>
      </c>
      <c r="K1537" s="7">
        <f>IF(telefony[[#This Row],[Czy 12]]=1,telefony[[#This Row],[zakonczenie]]-telefony[[#This Row],[rozpoczecie]],0)</f>
        <v>0</v>
      </c>
    </row>
    <row r="1538" spans="1:11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  <c r="E1538">
        <f>COUNTIF($A$2:$A$2148,telefony[[#This Row],[nr]])</f>
        <v>1</v>
      </c>
      <c r="F1538" t="str">
        <f>IF(LEN(telefony[[#This Row],[nr]])=7,"Stacjonarny",IF(LEN(telefony[[#This Row],[nr]])=8,"Komórkowy","Zagraniczny"))</f>
        <v>Stacjonarny</v>
      </c>
      <c r="G1538" s="11">
        <f>telefony[[#This Row],[zakonczenie]]-telefony[[#This Row],[rozpoczecie]]</f>
        <v>8.6805555555558023E-4</v>
      </c>
      <c r="H1538">
        <f>MINUTE(telefony[[#This Row],[Czas trwania połączenia]])</f>
        <v>1</v>
      </c>
      <c r="I1538" s="10" t="str">
        <f>LEFT(telefony[[#This Row],[nr]],2)</f>
        <v>11</v>
      </c>
      <c r="J1538" s="9">
        <f>IF(AND(telefony[[#This Row],[Rodzaj telefonu]]="Stacjonarny",telefony[[#This Row],[Początek numeru]]="12"),1,0)</f>
        <v>0</v>
      </c>
      <c r="K1538" s="7">
        <f>IF(telefony[[#This Row],[Czy 12]]=1,telefony[[#This Row],[zakonczenie]]-telefony[[#This Row],[rozpoczecie]],0)</f>
        <v>0</v>
      </c>
    </row>
    <row r="1539" spans="1:11" x14ac:dyDescent="0.25">
      <c r="A1539">
        <v>25194612</v>
      </c>
      <c r="B1539" s="1">
        <v>42940</v>
      </c>
      <c r="C1539" s="2">
        <v>0.39516203703703706</v>
      </c>
      <c r="D1539" s="2">
        <v>0.4057986111111111</v>
      </c>
      <c r="E1539">
        <f>COUNTIF($A$2:$A$2148,telefony[[#This Row],[nr]])</f>
        <v>1</v>
      </c>
      <c r="F1539" t="str">
        <f>IF(LEN(telefony[[#This Row],[nr]])=7,"Stacjonarny",IF(LEN(telefony[[#This Row],[nr]])=8,"Komórkowy","Zagraniczny"))</f>
        <v>Komórkowy</v>
      </c>
      <c r="G1539" s="11">
        <f>telefony[[#This Row],[zakonczenie]]-telefony[[#This Row],[rozpoczecie]]</f>
        <v>1.0636574074074034E-2</v>
      </c>
      <c r="H1539">
        <f>MINUTE(telefony[[#This Row],[Czas trwania połączenia]])</f>
        <v>15</v>
      </c>
      <c r="I1539" s="10" t="str">
        <f>LEFT(telefony[[#This Row],[nr]],2)</f>
        <v>25</v>
      </c>
      <c r="J1539" s="9">
        <f>IF(AND(telefony[[#This Row],[Rodzaj telefonu]]="Stacjonarny",telefony[[#This Row],[Początek numeru]]="12"),1,0)</f>
        <v>0</v>
      </c>
      <c r="K1539" s="7">
        <f>IF(telefony[[#This Row],[Czy 12]]=1,telefony[[#This Row],[zakonczenie]]-telefony[[#This Row],[rozpoczecie]],0)</f>
        <v>0</v>
      </c>
    </row>
    <row r="1540" spans="1:11" x14ac:dyDescent="0.25">
      <c r="A1540">
        <v>1117628</v>
      </c>
      <c r="B1540" s="1">
        <v>42940</v>
      </c>
      <c r="C1540" s="2">
        <v>0.39614583333333331</v>
      </c>
      <c r="D1540" s="2">
        <v>0.39976851851851852</v>
      </c>
      <c r="E1540">
        <f>COUNTIF($A$2:$A$2148,telefony[[#This Row],[nr]])</f>
        <v>2</v>
      </c>
      <c r="F1540" t="str">
        <f>IF(LEN(telefony[[#This Row],[nr]])=7,"Stacjonarny",IF(LEN(telefony[[#This Row],[nr]])=8,"Komórkowy","Zagraniczny"))</f>
        <v>Stacjonarny</v>
      </c>
      <c r="G1540" s="11">
        <f>telefony[[#This Row],[zakonczenie]]-telefony[[#This Row],[rozpoczecie]]</f>
        <v>3.6226851851852149E-3</v>
      </c>
      <c r="H1540">
        <f>MINUTE(telefony[[#This Row],[Czas trwania połączenia]])</f>
        <v>5</v>
      </c>
      <c r="I1540" s="10" t="str">
        <f>LEFT(telefony[[#This Row],[nr]],2)</f>
        <v>11</v>
      </c>
      <c r="J1540" s="9">
        <f>IF(AND(telefony[[#This Row],[Rodzaj telefonu]]="Stacjonarny",telefony[[#This Row],[Początek numeru]]="12"),1,0)</f>
        <v>0</v>
      </c>
      <c r="K1540" s="7">
        <f>IF(telefony[[#This Row],[Czy 12]]=1,telefony[[#This Row],[zakonczenie]]-telefony[[#This Row],[rozpoczecie]],0)</f>
        <v>0</v>
      </c>
    </row>
    <row r="1541" spans="1:11" x14ac:dyDescent="0.25">
      <c r="A1541">
        <v>3624713</v>
      </c>
      <c r="B1541" s="1">
        <v>42940</v>
      </c>
      <c r="C1541" s="2">
        <v>0.39864583333333331</v>
      </c>
      <c r="D1541" s="2">
        <v>0.40440972222222221</v>
      </c>
      <c r="E1541">
        <f>COUNTIF($A$2:$A$2148,telefony[[#This Row],[nr]])</f>
        <v>2</v>
      </c>
      <c r="F1541" t="str">
        <f>IF(LEN(telefony[[#This Row],[nr]])=7,"Stacjonarny",IF(LEN(telefony[[#This Row],[nr]])=8,"Komórkowy","Zagraniczny"))</f>
        <v>Stacjonarny</v>
      </c>
      <c r="G1541" s="11">
        <f>telefony[[#This Row],[zakonczenie]]-telefony[[#This Row],[rozpoczecie]]</f>
        <v>5.7638888888889017E-3</v>
      </c>
      <c r="H1541">
        <f>MINUTE(telefony[[#This Row],[Czas trwania połączenia]])</f>
        <v>8</v>
      </c>
      <c r="I1541" s="10" t="str">
        <f>LEFT(telefony[[#This Row],[nr]],2)</f>
        <v>36</v>
      </c>
      <c r="J1541" s="9">
        <f>IF(AND(telefony[[#This Row],[Rodzaj telefonu]]="Stacjonarny",telefony[[#This Row],[Początek numeru]]="12"),1,0)</f>
        <v>0</v>
      </c>
      <c r="K1541" s="7">
        <f>IF(telefony[[#This Row],[Czy 12]]=1,telefony[[#This Row],[zakonczenie]]-telefony[[#This Row],[rozpoczecie]],0)</f>
        <v>0</v>
      </c>
    </row>
    <row r="1542" spans="1:11" x14ac:dyDescent="0.25">
      <c r="A1542">
        <v>5616210</v>
      </c>
      <c r="B1542" s="1">
        <v>42940</v>
      </c>
      <c r="C1542" s="2">
        <v>0.39956018518518521</v>
      </c>
      <c r="D1542" s="2">
        <v>0.40803240740740743</v>
      </c>
      <c r="E1542">
        <f>COUNTIF($A$2:$A$2148,telefony[[#This Row],[nr]])</f>
        <v>1</v>
      </c>
      <c r="F1542" t="str">
        <f>IF(LEN(telefony[[#This Row],[nr]])=7,"Stacjonarny",IF(LEN(telefony[[#This Row],[nr]])=8,"Komórkowy","Zagraniczny"))</f>
        <v>Stacjonarny</v>
      </c>
      <c r="G1542" s="11">
        <f>telefony[[#This Row],[zakonczenie]]-telefony[[#This Row],[rozpoczecie]]</f>
        <v>8.4722222222222143E-3</v>
      </c>
      <c r="H1542">
        <f>MINUTE(telefony[[#This Row],[Czas trwania połączenia]])</f>
        <v>12</v>
      </c>
      <c r="I1542" s="10" t="str">
        <f>LEFT(telefony[[#This Row],[nr]],2)</f>
        <v>56</v>
      </c>
      <c r="J1542" s="9">
        <f>IF(AND(telefony[[#This Row],[Rodzaj telefonu]]="Stacjonarny",telefony[[#This Row],[Początek numeru]]="12"),1,0)</f>
        <v>0</v>
      </c>
      <c r="K1542" s="7">
        <f>IF(telefony[[#This Row],[Czy 12]]=1,telefony[[#This Row],[zakonczenie]]-telefony[[#This Row],[rozpoczecie]],0)</f>
        <v>0</v>
      </c>
    </row>
    <row r="1543" spans="1:11" x14ac:dyDescent="0.25">
      <c r="A1543">
        <v>6772052</v>
      </c>
      <c r="B1543" s="1">
        <v>42940</v>
      </c>
      <c r="C1543" s="2">
        <v>0.40263888888888888</v>
      </c>
      <c r="D1543" s="2">
        <v>0.40825231481481483</v>
      </c>
      <c r="E1543">
        <f>COUNTIF($A$2:$A$2148,telefony[[#This Row],[nr]])</f>
        <v>3</v>
      </c>
      <c r="F1543" t="str">
        <f>IF(LEN(telefony[[#This Row],[nr]])=7,"Stacjonarny",IF(LEN(telefony[[#This Row],[nr]])=8,"Komórkowy","Zagraniczny"))</f>
        <v>Stacjonarny</v>
      </c>
      <c r="G1543" s="11">
        <f>telefony[[#This Row],[zakonczenie]]-telefony[[#This Row],[rozpoczecie]]</f>
        <v>5.6134259259259522E-3</v>
      </c>
      <c r="H1543">
        <f>MINUTE(telefony[[#This Row],[Czas trwania połączenia]])</f>
        <v>8</v>
      </c>
      <c r="I1543" s="10" t="str">
        <f>LEFT(telefony[[#This Row],[nr]],2)</f>
        <v>67</v>
      </c>
      <c r="J1543" s="9">
        <f>IF(AND(telefony[[#This Row],[Rodzaj telefonu]]="Stacjonarny",telefony[[#This Row],[Początek numeru]]="12"),1,0)</f>
        <v>0</v>
      </c>
      <c r="K1543" s="7">
        <f>IF(telefony[[#This Row],[Czy 12]]=1,telefony[[#This Row],[zakonczenie]]-telefony[[#This Row],[rozpoczecie]],0)</f>
        <v>0</v>
      </c>
    </row>
    <row r="1544" spans="1:11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  <c r="E1544">
        <f>COUNTIF($A$2:$A$2148,telefony[[#This Row],[nr]])</f>
        <v>1</v>
      </c>
      <c r="F1544" t="str">
        <f>IF(LEN(telefony[[#This Row],[nr]])=7,"Stacjonarny",IF(LEN(telefony[[#This Row],[nr]])=8,"Komórkowy","Zagraniczny"))</f>
        <v>Stacjonarny</v>
      </c>
      <c r="G1544" s="11">
        <f>telefony[[#This Row],[zakonczenie]]-telefony[[#This Row],[rozpoczecie]]</f>
        <v>5.4629629629629473E-3</v>
      </c>
      <c r="H1544">
        <f>MINUTE(telefony[[#This Row],[Czas trwania połączenia]])</f>
        <v>7</v>
      </c>
      <c r="I1544" s="10" t="str">
        <f>LEFT(telefony[[#This Row],[nr]],2)</f>
        <v>33</v>
      </c>
      <c r="J1544" s="9">
        <f>IF(AND(telefony[[#This Row],[Rodzaj telefonu]]="Stacjonarny",telefony[[#This Row],[Początek numeru]]="12"),1,0)</f>
        <v>0</v>
      </c>
      <c r="K1544" s="7">
        <f>IF(telefony[[#This Row],[Czy 12]]=1,telefony[[#This Row],[zakonczenie]]-telefony[[#This Row],[rozpoczecie]],0)</f>
        <v>0</v>
      </c>
    </row>
    <row r="1545" spans="1:11" x14ac:dyDescent="0.25">
      <c r="A1545">
        <v>72701808</v>
      </c>
      <c r="B1545" s="1">
        <v>42940</v>
      </c>
      <c r="C1545" s="2">
        <v>0.40930555555555553</v>
      </c>
      <c r="D1545" s="2">
        <v>0.41968749999999999</v>
      </c>
      <c r="E1545">
        <f>COUNTIF($A$2:$A$2148,telefony[[#This Row],[nr]])</f>
        <v>1</v>
      </c>
      <c r="F1545" t="str">
        <f>IF(LEN(telefony[[#This Row],[nr]])=7,"Stacjonarny",IF(LEN(telefony[[#This Row],[nr]])=8,"Komórkowy","Zagraniczny"))</f>
        <v>Komórkowy</v>
      </c>
      <c r="G1545" s="11">
        <f>telefony[[#This Row],[zakonczenie]]-telefony[[#This Row],[rozpoczecie]]</f>
        <v>1.0381944444444458E-2</v>
      </c>
      <c r="H1545">
        <f>MINUTE(telefony[[#This Row],[Czas trwania połączenia]])</f>
        <v>14</v>
      </c>
      <c r="I1545" s="10" t="str">
        <f>LEFT(telefony[[#This Row],[nr]],2)</f>
        <v>72</v>
      </c>
      <c r="J1545" s="9">
        <f>IF(AND(telefony[[#This Row],[Rodzaj telefonu]]="Stacjonarny",telefony[[#This Row],[Początek numeru]]="12"),1,0)</f>
        <v>0</v>
      </c>
      <c r="K1545" s="7">
        <f>IF(telefony[[#This Row],[Czy 12]]=1,telefony[[#This Row],[zakonczenie]]-telefony[[#This Row],[rozpoczecie]],0)</f>
        <v>0</v>
      </c>
    </row>
    <row r="1546" spans="1:11" x14ac:dyDescent="0.25">
      <c r="A1546">
        <v>4285095</v>
      </c>
      <c r="B1546" s="1">
        <v>42940</v>
      </c>
      <c r="C1546" s="2">
        <v>0.41351851851851851</v>
      </c>
      <c r="D1546" s="2">
        <v>0.41790509259259262</v>
      </c>
      <c r="E1546">
        <f>COUNTIF($A$2:$A$2148,telefony[[#This Row],[nr]])</f>
        <v>1</v>
      </c>
      <c r="F1546" t="str">
        <f>IF(LEN(telefony[[#This Row],[nr]])=7,"Stacjonarny",IF(LEN(telefony[[#This Row],[nr]])=8,"Komórkowy","Zagraniczny"))</f>
        <v>Stacjonarny</v>
      </c>
      <c r="G1546" s="11">
        <f>telefony[[#This Row],[zakonczenie]]-telefony[[#This Row],[rozpoczecie]]</f>
        <v>4.3865740740741122E-3</v>
      </c>
      <c r="H1546">
        <f>MINUTE(telefony[[#This Row],[Czas trwania połączenia]])</f>
        <v>6</v>
      </c>
      <c r="I1546" s="10" t="str">
        <f>LEFT(telefony[[#This Row],[nr]],2)</f>
        <v>42</v>
      </c>
      <c r="J1546" s="9">
        <f>IF(AND(telefony[[#This Row],[Rodzaj telefonu]]="Stacjonarny",telefony[[#This Row],[Początek numeru]]="12"),1,0)</f>
        <v>0</v>
      </c>
      <c r="K1546" s="7">
        <f>IF(telefony[[#This Row],[Czy 12]]=1,telefony[[#This Row],[zakonczenie]]-telefony[[#This Row],[rozpoczecie]],0)</f>
        <v>0</v>
      </c>
    </row>
    <row r="1547" spans="1:11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  <c r="E1547">
        <f>COUNTIF($A$2:$A$2148,telefony[[#This Row],[nr]])</f>
        <v>1</v>
      </c>
      <c r="F1547" t="str">
        <f>IF(LEN(telefony[[#This Row],[nr]])=7,"Stacjonarny",IF(LEN(telefony[[#This Row],[nr]])=8,"Komórkowy","Zagraniczny"))</f>
        <v>Stacjonarny</v>
      </c>
      <c r="G1547" s="11">
        <f>telefony[[#This Row],[zakonczenie]]-telefony[[#This Row],[rozpoczecie]]</f>
        <v>3.9930555555555691E-3</v>
      </c>
      <c r="H1547">
        <f>MINUTE(telefony[[#This Row],[Czas trwania połączenia]])</f>
        <v>5</v>
      </c>
      <c r="I1547" s="10" t="str">
        <f>LEFT(telefony[[#This Row],[nr]],2)</f>
        <v>25</v>
      </c>
      <c r="J1547" s="9">
        <f>IF(AND(telefony[[#This Row],[Rodzaj telefonu]]="Stacjonarny",telefony[[#This Row],[Początek numeru]]="12"),1,0)</f>
        <v>0</v>
      </c>
      <c r="K1547" s="7">
        <f>IF(telefony[[#This Row],[Czy 12]]=1,telefony[[#This Row],[zakonczenie]]-telefony[[#This Row],[rozpoczecie]],0)</f>
        <v>0</v>
      </c>
    </row>
    <row r="1548" spans="1:11" x14ac:dyDescent="0.25">
      <c r="A1548">
        <v>2947035</v>
      </c>
      <c r="B1548" s="1">
        <v>42940</v>
      </c>
      <c r="C1548" s="2">
        <v>0.42241898148148149</v>
      </c>
      <c r="D1548" s="2">
        <v>0.42863425925925924</v>
      </c>
      <c r="E1548">
        <f>COUNTIF($A$2:$A$2148,telefony[[#This Row],[nr]])</f>
        <v>1</v>
      </c>
      <c r="F1548" t="str">
        <f>IF(LEN(telefony[[#This Row],[nr]])=7,"Stacjonarny",IF(LEN(telefony[[#This Row],[nr]])=8,"Komórkowy","Zagraniczny"))</f>
        <v>Stacjonarny</v>
      </c>
      <c r="G1548" s="11">
        <f>telefony[[#This Row],[zakonczenie]]-telefony[[#This Row],[rozpoczecie]]</f>
        <v>6.2152777777777501E-3</v>
      </c>
      <c r="H1548">
        <f>MINUTE(telefony[[#This Row],[Czas trwania połączenia]])</f>
        <v>8</v>
      </c>
      <c r="I1548" s="10" t="str">
        <f>LEFT(telefony[[#This Row],[nr]],2)</f>
        <v>29</v>
      </c>
      <c r="J1548" s="9">
        <f>IF(AND(telefony[[#This Row],[Rodzaj telefonu]]="Stacjonarny",telefony[[#This Row],[Początek numeru]]="12"),1,0)</f>
        <v>0</v>
      </c>
      <c r="K1548" s="7">
        <f>IF(telefony[[#This Row],[Czy 12]]=1,telefony[[#This Row],[zakonczenie]]-telefony[[#This Row],[rozpoczecie]],0)</f>
        <v>0</v>
      </c>
    </row>
    <row r="1549" spans="1:11" x14ac:dyDescent="0.25">
      <c r="A1549">
        <v>6615729</v>
      </c>
      <c r="B1549" s="1">
        <v>42940</v>
      </c>
      <c r="C1549" s="2">
        <v>0.42561342592592594</v>
      </c>
      <c r="D1549" s="2">
        <v>0.42799768518518516</v>
      </c>
      <c r="E1549">
        <f>COUNTIF($A$2:$A$2148,telefony[[#This Row],[nr]])</f>
        <v>2</v>
      </c>
      <c r="F1549" t="str">
        <f>IF(LEN(telefony[[#This Row],[nr]])=7,"Stacjonarny",IF(LEN(telefony[[#This Row],[nr]])=8,"Komórkowy","Zagraniczny"))</f>
        <v>Stacjonarny</v>
      </c>
      <c r="G1549" s="11">
        <f>telefony[[#This Row],[zakonczenie]]-telefony[[#This Row],[rozpoczecie]]</f>
        <v>2.3842592592592249E-3</v>
      </c>
      <c r="H1549">
        <f>MINUTE(telefony[[#This Row],[Czas trwania połączenia]])</f>
        <v>3</v>
      </c>
      <c r="I1549" s="10" t="str">
        <f>LEFT(telefony[[#This Row],[nr]],2)</f>
        <v>66</v>
      </c>
      <c r="J1549" s="9">
        <f>IF(AND(telefony[[#This Row],[Rodzaj telefonu]]="Stacjonarny",telefony[[#This Row],[Początek numeru]]="12"),1,0)</f>
        <v>0</v>
      </c>
      <c r="K1549" s="7">
        <f>IF(telefony[[#This Row],[Czy 12]]=1,telefony[[#This Row],[zakonczenie]]-telefony[[#This Row],[rozpoczecie]],0)</f>
        <v>0</v>
      </c>
    </row>
    <row r="1550" spans="1:11" x14ac:dyDescent="0.25">
      <c r="A1550">
        <v>2135609</v>
      </c>
      <c r="B1550" s="1">
        <v>42940</v>
      </c>
      <c r="C1550" s="2">
        <v>0.42563657407407407</v>
      </c>
      <c r="D1550" s="2">
        <v>0.42670138888888887</v>
      </c>
      <c r="E1550">
        <f>COUNTIF($A$2:$A$2148,telefony[[#This Row],[nr]])</f>
        <v>1</v>
      </c>
      <c r="F1550" t="str">
        <f>IF(LEN(telefony[[#This Row],[nr]])=7,"Stacjonarny",IF(LEN(telefony[[#This Row],[nr]])=8,"Komórkowy","Zagraniczny"))</f>
        <v>Stacjonarny</v>
      </c>
      <c r="G1550" s="11">
        <f>telefony[[#This Row],[zakonczenie]]-telefony[[#This Row],[rozpoczecie]]</f>
        <v>1.0648148148147962E-3</v>
      </c>
      <c r="H1550">
        <f>MINUTE(telefony[[#This Row],[Czas trwania połączenia]])</f>
        <v>1</v>
      </c>
      <c r="I1550" s="10" t="str">
        <f>LEFT(telefony[[#This Row],[nr]],2)</f>
        <v>21</v>
      </c>
      <c r="J1550" s="9">
        <f>IF(AND(telefony[[#This Row],[Rodzaj telefonu]]="Stacjonarny",telefony[[#This Row],[Początek numeru]]="12"),1,0)</f>
        <v>0</v>
      </c>
      <c r="K1550" s="7">
        <f>IF(telefony[[#This Row],[Czy 12]]=1,telefony[[#This Row],[zakonczenie]]-telefony[[#This Row],[rozpoczecie]],0)</f>
        <v>0</v>
      </c>
    </row>
    <row r="1551" spans="1:11" x14ac:dyDescent="0.25">
      <c r="A1551">
        <v>2697566</v>
      </c>
      <c r="B1551" s="1">
        <v>42940</v>
      </c>
      <c r="C1551" s="2">
        <v>0.42951388888888886</v>
      </c>
      <c r="D1551" s="2">
        <v>0.44059027777777776</v>
      </c>
      <c r="E1551">
        <f>COUNTIF($A$2:$A$2148,telefony[[#This Row],[nr]])</f>
        <v>1</v>
      </c>
      <c r="F1551" t="str">
        <f>IF(LEN(telefony[[#This Row],[nr]])=7,"Stacjonarny",IF(LEN(telefony[[#This Row],[nr]])=8,"Komórkowy","Zagraniczny"))</f>
        <v>Stacjonarny</v>
      </c>
      <c r="G1551" s="11">
        <f>telefony[[#This Row],[zakonczenie]]-telefony[[#This Row],[rozpoczecie]]</f>
        <v>1.1076388888888899E-2</v>
      </c>
      <c r="H1551">
        <f>MINUTE(telefony[[#This Row],[Czas trwania połączenia]])</f>
        <v>15</v>
      </c>
      <c r="I1551" s="10" t="str">
        <f>LEFT(telefony[[#This Row],[nr]],2)</f>
        <v>26</v>
      </c>
      <c r="J1551" s="9">
        <f>IF(AND(telefony[[#This Row],[Rodzaj telefonu]]="Stacjonarny",telefony[[#This Row],[Początek numeru]]="12"),1,0)</f>
        <v>0</v>
      </c>
      <c r="K1551" s="7">
        <f>IF(telefony[[#This Row],[Czy 12]]=1,telefony[[#This Row],[zakonczenie]]-telefony[[#This Row],[rozpoczecie]],0)</f>
        <v>0</v>
      </c>
    </row>
    <row r="1552" spans="1:11" x14ac:dyDescent="0.25">
      <c r="A1552">
        <v>2569721</v>
      </c>
      <c r="B1552" s="1">
        <v>42940</v>
      </c>
      <c r="C1552" s="2">
        <v>0.43133101851851852</v>
      </c>
      <c r="D1552" s="2">
        <v>0.43762731481481482</v>
      </c>
      <c r="E1552">
        <f>COUNTIF($A$2:$A$2148,telefony[[#This Row],[nr]])</f>
        <v>1</v>
      </c>
      <c r="F1552" t="str">
        <f>IF(LEN(telefony[[#This Row],[nr]])=7,"Stacjonarny",IF(LEN(telefony[[#This Row],[nr]])=8,"Komórkowy","Zagraniczny"))</f>
        <v>Stacjonarny</v>
      </c>
      <c r="G1552" s="11">
        <f>telefony[[#This Row],[zakonczenie]]-telefony[[#This Row],[rozpoczecie]]</f>
        <v>6.2962962962962998E-3</v>
      </c>
      <c r="H1552">
        <f>MINUTE(telefony[[#This Row],[Czas trwania połączenia]])</f>
        <v>9</v>
      </c>
      <c r="I1552" s="10" t="str">
        <f>LEFT(telefony[[#This Row],[nr]],2)</f>
        <v>25</v>
      </c>
      <c r="J1552" s="9">
        <f>IF(AND(telefony[[#This Row],[Rodzaj telefonu]]="Stacjonarny",telefony[[#This Row],[Początek numeru]]="12"),1,0)</f>
        <v>0</v>
      </c>
      <c r="K1552" s="7">
        <f>IF(telefony[[#This Row],[Czy 12]]=1,telefony[[#This Row],[zakonczenie]]-telefony[[#This Row],[rozpoczecie]],0)</f>
        <v>0</v>
      </c>
    </row>
    <row r="1553" spans="1:11" x14ac:dyDescent="0.25">
      <c r="A1553">
        <v>96375379</v>
      </c>
      <c r="B1553" s="1">
        <v>42940</v>
      </c>
      <c r="C1553" s="2">
        <v>0.43637731481481479</v>
      </c>
      <c r="D1553" s="2">
        <v>0.44526620370370368</v>
      </c>
      <c r="E1553">
        <f>COUNTIF($A$2:$A$2148,telefony[[#This Row],[nr]])</f>
        <v>4</v>
      </c>
      <c r="F1553" t="str">
        <f>IF(LEN(telefony[[#This Row],[nr]])=7,"Stacjonarny",IF(LEN(telefony[[#This Row],[nr]])=8,"Komórkowy","Zagraniczny"))</f>
        <v>Komórkowy</v>
      </c>
      <c r="G1553" s="11">
        <f>telefony[[#This Row],[zakonczenie]]-telefony[[#This Row],[rozpoczecie]]</f>
        <v>8.8888888888888906E-3</v>
      </c>
      <c r="H1553">
        <f>MINUTE(telefony[[#This Row],[Czas trwania połączenia]])</f>
        <v>12</v>
      </c>
      <c r="I1553" s="10" t="str">
        <f>LEFT(telefony[[#This Row],[nr]],2)</f>
        <v>96</v>
      </c>
      <c r="J1553" s="9">
        <f>IF(AND(telefony[[#This Row],[Rodzaj telefonu]]="Stacjonarny",telefony[[#This Row],[Początek numeru]]="12"),1,0)</f>
        <v>0</v>
      </c>
      <c r="K1553" s="7">
        <f>IF(telefony[[#This Row],[Czy 12]]=1,telefony[[#This Row],[zakonczenie]]-telefony[[#This Row],[rozpoczecie]],0)</f>
        <v>0</v>
      </c>
    </row>
    <row r="1554" spans="1:11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  <c r="E1554">
        <f>COUNTIF($A$2:$A$2148,telefony[[#This Row],[nr]])</f>
        <v>1</v>
      </c>
      <c r="F1554" t="str">
        <f>IF(LEN(telefony[[#This Row],[nr]])=7,"Stacjonarny",IF(LEN(telefony[[#This Row],[nr]])=8,"Komórkowy","Zagraniczny"))</f>
        <v>Zagraniczny</v>
      </c>
      <c r="G1554" s="11">
        <f>telefony[[#This Row],[zakonczenie]]-telefony[[#This Row],[rozpoczecie]]</f>
        <v>6.8634259259259256E-3</v>
      </c>
      <c r="H1554">
        <f>MINUTE(telefony[[#This Row],[Czas trwania połączenia]])</f>
        <v>9</v>
      </c>
      <c r="I1554" s="10" t="str">
        <f>LEFT(telefony[[#This Row],[nr]],2)</f>
        <v>39</v>
      </c>
      <c r="J1554" s="9">
        <f>IF(AND(telefony[[#This Row],[Rodzaj telefonu]]="Stacjonarny",telefony[[#This Row],[Początek numeru]]="12"),1,0)</f>
        <v>0</v>
      </c>
      <c r="K1554" s="7">
        <f>IF(telefony[[#This Row],[Czy 12]]=1,telefony[[#This Row],[zakonczenie]]-telefony[[#This Row],[rozpoczecie]],0)</f>
        <v>0</v>
      </c>
    </row>
    <row r="1555" spans="1:11" x14ac:dyDescent="0.25">
      <c r="A1555">
        <v>8133585</v>
      </c>
      <c r="B1555" s="1">
        <v>42940</v>
      </c>
      <c r="C1555" s="2">
        <v>0.44185185185185183</v>
      </c>
      <c r="D1555" s="2">
        <v>0.44634259259259257</v>
      </c>
      <c r="E1555">
        <f>COUNTIF($A$2:$A$2148,telefony[[#This Row],[nr]])</f>
        <v>1</v>
      </c>
      <c r="F1555" t="str">
        <f>IF(LEN(telefony[[#This Row],[nr]])=7,"Stacjonarny",IF(LEN(telefony[[#This Row],[nr]])=8,"Komórkowy","Zagraniczny"))</f>
        <v>Stacjonarny</v>
      </c>
      <c r="G1555" s="11">
        <f>telefony[[#This Row],[zakonczenie]]-telefony[[#This Row],[rozpoczecie]]</f>
        <v>4.4907407407407396E-3</v>
      </c>
      <c r="H1555">
        <f>MINUTE(telefony[[#This Row],[Czas trwania połączenia]])</f>
        <v>6</v>
      </c>
      <c r="I1555" s="10" t="str">
        <f>LEFT(telefony[[#This Row],[nr]],2)</f>
        <v>81</v>
      </c>
      <c r="J1555" s="9">
        <f>IF(AND(telefony[[#This Row],[Rodzaj telefonu]]="Stacjonarny",telefony[[#This Row],[Początek numeru]]="12"),1,0)</f>
        <v>0</v>
      </c>
      <c r="K1555" s="7">
        <f>IF(telefony[[#This Row],[Czy 12]]=1,telefony[[#This Row],[zakonczenie]]-telefony[[#This Row],[rozpoczecie]],0)</f>
        <v>0</v>
      </c>
    </row>
    <row r="1556" spans="1:11" x14ac:dyDescent="0.25">
      <c r="A1556">
        <v>45232967</v>
      </c>
      <c r="B1556" s="1">
        <v>42940</v>
      </c>
      <c r="C1556" s="2">
        <v>0.4462962962962963</v>
      </c>
      <c r="D1556" s="2">
        <v>0.44753472222222224</v>
      </c>
      <c r="E1556">
        <f>COUNTIF($A$2:$A$2148,telefony[[#This Row],[nr]])</f>
        <v>1</v>
      </c>
      <c r="F1556" t="str">
        <f>IF(LEN(telefony[[#This Row],[nr]])=7,"Stacjonarny",IF(LEN(telefony[[#This Row],[nr]])=8,"Komórkowy","Zagraniczny"))</f>
        <v>Komórkowy</v>
      </c>
      <c r="G1556" s="11">
        <f>telefony[[#This Row],[zakonczenie]]-telefony[[#This Row],[rozpoczecie]]</f>
        <v>1.2384259259259345E-3</v>
      </c>
      <c r="H1556">
        <f>MINUTE(telefony[[#This Row],[Czas trwania połączenia]])</f>
        <v>1</v>
      </c>
      <c r="I1556" s="10" t="str">
        <f>LEFT(telefony[[#This Row],[nr]],2)</f>
        <v>45</v>
      </c>
      <c r="J1556" s="9">
        <f>IF(AND(telefony[[#This Row],[Rodzaj telefonu]]="Stacjonarny",telefony[[#This Row],[Początek numeru]]="12"),1,0)</f>
        <v>0</v>
      </c>
      <c r="K1556" s="7">
        <f>IF(telefony[[#This Row],[Czy 12]]=1,telefony[[#This Row],[zakonczenie]]-telefony[[#This Row],[rozpoczecie]],0)</f>
        <v>0</v>
      </c>
    </row>
    <row r="1557" spans="1:11" x14ac:dyDescent="0.25">
      <c r="A1557">
        <v>8900603</v>
      </c>
      <c r="B1557" s="1">
        <v>42940</v>
      </c>
      <c r="C1557" s="2">
        <v>0.44680555555555557</v>
      </c>
      <c r="D1557" s="2">
        <v>0.45518518518518519</v>
      </c>
      <c r="E1557">
        <f>COUNTIF($A$2:$A$2148,telefony[[#This Row],[nr]])</f>
        <v>1</v>
      </c>
      <c r="F1557" t="str">
        <f>IF(LEN(telefony[[#This Row],[nr]])=7,"Stacjonarny",IF(LEN(telefony[[#This Row],[nr]])=8,"Komórkowy","Zagraniczny"))</f>
        <v>Stacjonarny</v>
      </c>
      <c r="G1557" s="11">
        <f>telefony[[#This Row],[zakonczenie]]-telefony[[#This Row],[rozpoczecie]]</f>
        <v>8.3796296296296258E-3</v>
      </c>
      <c r="H1557">
        <f>MINUTE(telefony[[#This Row],[Czas trwania połączenia]])</f>
        <v>12</v>
      </c>
      <c r="I1557" s="10" t="str">
        <f>LEFT(telefony[[#This Row],[nr]],2)</f>
        <v>89</v>
      </c>
      <c r="J1557" s="9">
        <f>IF(AND(telefony[[#This Row],[Rodzaj telefonu]]="Stacjonarny",telefony[[#This Row],[Początek numeru]]="12"),1,0)</f>
        <v>0</v>
      </c>
      <c r="K1557" s="7">
        <f>IF(telefony[[#This Row],[Czy 12]]=1,telefony[[#This Row],[zakonczenie]]-telefony[[#This Row],[rozpoczecie]],0)</f>
        <v>0</v>
      </c>
    </row>
    <row r="1558" spans="1:11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  <c r="E1558">
        <f>COUNTIF($A$2:$A$2148,telefony[[#This Row],[nr]])</f>
        <v>4</v>
      </c>
      <c r="F1558" t="str">
        <f>IF(LEN(telefony[[#This Row],[nr]])=7,"Stacjonarny",IF(LEN(telefony[[#This Row],[nr]])=8,"Komórkowy","Zagraniczny"))</f>
        <v>Stacjonarny</v>
      </c>
      <c r="G1558" s="11">
        <f>telefony[[#This Row],[zakonczenie]]-telefony[[#This Row],[rozpoczecie]]</f>
        <v>1.0821759259259212E-2</v>
      </c>
      <c r="H1558">
        <f>MINUTE(telefony[[#This Row],[Czas trwania połączenia]])</f>
        <v>15</v>
      </c>
      <c r="I1558" s="10" t="str">
        <f>LEFT(telefony[[#This Row],[nr]],2)</f>
        <v>94</v>
      </c>
      <c r="J1558" s="9">
        <f>IF(AND(telefony[[#This Row],[Rodzaj telefonu]]="Stacjonarny",telefony[[#This Row],[Początek numeru]]="12"),1,0)</f>
        <v>0</v>
      </c>
      <c r="K1558" s="7">
        <f>IF(telefony[[#This Row],[Czy 12]]=1,telefony[[#This Row],[zakonczenie]]-telefony[[#This Row],[rozpoczecie]],0)</f>
        <v>0</v>
      </c>
    </row>
    <row r="1559" spans="1:11" x14ac:dyDescent="0.25">
      <c r="A1559">
        <v>9781981</v>
      </c>
      <c r="B1559" s="1">
        <v>42940</v>
      </c>
      <c r="C1559" s="2">
        <v>0.45392361111111112</v>
      </c>
      <c r="D1559" s="2">
        <v>0.4582060185185185</v>
      </c>
      <c r="E1559">
        <f>COUNTIF($A$2:$A$2148,telefony[[#This Row],[nr]])</f>
        <v>1</v>
      </c>
      <c r="F1559" t="str">
        <f>IF(LEN(telefony[[#This Row],[nr]])=7,"Stacjonarny",IF(LEN(telefony[[#This Row],[nr]])=8,"Komórkowy","Zagraniczny"))</f>
        <v>Stacjonarny</v>
      </c>
      <c r="G1559" s="11">
        <f>telefony[[#This Row],[zakonczenie]]-telefony[[#This Row],[rozpoczecie]]</f>
        <v>4.2824074074073737E-3</v>
      </c>
      <c r="H1559">
        <f>MINUTE(telefony[[#This Row],[Czas trwania połączenia]])</f>
        <v>6</v>
      </c>
      <c r="I1559" s="10" t="str">
        <f>LEFT(telefony[[#This Row],[nr]],2)</f>
        <v>97</v>
      </c>
      <c r="J1559" s="9">
        <f>IF(AND(telefony[[#This Row],[Rodzaj telefonu]]="Stacjonarny",telefony[[#This Row],[Początek numeru]]="12"),1,0)</f>
        <v>0</v>
      </c>
      <c r="K1559" s="7">
        <f>IF(telefony[[#This Row],[Czy 12]]=1,telefony[[#This Row],[zakonczenie]]-telefony[[#This Row],[rozpoczecie]],0)</f>
        <v>0</v>
      </c>
    </row>
    <row r="1560" spans="1:11" x14ac:dyDescent="0.25">
      <c r="A1560">
        <v>9527543</v>
      </c>
      <c r="B1560" s="1">
        <v>42940</v>
      </c>
      <c r="C1560" s="2">
        <v>0.45481481481481484</v>
      </c>
      <c r="D1560" s="2">
        <v>0.45863425925925927</v>
      </c>
      <c r="E1560">
        <f>COUNTIF($A$2:$A$2148,telefony[[#This Row],[nr]])</f>
        <v>1</v>
      </c>
      <c r="F1560" t="str">
        <f>IF(LEN(telefony[[#This Row],[nr]])=7,"Stacjonarny",IF(LEN(telefony[[#This Row],[nr]])=8,"Komórkowy","Zagraniczny"))</f>
        <v>Stacjonarny</v>
      </c>
      <c r="G1560" s="11">
        <f>telefony[[#This Row],[zakonczenie]]-telefony[[#This Row],[rozpoczecie]]</f>
        <v>3.8194444444444309E-3</v>
      </c>
      <c r="H1560">
        <f>MINUTE(telefony[[#This Row],[Czas trwania połączenia]])</f>
        <v>5</v>
      </c>
      <c r="I1560" s="10" t="str">
        <f>LEFT(telefony[[#This Row],[nr]],2)</f>
        <v>95</v>
      </c>
      <c r="J1560" s="9">
        <f>IF(AND(telefony[[#This Row],[Rodzaj telefonu]]="Stacjonarny",telefony[[#This Row],[Początek numeru]]="12"),1,0)</f>
        <v>0</v>
      </c>
      <c r="K1560" s="7">
        <f>IF(telefony[[#This Row],[Czy 12]]=1,telefony[[#This Row],[zakonczenie]]-telefony[[#This Row],[rozpoczecie]],0)</f>
        <v>0</v>
      </c>
    </row>
    <row r="1561" spans="1:11" x14ac:dyDescent="0.25">
      <c r="A1561">
        <v>91626903</v>
      </c>
      <c r="B1561" s="1">
        <v>42940</v>
      </c>
      <c r="C1561" s="2">
        <v>0.45930555555555558</v>
      </c>
      <c r="D1561" s="2">
        <v>0.46885416666666668</v>
      </c>
      <c r="E1561">
        <f>COUNTIF($A$2:$A$2148,telefony[[#This Row],[nr]])</f>
        <v>1</v>
      </c>
      <c r="F1561" t="str">
        <f>IF(LEN(telefony[[#This Row],[nr]])=7,"Stacjonarny",IF(LEN(telefony[[#This Row],[nr]])=8,"Komórkowy","Zagraniczny"))</f>
        <v>Komórkowy</v>
      </c>
      <c r="G1561" s="11">
        <f>telefony[[#This Row],[zakonczenie]]-telefony[[#This Row],[rozpoczecie]]</f>
        <v>9.5486111111111049E-3</v>
      </c>
      <c r="H1561">
        <f>MINUTE(telefony[[#This Row],[Czas trwania połączenia]])</f>
        <v>13</v>
      </c>
      <c r="I1561" s="10" t="str">
        <f>LEFT(telefony[[#This Row],[nr]],2)</f>
        <v>91</v>
      </c>
      <c r="J1561" s="9">
        <f>IF(AND(telefony[[#This Row],[Rodzaj telefonu]]="Stacjonarny",telefony[[#This Row],[Początek numeru]]="12"),1,0)</f>
        <v>0</v>
      </c>
      <c r="K1561" s="7">
        <f>IF(telefony[[#This Row],[Czy 12]]=1,telefony[[#This Row],[zakonczenie]]-telefony[[#This Row],[rozpoczecie]],0)</f>
        <v>0</v>
      </c>
    </row>
    <row r="1562" spans="1:11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  <c r="E1562">
        <f>COUNTIF($A$2:$A$2148,telefony[[#This Row],[nr]])</f>
        <v>1</v>
      </c>
      <c r="F1562" t="str">
        <f>IF(LEN(telefony[[#This Row],[nr]])=7,"Stacjonarny",IF(LEN(telefony[[#This Row],[nr]])=8,"Komórkowy","Zagraniczny"))</f>
        <v>Stacjonarny</v>
      </c>
      <c r="G1562" s="11">
        <f>telefony[[#This Row],[zakonczenie]]-telefony[[#This Row],[rozpoczecie]]</f>
        <v>1.0405092592592591E-2</v>
      </c>
      <c r="H1562">
        <f>MINUTE(telefony[[#This Row],[Czas trwania połączenia]])</f>
        <v>14</v>
      </c>
      <c r="I1562" s="10" t="str">
        <f>LEFT(telefony[[#This Row],[nr]],2)</f>
        <v>14</v>
      </c>
      <c r="J1562" s="9">
        <f>IF(AND(telefony[[#This Row],[Rodzaj telefonu]]="Stacjonarny",telefony[[#This Row],[Początek numeru]]="12"),1,0)</f>
        <v>0</v>
      </c>
      <c r="K1562" s="7">
        <f>IF(telefony[[#This Row],[Czy 12]]=1,telefony[[#This Row],[zakonczenie]]-telefony[[#This Row],[rozpoczecie]],0)</f>
        <v>0</v>
      </c>
    </row>
    <row r="1563" spans="1:11" x14ac:dyDescent="0.25">
      <c r="A1563">
        <v>4767842</v>
      </c>
      <c r="B1563" s="1">
        <v>42940</v>
      </c>
      <c r="C1563" s="2">
        <v>0.46971064814814817</v>
      </c>
      <c r="D1563" s="2">
        <v>0.47116898148148151</v>
      </c>
      <c r="E1563">
        <f>COUNTIF($A$2:$A$2148,telefony[[#This Row],[nr]])</f>
        <v>1</v>
      </c>
      <c r="F1563" t="str">
        <f>IF(LEN(telefony[[#This Row],[nr]])=7,"Stacjonarny",IF(LEN(telefony[[#This Row],[nr]])=8,"Komórkowy","Zagraniczny"))</f>
        <v>Stacjonarny</v>
      </c>
      <c r="G1563" s="11">
        <f>telefony[[#This Row],[zakonczenie]]-telefony[[#This Row],[rozpoczecie]]</f>
        <v>1.4583333333333393E-3</v>
      </c>
      <c r="H1563">
        <f>MINUTE(telefony[[#This Row],[Czas trwania połączenia]])</f>
        <v>2</v>
      </c>
      <c r="I1563" s="10" t="str">
        <f>LEFT(telefony[[#This Row],[nr]],2)</f>
        <v>47</v>
      </c>
      <c r="J1563" s="9">
        <f>IF(AND(telefony[[#This Row],[Rodzaj telefonu]]="Stacjonarny",telefony[[#This Row],[Początek numeru]]="12"),1,0)</f>
        <v>0</v>
      </c>
      <c r="K1563" s="7">
        <f>IF(telefony[[#This Row],[Czy 12]]=1,telefony[[#This Row],[zakonczenie]]-telefony[[#This Row],[rozpoczecie]],0)</f>
        <v>0</v>
      </c>
    </row>
    <row r="1564" spans="1:11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  <c r="E1564">
        <f>COUNTIF($A$2:$A$2148,telefony[[#This Row],[nr]])</f>
        <v>1</v>
      </c>
      <c r="F1564" t="str">
        <f>IF(LEN(telefony[[#This Row],[nr]])=7,"Stacjonarny",IF(LEN(telefony[[#This Row],[nr]])=8,"Komórkowy","Zagraniczny"))</f>
        <v>Komórkowy</v>
      </c>
      <c r="G1564" s="11">
        <f>telefony[[#This Row],[zakonczenie]]-telefony[[#This Row],[rozpoczecie]]</f>
        <v>7.1759259259257524E-4</v>
      </c>
      <c r="H1564">
        <f>MINUTE(telefony[[#This Row],[Czas trwania połączenia]])</f>
        <v>1</v>
      </c>
      <c r="I1564" s="10" t="str">
        <f>LEFT(telefony[[#This Row],[nr]],2)</f>
        <v>64</v>
      </c>
      <c r="J1564" s="9">
        <f>IF(AND(telefony[[#This Row],[Rodzaj telefonu]]="Stacjonarny",telefony[[#This Row],[Początek numeru]]="12"),1,0)</f>
        <v>0</v>
      </c>
      <c r="K1564" s="7">
        <f>IF(telefony[[#This Row],[Czy 12]]=1,telefony[[#This Row],[zakonczenie]]-telefony[[#This Row],[rozpoczecie]],0)</f>
        <v>0</v>
      </c>
    </row>
    <row r="1565" spans="1:11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  <c r="E1565">
        <f>COUNTIF($A$2:$A$2148,telefony[[#This Row],[nr]])</f>
        <v>1</v>
      </c>
      <c r="F1565" t="str">
        <f>IF(LEN(telefony[[#This Row],[nr]])=7,"Stacjonarny",IF(LEN(telefony[[#This Row],[nr]])=8,"Komórkowy","Zagraniczny"))</f>
        <v>Stacjonarny</v>
      </c>
      <c r="G1565" s="11">
        <f>telefony[[#This Row],[zakonczenie]]-telefony[[#This Row],[rozpoczecie]]</f>
        <v>3.1249999999999334E-4</v>
      </c>
      <c r="H1565">
        <f>MINUTE(telefony[[#This Row],[Czas trwania połączenia]])</f>
        <v>0</v>
      </c>
      <c r="I1565" s="10" t="str">
        <f>LEFT(telefony[[#This Row],[nr]],2)</f>
        <v>70</v>
      </c>
      <c r="J1565" s="9">
        <f>IF(AND(telefony[[#This Row],[Rodzaj telefonu]]="Stacjonarny",telefony[[#This Row],[Początek numeru]]="12"),1,0)</f>
        <v>0</v>
      </c>
      <c r="K1565" s="7">
        <f>IF(telefony[[#This Row],[Czy 12]]=1,telefony[[#This Row],[zakonczenie]]-telefony[[#This Row],[rozpoczecie]],0)</f>
        <v>0</v>
      </c>
    </row>
    <row r="1566" spans="1:11" x14ac:dyDescent="0.25">
      <c r="A1566">
        <v>28791070</v>
      </c>
      <c r="B1566" s="1">
        <v>42940</v>
      </c>
      <c r="C1566" s="2">
        <v>0.48082175925925924</v>
      </c>
      <c r="D1566" s="2">
        <v>0.49135416666666665</v>
      </c>
      <c r="E1566">
        <f>COUNTIF($A$2:$A$2148,telefony[[#This Row],[nr]])</f>
        <v>1</v>
      </c>
      <c r="F1566" t="str">
        <f>IF(LEN(telefony[[#This Row],[nr]])=7,"Stacjonarny",IF(LEN(telefony[[#This Row],[nr]])=8,"Komórkowy","Zagraniczny"))</f>
        <v>Komórkowy</v>
      </c>
      <c r="G1566" s="11">
        <f>telefony[[#This Row],[zakonczenie]]-telefony[[#This Row],[rozpoczecie]]</f>
        <v>1.0532407407407407E-2</v>
      </c>
      <c r="H1566">
        <f>MINUTE(telefony[[#This Row],[Czas trwania połączenia]])</f>
        <v>15</v>
      </c>
      <c r="I1566" s="10" t="str">
        <f>LEFT(telefony[[#This Row],[nr]],2)</f>
        <v>28</v>
      </c>
      <c r="J1566" s="9">
        <f>IF(AND(telefony[[#This Row],[Rodzaj telefonu]]="Stacjonarny",telefony[[#This Row],[Początek numeru]]="12"),1,0)</f>
        <v>0</v>
      </c>
      <c r="K1566" s="7">
        <f>IF(telefony[[#This Row],[Czy 12]]=1,telefony[[#This Row],[zakonczenie]]-telefony[[#This Row],[rozpoczecie]],0)</f>
        <v>0</v>
      </c>
    </row>
    <row r="1567" spans="1:11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  <c r="E1567">
        <f>COUNTIF($A$2:$A$2148,telefony[[#This Row],[nr]])</f>
        <v>4</v>
      </c>
      <c r="F1567" t="str">
        <f>IF(LEN(telefony[[#This Row],[nr]])=7,"Stacjonarny",IF(LEN(telefony[[#This Row],[nr]])=8,"Komórkowy","Zagraniczny"))</f>
        <v>Stacjonarny</v>
      </c>
      <c r="G1567" s="11">
        <f>telefony[[#This Row],[zakonczenie]]-telefony[[#This Row],[rozpoczecie]]</f>
        <v>6.0648148148148007E-3</v>
      </c>
      <c r="H1567">
        <f>MINUTE(telefony[[#This Row],[Czas trwania połączenia]])</f>
        <v>8</v>
      </c>
      <c r="I1567" s="10" t="str">
        <f>LEFT(telefony[[#This Row],[nr]],2)</f>
        <v>50</v>
      </c>
      <c r="J1567" s="9">
        <f>IF(AND(telefony[[#This Row],[Rodzaj telefonu]]="Stacjonarny",telefony[[#This Row],[Początek numeru]]="12"),1,0)</f>
        <v>0</v>
      </c>
      <c r="K1567" s="7">
        <f>IF(telefony[[#This Row],[Czy 12]]=1,telefony[[#This Row],[zakonczenie]]-telefony[[#This Row],[rozpoczecie]],0)</f>
        <v>0</v>
      </c>
    </row>
    <row r="1568" spans="1:11" x14ac:dyDescent="0.25">
      <c r="A1568">
        <v>44882393</v>
      </c>
      <c r="B1568" s="1">
        <v>42940</v>
      </c>
      <c r="C1568" s="2">
        <v>0.4866550925925926</v>
      </c>
      <c r="D1568" s="2">
        <v>0.49528935185185186</v>
      </c>
      <c r="E1568">
        <f>COUNTIF($A$2:$A$2148,telefony[[#This Row],[nr]])</f>
        <v>1</v>
      </c>
      <c r="F1568" t="str">
        <f>IF(LEN(telefony[[#This Row],[nr]])=7,"Stacjonarny",IF(LEN(telefony[[#This Row],[nr]])=8,"Komórkowy","Zagraniczny"))</f>
        <v>Komórkowy</v>
      </c>
      <c r="G1568" s="11">
        <f>telefony[[#This Row],[zakonczenie]]-telefony[[#This Row],[rozpoczecie]]</f>
        <v>8.6342592592592582E-3</v>
      </c>
      <c r="H1568">
        <f>MINUTE(telefony[[#This Row],[Czas trwania połączenia]])</f>
        <v>12</v>
      </c>
      <c r="I1568" s="10" t="str">
        <f>LEFT(telefony[[#This Row],[nr]],2)</f>
        <v>44</v>
      </c>
      <c r="J1568" s="9">
        <f>IF(AND(telefony[[#This Row],[Rodzaj telefonu]]="Stacjonarny",telefony[[#This Row],[Początek numeru]]="12"),1,0)</f>
        <v>0</v>
      </c>
      <c r="K1568" s="7">
        <f>IF(telefony[[#This Row],[Czy 12]]=1,telefony[[#This Row],[zakonczenie]]-telefony[[#This Row],[rozpoczecie]],0)</f>
        <v>0</v>
      </c>
    </row>
    <row r="1569" spans="1:11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  <c r="E1569">
        <f>COUNTIF($A$2:$A$2148,telefony[[#This Row],[nr]])</f>
        <v>1</v>
      </c>
      <c r="F1569" t="str">
        <f>IF(LEN(telefony[[#This Row],[nr]])=7,"Stacjonarny",IF(LEN(telefony[[#This Row],[nr]])=8,"Komórkowy","Zagraniczny"))</f>
        <v>Komórkowy</v>
      </c>
      <c r="G1569" s="11">
        <f>telefony[[#This Row],[zakonczenie]]-telefony[[#This Row],[rozpoczecie]]</f>
        <v>8.4259259259258923E-3</v>
      </c>
      <c r="H1569">
        <f>MINUTE(telefony[[#This Row],[Czas trwania połączenia]])</f>
        <v>12</v>
      </c>
      <c r="I1569" s="10" t="str">
        <f>LEFT(telefony[[#This Row],[nr]],2)</f>
        <v>29</v>
      </c>
      <c r="J1569" s="9">
        <f>IF(AND(telefony[[#This Row],[Rodzaj telefonu]]="Stacjonarny",telefony[[#This Row],[Początek numeru]]="12"),1,0)</f>
        <v>0</v>
      </c>
      <c r="K1569" s="7">
        <f>IF(telefony[[#This Row],[Czy 12]]=1,telefony[[#This Row],[zakonczenie]]-telefony[[#This Row],[rozpoczecie]],0)</f>
        <v>0</v>
      </c>
    </row>
    <row r="1570" spans="1:11" x14ac:dyDescent="0.25">
      <c r="A1570">
        <v>9892639</v>
      </c>
      <c r="B1570" s="1">
        <v>42940</v>
      </c>
      <c r="C1570" s="2">
        <v>0.48836805555555557</v>
      </c>
      <c r="D1570" s="2">
        <v>0.48893518518518519</v>
      </c>
      <c r="E1570">
        <f>COUNTIF($A$2:$A$2148,telefony[[#This Row],[nr]])</f>
        <v>1</v>
      </c>
      <c r="F1570" t="str">
        <f>IF(LEN(telefony[[#This Row],[nr]])=7,"Stacjonarny",IF(LEN(telefony[[#This Row],[nr]])=8,"Komórkowy","Zagraniczny"))</f>
        <v>Stacjonarny</v>
      </c>
      <c r="G1570" s="11">
        <f>telefony[[#This Row],[zakonczenie]]-telefony[[#This Row],[rozpoczecie]]</f>
        <v>5.6712962962962576E-4</v>
      </c>
      <c r="H1570">
        <f>MINUTE(telefony[[#This Row],[Czas trwania połączenia]])</f>
        <v>0</v>
      </c>
      <c r="I1570" s="10" t="str">
        <f>LEFT(telefony[[#This Row],[nr]],2)</f>
        <v>98</v>
      </c>
      <c r="J1570" s="9">
        <f>IF(AND(telefony[[#This Row],[Rodzaj telefonu]]="Stacjonarny",telefony[[#This Row],[Początek numeru]]="12"),1,0)</f>
        <v>0</v>
      </c>
      <c r="K1570" s="7">
        <f>IF(telefony[[#This Row],[Czy 12]]=1,telefony[[#This Row],[zakonczenie]]-telefony[[#This Row],[rozpoczecie]],0)</f>
        <v>0</v>
      </c>
    </row>
    <row r="1571" spans="1:11" x14ac:dyDescent="0.25">
      <c r="A1571">
        <v>3979295</v>
      </c>
      <c r="B1571" s="1">
        <v>42940</v>
      </c>
      <c r="C1571" s="2">
        <v>0.49062499999999998</v>
      </c>
      <c r="D1571" s="2">
        <v>0.49767361111111114</v>
      </c>
      <c r="E1571">
        <f>COUNTIF($A$2:$A$2148,telefony[[#This Row],[nr]])</f>
        <v>1</v>
      </c>
      <c r="F1571" t="str">
        <f>IF(LEN(telefony[[#This Row],[nr]])=7,"Stacjonarny",IF(LEN(telefony[[#This Row],[nr]])=8,"Komórkowy","Zagraniczny"))</f>
        <v>Stacjonarny</v>
      </c>
      <c r="G1571" s="11">
        <f>telefony[[#This Row],[zakonczenie]]-telefony[[#This Row],[rozpoczecie]]</f>
        <v>7.0486111111111582E-3</v>
      </c>
      <c r="H1571">
        <f>MINUTE(telefony[[#This Row],[Czas trwania połączenia]])</f>
        <v>10</v>
      </c>
      <c r="I1571" s="10" t="str">
        <f>LEFT(telefony[[#This Row],[nr]],2)</f>
        <v>39</v>
      </c>
      <c r="J1571" s="9">
        <f>IF(AND(telefony[[#This Row],[Rodzaj telefonu]]="Stacjonarny",telefony[[#This Row],[Początek numeru]]="12"),1,0)</f>
        <v>0</v>
      </c>
      <c r="K1571" s="7">
        <f>IF(telefony[[#This Row],[Czy 12]]=1,telefony[[#This Row],[zakonczenie]]-telefony[[#This Row],[rozpoczecie]],0)</f>
        <v>0</v>
      </c>
    </row>
    <row r="1572" spans="1:11" x14ac:dyDescent="0.25">
      <c r="A1572">
        <v>8471219</v>
      </c>
      <c r="B1572" s="1">
        <v>42940</v>
      </c>
      <c r="C1572" s="2">
        <v>0.49229166666666668</v>
      </c>
      <c r="D1572" s="2">
        <v>0.49554398148148149</v>
      </c>
      <c r="E1572">
        <f>COUNTIF($A$2:$A$2148,telefony[[#This Row],[nr]])</f>
        <v>1</v>
      </c>
      <c r="F1572" t="str">
        <f>IF(LEN(telefony[[#This Row],[nr]])=7,"Stacjonarny",IF(LEN(telefony[[#This Row],[nr]])=8,"Komórkowy","Zagraniczny"))</f>
        <v>Stacjonarny</v>
      </c>
      <c r="G1572" s="11">
        <f>telefony[[#This Row],[zakonczenie]]-telefony[[#This Row],[rozpoczecie]]</f>
        <v>3.2523148148148051E-3</v>
      </c>
      <c r="H1572">
        <f>MINUTE(telefony[[#This Row],[Czas trwania połączenia]])</f>
        <v>4</v>
      </c>
      <c r="I1572" s="10" t="str">
        <f>LEFT(telefony[[#This Row],[nr]],2)</f>
        <v>84</v>
      </c>
      <c r="J1572" s="9">
        <f>IF(AND(telefony[[#This Row],[Rodzaj telefonu]]="Stacjonarny",telefony[[#This Row],[Początek numeru]]="12"),1,0)</f>
        <v>0</v>
      </c>
      <c r="K1572" s="7">
        <f>IF(telefony[[#This Row],[Czy 12]]=1,telefony[[#This Row],[zakonczenie]]-telefony[[#This Row],[rozpoczecie]],0)</f>
        <v>0</v>
      </c>
    </row>
    <row r="1573" spans="1:11" x14ac:dyDescent="0.25">
      <c r="A1573">
        <v>5631380</v>
      </c>
      <c r="B1573" s="1">
        <v>42940</v>
      </c>
      <c r="C1573" s="2">
        <v>0.49274305555555553</v>
      </c>
      <c r="D1573" s="2">
        <v>0.50315972222222227</v>
      </c>
      <c r="E1573">
        <f>COUNTIF($A$2:$A$2148,telefony[[#This Row],[nr]])</f>
        <v>1</v>
      </c>
      <c r="F1573" t="str">
        <f>IF(LEN(telefony[[#This Row],[nr]])=7,"Stacjonarny",IF(LEN(telefony[[#This Row],[nr]])=8,"Komórkowy","Zagraniczny"))</f>
        <v>Stacjonarny</v>
      </c>
      <c r="G1573" s="11">
        <f>telefony[[#This Row],[zakonczenie]]-telefony[[#This Row],[rozpoczecie]]</f>
        <v>1.0416666666666741E-2</v>
      </c>
      <c r="H1573">
        <f>MINUTE(telefony[[#This Row],[Czas trwania połączenia]])</f>
        <v>15</v>
      </c>
      <c r="I1573" s="10" t="str">
        <f>LEFT(telefony[[#This Row],[nr]],2)</f>
        <v>56</v>
      </c>
      <c r="J1573" s="9">
        <f>IF(AND(telefony[[#This Row],[Rodzaj telefonu]]="Stacjonarny",telefony[[#This Row],[Początek numeru]]="12"),1,0)</f>
        <v>0</v>
      </c>
      <c r="K1573" s="7">
        <f>IF(telefony[[#This Row],[Czy 12]]=1,telefony[[#This Row],[zakonczenie]]-telefony[[#This Row],[rozpoczecie]],0)</f>
        <v>0</v>
      </c>
    </row>
    <row r="1574" spans="1:11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  <c r="E1574">
        <f>COUNTIF($A$2:$A$2148,telefony[[#This Row],[nr]])</f>
        <v>1</v>
      </c>
      <c r="F1574" t="str">
        <f>IF(LEN(telefony[[#This Row],[nr]])=7,"Stacjonarny",IF(LEN(telefony[[#This Row],[nr]])=8,"Komórkowy","Zagraniczny"))</f>
        <v>Stacjonarny</v>
      </c>
      <c r="G1574" s="11">
        <f>telefony[[#This Row],[zakonczenie]]-telefony[[#This Row],[rozpoczecie]]</f>
        <v>4.8611111111113159E-4</v>
      </c>
      <c r="H1574">
        <f>MINUTE(telefony[[#This Row],[Czas trwania połączenia]])</f>
        <v>0</v>
      </c>
      <c r="I1574" s="10" t="str">
        <f>LEFT(telefony[[#This Row],[nr]],2)</f>
        <v>63</v>
      </c>
      <c r="J1574" s="9">
        <f>IF(AND(telefony[[#This Row],[Rodzaj telefonu]]="Stacjonarny",telefony[[#This Row],[Początek numeru]]="12"),1,0)</f>
        <v>0</v>
      </c>
      <c r="K1574" s="7">
        <f>IF(telefony[[#This Row],[Czy 12]]=1,telefony[[#This Row],[zakonczenie]]-telefony[[#This Row],[rozpoczecie]],0)</f>
        <v>0</v>
      </c>
    </row>
    <row r="1575" spans="1:11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  <c r="E1575">
        <f>COUNTIF($A$2:$A$2148,telefony[[#This Row],[nr]])</f>
        <v>1</v>
      </c>
      <c r="F1575" t="str">
        <f>IF(LEN(telefony[[#This Row],[nr]])=7,"Stacjonarny",IF(LEN(telefony[[#This Row],[nr]])=8,"Komórkowy","Zagraniczny"))</f>
        <v>Komórkowy</v>
      </c>
      <c r="G1575" s="11">
        <f>telefony[[#This Row],[zakonczenie]]-telefony[[#This Row],[rozpoczecie]]</f>
        <v>5.7638888888888462E-3</v>
      </c>
      <c r="H1575">
        <f>MINUTE(telefony[[#This Row],[Czas trwania połączenia]])</f>
        <v>8</v>
      </c>
      <c r="I1575" s="10" t="str">
        <f>LEFT(telefony[[#This Row],[nr]],2)</f>
        <v>72</v>
      </c>
      <c r="J1575" s="9">
        <f>IF(AND(telefony[[#This Row],[Rodzaj telefonu]]="Stacjonarny",telefony[[#This Row],[Początek numeru]]="12"),1,0)</f>
        <v>0</v>
      </c>
      <c r="K1575" s="7">
        <f>IF(telefony[[#This Row],[Czy 12]]=1,telefony[[#This Row],[zakonczenie]]-telefony[[#This Row],[rozpoczecie]],0)</f>
        <v>0</v>
      </c>
    </row>
    <row r="1576" spans="1:11" x14ac:dyDescent="0.25">
      <c r="A1576">
        <v>2515441</v>
      </c>
      <c r="B1576" s="1">
        <v>42940</v>
      </c>
      <c r="C1576" s="2">
        <v>0.49857638888888889</v>
      </c>
      <c r="D1576" s="2">
        <v>0.50195601851851857</v>
      </c>
      <c r="E1576">
        <f>COUNTIF($A$2:$A$2148,telefony[[#This Row],[nr]])</f>
        <v>1</v>
      </c>
      <c r="F1576" t="str">
        <f>IF(LEN(telefony[[#This Row],[nr]])=7,"Stacjonarny",IF(LEN(telefony[[#This Row],[nr]])=8,"Komórkowy","Zagraniczny"))</f>
        <v>Stacjonarny</v>
      </c>
      <c r="G1576" s="11">
        <f>telefony[[#This Row],[zakonczenie]]-telefony[[#This Row],[rozpoczecie]]</f>
        <v>3.3796296296296768E-3</v>
      </c>
      <c r="H1576">
        <f>MINUTE(telefony[[#This Row],[Czas trwania połączenia]])</f>
        <v>4</v>
      </c>
      <c r="I1576" s="10" t="str">
        <f>LEFT(telefony[[#This Row],[nr]],2)</f>
        <v>25</v>
      </c>
      <c r="J1576" s="9">
        <f>IF(AND(telefony[[#This Row],[Rodzaj telefonu]]="Stacjonarny",telefony[[#This Row],[Początek numeru]]="12"),1,0)</f>
        <v>0</v>
      </c>
      <c r="K1576" s="7">
        <f>IF(telefony[[#This Row],[Czy 12]]=1,telefony[[#This Row],[zakonczenie]]-telefony[[#This Row],[rozpoczecie]],0)</f>
        <v>0</v>
      </c>
    </row>
    <row r="1577" spans="1:11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  <c r="E1577">
        <f>COUNTIF($A$2:$A$2148,telefony[[#This Row],[nr]])</f>
        <v>1</v>
      </c>
      <c r="F1577" t="str">
        <f>IF(LEN(telefony[[#This Row],[nr]])=7,"Stacjonarny",IF(LEN(telefony[[#This Row],[nr]])=8,"Komórkowy","Zagraniczny"))</f>
        <v>Stacjonarny</v>
      </c>
      <c r="G1577" s="11">
        <f>telefony[[#This Row],[zakonczenie]]-telefony[[#This Row],[rozpoczecie]]</f>
        <v>1.026620370370368E-2</v>
      </c>
      <c r="H1577">
        <f>MINUTE(telefony[[#This Row],[Czas trwania połączenia]])</f>
        <v>14</v>
      </c>
      <c r="I1577" s="10" t="str">
        <f>LEFT(telefony[[#This Row],[nr]],2)</f>
        <v>80</v>
      </c>
      <c r="J1577" s="9">
        <f>IF(AND(telefony[[#This Row],[Rodzaj telefonu]]="Stacjonarny",telefony[[#This Row],[Początek numeru]]="12"),1,0)</f>
        <v>0</v>
      </c>
      <c r="K1577" s="7">
        <f>IF(telefony[[#This Row],[Czy 12]]=1,telefony[[#This Row],[zakonczenie]]-telefony[[#This Row],[rozpoczecie]],0)</f>
        <v>0</v>
      </c>
    </row>
    <row r="1578" spans="1:11" x14ac:dyDescent="0.25">
      <c r="A1578">
        <v>5489867</v>
      </c>
      <c r="B1578" s="1">
        <v>42940</v>
      </c>
      <c r="C1578" s="2">
        <v>0.50583333333333336</v>
      </c>
      <c r="D1578" s="2">
        <v>0.51407407407407413</v>
      </c>
      <c r="E1578">
        <f>COUNTIF($A$2:$A$2148,telefony[[#This Row],[nr]])</f>
        <v>1</v>
      </c>
      <c r="F1578" t="str">
        <f>IF(LEN(telefony[[#This Row],[nr]])=7,"Stacjonarny",IF(LEN(telefony[[#This Row],[nr]])=8,"Komórkowy","Zagraniczny"))</f>
        <v>Stacjonarny</v>
      </c>
      <c r="G1578" s="11">
        <f>telefony[[#This Row],[zakonczenie]]-telefony[[#This Row],[rozpoczecie]]</f>
        <v>8.2407407407407707E-3</v>
      </c>
      <c r="H1578">
        <f>MINUTE(telefony[[#This Row],[Czas trwania połączenia]])</f>
        <v>11</v>
      </c>
      <c r="I1578" s="10" t="str">
        <f>LEFT(telefony[[#This Row],[nr]],2)</f>
        <v>54</v>
      </c>
      <c r="J1578" s="9">
        <f>IF(AND(telefony[[#This Row],[Rodzaj telefonu]]="Stacjonarny",telefony[[#This Row],[Początek numeru]]="12"),1,0)</f>
        <v>0</v>
      </c>
      <c r="K1578" s="7">
        <f>IF(telefony[[#This Row],[Czy 12]]=1,telefony[[#This Row],[zakonczenie]]-telefony[[#This Row],[rozpoczecie]],0)</f>
        <v>0</v>
      </c>
    </row>
    <row r="1579" spans="1:11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  <c r="E1579">
        <f>COUNTIF($A$2:$A$2148,telefony[[#This Row],[nr]])</f>
        <v>2</v>
      </c>
      <c r="F1579" t="str">
        <f>IF(LEN(telefony[[#This Row],[nr]])=7,"Stacjonarny",IF(LEN(telefony[[#This Row],[nr]])=8,"Komórkowy","Zagraniczny"))</f>
        <v>Stacjonarny</v>
      </c>
      <c r="G1579" s="11">
        <f>telefony[[#This Row],[zakonczenie]]-telefony[[#This Row],[rozpoczecie]]</f>
        <v>7.4305555555556069E-3</v>
      </c>
      <c r="H1579">
        <f>MINUTE(telefony[[#This Row],[Czas trwania połączenia]])</f>
        <v>10</v>
      </c>
      <c r="I1579" s="10" t="str">
        <f>LEFT(telefony[[#This Row],[nr]],2)</f>
        <v>55</v>
      </c>
      <c r="J1579" s="9">
        <f>IF(AND(telefony[[#This Row],[Rodzaj telefonu]]="Stacjonarny",telefony[[#This Row],[Początek numeru]]="12"),1,0)</f>
        <v>0</v>
      </c>
      <c r="K1579" s="7">
        <f>IF(telefony[[#This Row],[Czy 12]]=1,telefony[[#This Row],[zakonczenie]]-telefony[[#This Row],[rozpoczecie]],0)</f>
        <v>0</v>
      </c>
    </row>
    <row r="1580" spans="1:11" x14ac:dyDescent="0.25">
      <c r="A1580">
        <v>4293872</v>
      </c>
      <c r="B1580" s="1">
        <v>42940</v>
      </c>
      <c r="C1580" s="2">
        <v>0.50714120370370375</v>
      </c>
      <c r="D1580" s="2">
        <v>0.51232638888888893</v>
      </c>
      <c r="E1580">
        <f>COUNTIF($A$2:$A$2148,telefony[[#This Row],[nr]])</f>
        <v>3</v>
      </c>
      <c r="F1580" t="str">
        <f>IF(LEN(telefony[[#This Row],[nr]])=7,"Stacjonarny",IF(LEN(telefony[[#This Row],[nr]])=8,"Komórkowy","Zagraniczny"))</f>
        <v>Stacjonarny</v>
      </c>
      <c r="G1580" s="11">
        <f>telefony[[#This Row],[zakonczenie]]-telefony[[#This Row],[rozpoczecie]]</f>
        <v>5.1851851851851816E-3</v>
      </c>
      <c r="H1580">
        <f>MINUTE(telefony[[#This Row],[Czas trwania połączenia]])</f>
        <v>7</v>
      </c>
      <c r="I1580" s="10" t="str">
        <f>LEFT(telefony[[#This Row],[nr]],2)</f>
        <v>42</v>
      </c>
      <c r="J1580" s="9">
        <f>IF(AND(telefony[[#This Row],[Rodzaj telefonu]]="Stacjonarny",telefony[[#This Row],[Początek numeru]]="12"),1,0)</f>
        <v>0</v>
      </c>
      <c r="K1580" s="7">
        <f>IF(telefony[[#This Row],[Czy 12]]=1,telefony[[#This Row],[zakonczenie]]-telefony[[#This Row],[rozpoczecie]],0)</f>
        <v>0</v>
      </c>
    </row>
    <row r="1581" spans="1:11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  <c r="E1581">
        <f>COUNTIF($A$2:$A$2148,telefony[[#This Row],[nr]])</f>
        <v>1</v>
      </c>
      <c r="F1581" t="str">
        <f>IF(LEN(telefony[[#This Row],[nr]])=7,"Stacjonarny",IF(LEN(telefony[[#This Row],[nr]])=8,"Komórkowy","Zagraniczny"))</f>
        <v>Komórkowy</v>
      </c>
      <c r="G1581" s="11">
        <f>telefony[[#This Row],[zakonczenie]]-telefony[[#This Row],[rozpoczecie]]</f>
        <v>1.1365740740740704E-2</v>
      </c>
      <c r="H1581">
        <f>MINUTE(telefony[[#This Row],[Czas trwania połączenia]])</f>
        <v>16</v>
      </c>
      <c r="I1581" s="10" t="str">
        <f>LEFT(telefony[[#This Row],[nr]],2)</f>
        <v>99</v>
      </c>
      <c r="J1581" s="9">
        <f>IF(AND(telefony[[#This Row],[Rodzaj telefonu]]="Stacjonarny",telefony[[#This Row],[Początek numeru]]="12"),1,0)</f>
        <v>0</v>
      </c>
      <c r="K1581" s="7">
        <f>IF(telefony[[#This Row],[Czy 12]]=1,telefony[[#This Row],[zakonczenie]]-telefony[[#This Row],[rozpoczecie]],0)</f>
        <v>0</v>
      </c>
    </row>
    <row r="1582" spans="1:11" x14ac:dyDescent="0.25">
      <c r="A1582">
        <v>9827875</v>
      </c>
      <c r="B1582" s="1">
        <v>42940</v>
      </c>
      <c r="C1582" s="2">
        <v>0.51512731481481477</v>
      </c>
      <c r="D1582" s="2">
        <v>0.51954861111111106</v>
      </c>
      <c r="E1582">
        <f>COUNTIF($A$2:$A$2148,telefony[[#This Row],[nr]])</f>
        <v>1</v>
      </c>
      <c r="F1582" t="str">
        <f>IF(LEN(telefony[[#This Row],[nr]])=7,"Stacjonarny",IF(LEN(telefony[[#This Row],[nr]])=8,"Komórkowy","Zagraniczny"))</f>
        <v>Stacjonarny</v>
      </c>
      <c r="G1582" s="11">
        <f>telefony[[#This Row],[zakonczenie]]-telefony[[#This Row],[rozpoczecie]]</f>
        <v>4.4212962962962843E-3</v>
      </c>
      <c r="H1582">
        <f>MINUTE(telefony[[#This Row],[Czas trwania połączenia]])</f>
        <v>6</v>
      </c>
      <c r="I1582" s="10" t="str">
        <f>LEFT(telefony[[#This Row],[nr]],2)</f>
        <v>98</v>
      </c>
      <c r="J1582" s="9">
        <f>IF(AND(telefony[[#This Row],[Rodzaj telefonu]]="Stacjonarny",telefony[[#This Row],[Początek numeru]]="12"),1,0)</f>
        <v>0</v>
      </c>
      <c r="K1582" s="7">
        <f>IF(telefony[[#This Row],[Czy 12]]=1,telefony[[#This Row],[zakonczenie]]-telefony[[#This Row],[rozpoczecie]],0)</f>
        <v>0</v>
      </c>
    </row>
    <row r="1583" spans="1:11" x14ac:dyDescent="0.25">
      <c r="A1583">
        <v>40120881</v>
      </c>
      <c r="B1583" s="1">
        <v>42940</v>
      </c>
      <c r="C1583" s="2">
        <v>0.51746527777777773</v>
      </c>
      <c r="D1583" s="2">
        <v>0.52686342592592594</v>
      </c>
      <c r="E1583">
        <f>COUNTIF($A$2:$A$2148,telefony[[#This Row],[nr]])</f>
        <v>1</v>
      </c>
      <c r="F1583" t="str">
        <f>IF(LEN(telefony[[#This Row],[nr]])=7,"Stacjonarny",IF(LEN(telefony[[#This Row],[nr]])=8,"Komórkowy","Zagraniczny"))</f>
        <v>Komórkowy</v>
      </c>
      <c r="G1583" s="11">
        <f>telefony[[#This Row],[zakonczenie]]-telefony[[#This Row],[rozpoczecie]]</f>
        <v>9.398148148148211E-3</v>
      </c>
      <c r="H1583">
        <f>MINUTE(telefony[[#This Row],[Czas trwania połączenia]])</f>
        <v>13</v>
      </c>
      <c r="I1583" s="10" t="str">
        <f>LEFT(telefony[[#This Row],[nr]],2)</f>
        <v>40</v>
      </c>
      <c r="J1583" s="9">
        <f>IF(AND(telefony[[#This Row],[Rodzaj telefonu]]="Stacjonarny",telefony[[#This Row],[Początek numeru]]="12"),1,0)</f>
        <v>0</v>
      </c>
      <c r="K1583" s="7">
        <f>IF(telefony[[#This Row],[Czy 12]]=1,telefony[[#This Row],[zakonczenie]]-telefony[[#This Row],[rozpoczecie]],0)</f>
        <v>0</v>
      </c>
    </row>
    <row r="1584" spans="1:11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  <c r="E1584">
        <f>COUNTIF($A$2:$A$2148,telefony[[#This Row],[nr]])</f>
        <v>1</v>
      </c>
      <c r="F1584" t="str">
        <f>IF(LEN(telefony[[#This Row],[nr]])=7,"Stacjonarny",IF(LEN(telefony[[#This Row],[nr]])=8,"Komórkowy","Zagraniczny"))</f>
        <v>Komórkowy</v>
      </c>
      <c r="G1584" s="11">
        <f>telefony[[#This Row],[zakonczenie]]-telefony[[#This Row],[rozpoczecie]]</f>
        <v>1.0671296296296262E-2</v>
      </c>
      <c r="H1584">
        <f>MINUTE(telefony[[#This Row],[Czas trwania połączenia]])</f>
        <v>15</v>
      </c>
      <c r="I1584" s="10" t="str">
        <f>LEFT(telefony[[#This Row],[nr]],2)</f>
        <v>42</v>
      </c>
      <c r="J1584" s="9">
        <f>IF(AND(telefony[[#This Row],[Rodzaj telefonu]]="Stacjonarny",telefony[[#This Row],[Początek numeru]]="12"),1,0)</f>
        <v>0</v>
      </c>
      <c r="K1584" s="7">
        <f>IF(telefony[[#This Row],[Czy 12]]=1,telefony[[#This Row],[zakonczenie]]-telefony[[#This Row],[rozpoczecie]],0)</f>
        <v>0</v>
      </c>
    </row>
    <row r="1585" spans="1:11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  <c r="E1585">
        <f>COUNTIF($A$2:$A$2148,telefony[[#This Row],[nr]])</f>
        <v>2</v>
      </c>
      <c r="F1585" t="str">
        <f>IF(LEN(telefony[[#This Row],[nr]])=7,"Stacjonarny",IF(LEN(telefony[[#This Row],[nr]])=8,"Komórkowy","Zagraniczny"))</f>
        <v>Komórkowy</v>
      </c>
      <c r="G1585" s="11">
        <f>telefony[[#This Row],[zakonczenie]]-telefony[[#This Row],[rozpoczecie]]</f>
        <v>3.46064814814806E-3</v>
      </c>
      <c r="H1585">
        <f>MINUTE(telefony[[#This Row],[Czas trwania połączenia]])</f>
        <v>4</v>
      </c>
      <c r="I1585" s="10" t="str">
        <f>LEFT(telefony[[#This Row],[nr]],2)</f>
        <v>39</v>
      </c>
      <c r="J1585" s="9">
        <f>IF(AND(telefony[[#This Row],[Rodzaj telefonu]]="Stacjonarny",telefony[[#This Row],[Początek numeru]]="12"),1,0)</f>
        <v>0</v>
      </c>
      <c r="K1585" s="7">
        <f>IF(telefony[[#This Row],[Czy 12]]=1,telefony[[#This Row],[zakonczenie]]-telefony[[#This Row],[rozpoczecie]],0)</f>
        <v>0</v>
      </c>
    </row>
    <row r="1586" spans="1:11" x14ac:dyDescent="0.25">
      <c r="A1586">
        <v>55464931</v>
      </c>
      <c r="B1586" s="1">
        <v>42940</v>
      </c>
      <c r="C1586" s="2">
        <v>0.5285185185185185</v>
      </c>
      <c r="D1586" s="2">
        <v>0.53349537037037043</v>
      </c>
      <c r="E1586">
        <f>COUNTIF($A$2:$A$2148,telefony[[#This Row],[nr]])</f>
        <v>1</v>
      </c>
      <c r="F1586" t="str">
        <f>IF(LEN(telefony[[#This Row],[nr]])=7,"Stacjonarny",IF(LEN(telefony[[#This Row],[nr]])=8,"Komórkowy","Zagraniczny"))</f>
        <v>Komórkowy</v>
      </c>
      <c r="G1586" s="11">
        <f>telefony[[#This Row],[zakonczenie]]-telefony[[#This Row],[rozpoczecie]]</f>
        <v>4.9768518518519267E-3</v>
      </c>
      <c r="H1586">
        <f>MINUTE(telefony[[#This Row],[Czas trwania połączenia]])</f>
        <v>7</v>
      </c>
      <c r="I1586" s="10" t="str">
        <f>LEFT(telefony[[#This Row],[nr]],2)</f>
        <v>55</v>
      </c>
      <c r="J1586" s="9">
        <f>IF(AND(telefony[[#This Row],[Rodzaj telefonu]]="Stacjonarny",telefony[[#This Row],[Początek numeru]]="12"),1,0)</f>
        <v>0</v>
      </c>
      <c r="K1586" s="7">
        <f>IF(telefony[[#This Row],[Czy 12]]=1,telefony[[#This Row],[zakonczenie]]-telefony[[#This Row],[rozpoczecie]],0)</f>
        <v>0</v>
      </c>
    </row>
    <row r="1587" spans="1:11" x14ac:dyDescent="0.25">
      <c r="A1587">
        <v>3616291</v>
      </c>
      <c r="B1587" s="1">
        <v>42940</v>
      </c>
      <c r="C1587" s="2">
        <v>0.53403935185185181</v>
      </c>
      <c r="D1587" s="2">
        <v>0.54538194444444443</v>
      </c>
      <c r="E1587">
        <f>COUNTIF($A$2:$A$2148,telefony[[#This Row],[nr]])</f>
        <v>1</v>
      </c>
      <c r="F1587" t="str">
        <f>IF(LEN(telefony[[#This Row],[nr]])=7,"Stacjonarny",IF(LEN(telefony[[#This Row],[nr]])=8,"Komórkowy","Zagraniczny"))</f>
        <v>Stacjonarny</v>
      </c>
      <c r="G1587" s="11">
        <f>telefony[[#This Row],[zakonczenie]]-telefony[[#This Row],[rozpoczecie]]</f>
        <v>1.1342592592592626E-2</v>
      </c>
      <c r="H1587">
        <f>MINUTE(telefony[[#This Row],[Czas trwania połączenia]])</f>
        <v>16</v>
      </c>
      <c r="I1587" s="10" t="str">
        <f>LEFT(telefony[[#This Row],[nr]],2)</f>
        <v>36</v>
      </c>
      <c r="J1587" s="9">
        <f>IF(AND(telefony[[#This Row],[Rodzaj telefonu]]="Stacjonarny",telefony[[#This Row],[Początek numeru]]="12"),1,0)</f>
        <v>0</v>
      </c>
      <c r="K1587" s="7">
        <f>IF(telefony[[#This Row],[Czy 12]]=1,telefony[[#This Row],[zakonczenie]]-telefony[[#This Row],[rozpoczecie]],0)</f>
        <v>0</v>
      </c>
    </row>
    <row r="1588" spans="1:11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  <c r="E1588">
        <f>COUNTIF($A$2:$A$2148,telefony[[#This Row],[nr]])</f>
        <v>1</v>
      </c>
      <c r="F1588" t="str">
        <f>IF(LEN(telefony[[#This Row],[nr]])=7,"Stacjonarny",IF(LEN(telefony[[#This Row],[nr]])=8,"Komórkowy","Zagraniczny"))</f>
        <v>Stacjonarny</v>
      </c>
      <c r="G1588" s="11">
        <f>telefony[[#This Row],[zakonczenie]]-telefony[[#This Row],[rozpoczecie]]</f>
        <v>8.9583333333332904E-3</v>
      </c>
      <c r="H1588">
        <f>MINUTE(telefony[[#This Row],[Czas trwania połączenia]])</f>
        <v>12</v>
      </c>
      <c r="I1588" s="10" t="str">
        <f>LEFT(telefony[[#This Row],[nr]],2)</f>
        <v>34</v>
      </c>
      <c r="J1588" s="9">
        <f>IF(AND(telefony[[#This Row],[Rodzaj telefonu]]="Stacjonarny",telefony[[#This Row],[Początek numeru]]="12"),1,0)</f>
        <v>0</v>
      </c>
      <c r="K1588" s="7">
        <f>IF(telefony[[#This Row],[Czy 12]]=1,telefony[[#This Row],[zakonczenie]]-telefony[[#This Row],[rozpoczecie]],0)</f>
        <v>0</v>
      </c>
    </row>
    <row r="1589" spans="1:11" x14ac:dyDescent="0.25">
      <c r="A1589">
        <v>63492662</v>
      </c>
      <c r="B1589" s="1">
        <v>42940</v>
      </c>
      <c r="C1589" s="2">
        <v>0.54060185185185183</v>
      </c>
      <c r="D1589" s="2">
        <v>0.54240740740740745</v>
      </c>
      <c r="E1589">
        <f>COUNTIF($A$2:$A$2148,telefony[[#This Row],[nr]])</f>
        <v>1</v>
      </c>
      <c r="F1589" t="str">
        <f>IF(LEN(telefony[[#This Row],[nr]])=7,"Stacjonarny",IF(LEN(telefony[[#This Row],[nr]])=8,"Komórkowy","Zagraniczny"))</f>
        <v>Komórkowy</v>
      </c>
      <c r="G1589" s="11">
        <f>telefony[[#This Row],[zakonczenie]]-telefony[[#This Row],[rozpoczecie]]</f>
        <v>1.8055555555556158E-3</v>
      </c>
      <c r="H1589">
        <f>MINUTE(telefony[[#This Row],[Czas trwania połączenia]])</f>
        <v>2</v>
      </c>
      <c r="I1589" s="10" t="str">
        <f>LEFT(telefony[[#This Row],[nr]],2)</f>
        <v>63</v>
      </c>
      <c r="J1589" s="9">
        <f>IF(AND(telefony[[#This Row],[Rodzaj telefonu]]="Stacjonarny",telefony[[#This Row],[Początek numeru]]="12"),1,0)</f>
        <v>0</v>
      </c>
      <c r="K1589" s="7">
        <f>IF(telefony[[#This Row],[Czy 12]]=1,telefony[[#This Row],[zakonczenie]]-telefony[[#This Row],[rozpoczecie]],0)</f>
        <v>0</v>
      </c>
    </row>
    <row r="1590" spans="1:11" x14ac:dyDescent="0.25">
      <c r="A1590">
        <v>2104331</v>
      </c>
      <c r="B1590" s="1">
        <v>42940</v>
      </c>
      <c r="C1590" s="2">
        <v>0.54410879629629627</v>
      </c>
      <c r="D1590" s="2">
        <v>0.55207175925925922</v>
      </c>
      <c r="E1590">
        <f>COUNTIF($A$2:$A$2148,telefony[[#This Row],[nr]])</f>
        <v>1</v>
      </c>
      <c r="F1590" t="str">
        <f>IF(LEN(telefony[[#This Row],[nr]])=7,"Stacjonarny",IF(LEN(telefony[[#This Row],[nr]])=8,"Komórkowy","Zagraniczny"))</f>
        <v>Stacjonarny</v>
      </c>
      <c r="G1590" s="11">
        <f>telefony[[#This Row],[zakonczenie]]-telefony[[#This Row],[rozpoczecie]]</f>
        <v>7.9629629629629495E-3</v>
      </c>
      <c r="H1590">
        <f>MINUTE(telefony[[#This Row],[Czas trwania połączenia]])</f>
        <v>11</v>
      </c>
      <c r="I1590" s="10" t="str">
        <f>LEFT(telefony[[#This Row],[nr]],2)</f>
        <v>21</v>
      </c>
      <c r="J1590" s="9">
        <f>IF(AND(telefony[[#This Row],[Rodzaj telefonu]]="Stacjonarny",telefony[[#This Row],[Początek numeru]]="12"),1,0)</f>
        <v>0</v>
      </c>
      <c r="K1590" s="7">
        <f>IF(telefony[[#This Row],[Czy 12]]=1,telefony[[#This Row],[zakonczenie]]-telefony[[#This Row],[rozpoczecie]],0)</f>
        <v>0</v>
      </c>
    </row>
    <row r="1591" spans="1:11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  <c r="E1591">
        <f>COUNTIF($A$2:$A$2148,telefony[[#This Row],[nr]])</f>
        <v>2</v>
      </c>
      <c r="F1591" t="str">
        <f>IF(LEN(telefony[[#This Row],[nr]])=7,"Stacjonarny",IF(LEN(telefony[[#This Row],[nr]])=8,"Komórkowy","Zagraniczny"))</f>
        <v>Stacjonarny</v>
      </c>
      <c r="G1591" s="11">
        <f>telefony[[#This Row],[zakonczenie]]-telefony[[#This Row],[rozpoczecie]]</f>
        <v>6.2847222222222054E-3</v>
      </c>
      <c r="H1591">
        <f>MINUTE(telefony[[#This Row],[Czas trwania połączenia]])</f>
        <v>9</v>
      </c>
      <c r="I1591" s="10" t="str">
        <f>LEFT(telefony[[#This Row],[nr]],2)</f>
        <v>95</v>
      </c>
      <c r="J1591" s="9">
        <f>IF(AND(telefony[[#This Row],[Rodzaj telefonu]]="Stacjonarny",telefony[[#This Row],[Początek numeru]]="12"),1,0)</f>
        <v>0</v>
      </c>
      <c r="K1591" s="7">
        <f>IF(telefony[[#This Row],[Czy 12]]=1,telefony[[#This Row],[zakonczenie]]-telefony[[#This Row],[rozpoczecie]],0)</f>
        <v>0</v>
      </c>
    </row>
    <row r="1592" spans="1:11" x14ac:dyDescent="0.25">
      <c r="A1592">
        <v>5220235</v>
      </c>
      <c r="B1592" s="1">
        <v>42940</v>
      </c>
      <c r="C1592" s="2">
        <v>0.54741898148148149</v>
      </c>
      <c r="D1592" s="2">
        <v>0.54915509259259254</v>
      </c>
      <c r="E1592">
        <f>COUNTIF($A$2:$A$2148,telefony[[#This Row],[nr]])</f>
        <v>1</v>
      </c>
      <c r="F1592" t="str">
        <f>IF(LEN(telefony[[#This Row],[nr]])=7,"Stacjonarny",IF(LEN(telefony[[#This Row],[nr]])=8,"Komórkowy","Zagraniczny"))</f>
        <v>Stacjonarny</v>
      </c>
      <c r="G1592" s="11">
        <f>telefony[[#This Row],[zakonczenie]]-telefony[[#This Row],[rozpoczecie]]</f>
        <v>1.7361111111110494E-3</v>
      </c>
      <c r="H1592">
        <f>MINUTE(telefony[[#This Row],[Czas trwania połączenia]])</f>
        <v>2</v>
      </c>
      <c r="I1592" s="10" t="str">
        <f>LEFT(telefony[[#This Row],[nr]],2)</f>
        <v>52</v>
      </c>
      <c r="J1592" s="9">
        <f>IF(AND(telefony[[#This Row],[Rodzaj telefonu]]="Stacjonarny",telefony[[#This Row],[Początek numeru]]="12"),1,0)</f>
        <v>0</v>
      </c>
      <c r="K1592" s="7">
        <f>IF(telefony[[#This Row],[Czy 12]]=1,telefony[[#This Row],[zakonczenie]]-telefony[[#This Row],[rozpoczecie]],0)</f>
        <v>0</v>
      </c>
    </row>
    <row r="1593" spans="1:11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  <c r="E1593">
        <f>COUNTIF($A$2:$A$2148,telefony[[#This Row],[nr]])</f>
        <v>1</v>
      </c>
      <c r="F1593" t="str">
        <f>IF(LEN(telefony[[#This Row],[nr]])=7,"Stacjonarny",IF(LEN(telefony[[#This Row],[nr]])=8,"Komórkowy","Zagraniczny"))</f>
        <v>Komórkowy</v>
      </c>
      <c r="G1593" s="11">
        <f>telefony[[#This Row],[zakonczenie]]-telefony[[#This Row],[rozpoczecie]]</f>
        <v>3.0092592592593226E-3</v>
      </c>
      <c r="H1593">
        <f>MINUTE(telefony[[#This Row],[Czas trwania połączenia]])</f>
        <v>4</v>
      </c>
      <c r="I1593" s="10" t="str">
        <f>LEFT(telefony[[#This Row],[nr]],2)</f>
        <v>26</v>
      </c>
      <c r="J1593" s="9">
        <f>IF(AND(telefony[[#This Row],[Rodzaj telefonu]]="Stacjonarny",telefony[[#This Row],[Początek numeru]]="12"),1,0)</f>
        <v>0</v>
      </c>
      <c r="K1593" s="7">
        <f>IF(telefony[[#This Row],[Czy 12]]=1,telefony[[#This Row],[zakonczenie]]-telefony[[#This Row],[rozpoczecie]],0)</f>
        <v>0</v>
      </c>
    </row>
    <row r="1594" spans="1:11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  <c r="E1594">
        <f>COUNTIF($A$2:$A$2148,telefony[[#This Row],[nr]])</f>
        <v>1</v>
      </c>
      <c r="F1594" t="str">
        <f>IF(LEN(telefony[[#This Row],[nr]])=7,"Stacjonarny",IF(LEN(telefony[[#This Row],[nr]])=8,"Komórkowy","Zagraniczny"))</f>
        <v>Komórkowy</v>
      </c>
      <c r="G1594" s="11">
        <f>telefony[[#This Row],[zakonczenie]]-telefony[[#This Row],[rozpoczecie]]</f>
        <v>9.3634259259258723E-3</v>
      </c>
      <c r="H1594">
        <f>MINUTE(telefony[[#This Row],[Czas trwania połączenia]])</f>
        <v>13</v>
      </c>
      <c r="I1594" s="10" t="str">
        <f>LEFT(telefony[[#This Row],[nr]],2)</f>
        <v>26</v>
      </c>
      <c r="J1594" s="9">
        <f>IF(AND(telefony[[#This Row],[Rodzaj telefonu]]="Stacjonarny",telefony[[#This Row],[Początek numeru]]="12"),1,0)</f>
        <v>0</v>
      </c>
      <c r="K1594" s="7">
        <f>IF(telefony[[#This Row],[Czy 12]]=1,telefony[[#This Row],[zakonczenie]]-telefony[[#This Row],[rozpoczecie]],0)</f>
        <v>0</v>
      </c>
    </row>
    <row r="1595" spans="1:11" x14ac:dyDescent="0.25">
      <c r="A1595">
        <v>2853860</v>
      </c>
      <c r="B1595" s="1">
        <v>42940</v>
      </c>
      <c r="C1595" s="2">
        <v>0.55491898148148144</v>
      </c>
      <c r="D1595" s="2">
        <v>0.55787037037037035</v>
      </c>
      <c r="E1595">
        <f>COUNTIF($A$2:$A$2148,telefony[[#This Row],[nr]])</f>
        <v>1</v>
      </c>
      <c r="F1595" t="str">
        <f>IF(LEN(telefony[[#This Row],[nr]])=7,"Stacjonarny",IF(LEN(telefony[[#This Row],[nr]])=8,"Komórkowy","Zagraniczny"))</f>
        <v>Stacjonarny</v>
      </c>
      <c r="G1595" s="11">
        <f>telefony[[#This Row],[zakonczenie]]-telefony[[#This Row],[rozpoczecie]]</f>
        <v>2.9513888888889062E-3</v>
      </c>
      <c r="H1595">
        <f>MINUTE(telefony[[#This Row],[Czas trwania połączenia]])</f>
        <v>4</v>
      </c>
      <c r="I1595" s="10" t="str">
        <f>LEFT(telefony[[#This Row],[nr]],2)</f>
        <v>28</v>
      </c>
      <c r="J1595" s="9">
        <f>IF(AND(telefony[[#This Row],[Rodzaj telefonu]]="Stacjonarny",telefony[[#This Row],[Początek numeru]]="12"),1,0)</f>
        <v>0</v>
      </c>
      <c r="K1595" s="7">
        <f>IF(telefony[[#This Row],[Czy 12]]=1,telefony[[#This Row],[zakonczenie]]-telefony[[#This Row],[rozpoczecie]],0)</f>
        <v>0</v>
      </c>
    </row>
    <row r="1596" spans="1:11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  <c r="E1596">
        <f>COUNTIF($A$2:$A$2148,telefony[[#This Row],[nr]])</f>
        <v>1</v>
      </c>
      <c r="F1596" t="str">
        <f>IF(LEN(telefony[[#This Row],[nr]])=7,"Stacjonarny",IF(LEN(telefony[[#This Row],[nr]])=8,"Komórkowy","Zagraniczny"))</f>
        <v>Stacjonarny</v>
      </c>
      <c r="G1596" s="11">
        <f>telefony[[#This Row],[zakonczenie]]-telefony[[#This Row],[rozpoczecie]]</f>
        <v>1.0995370370370461E-2</v>
      </c>
      <c r="H1596">
        <f>MINUTE(telefony[[#This Row],[Czas trwania połączenia]])</f>
        <v>15</v>
      </c>
      <c r="I1596" s="10" t="str">
        <f>LEFT(telefony[[#This Row],[nr]],2)</f>
        <v>18</v>
      </c>
      <c r="J1596" s="9">
        <f>IF(AND(telefony[[#This Row],[Rodzaj telefonu]]="Stacjonarny",telefony[[#This Row],[Początek numeru]]="12"),1,0)</f>
        <v>0</v>
      </c>
      <c r="K1596" s="7">
        <f>IF(telefony[[#This Row],[Czy 12]]=1,telefony[[#This Row],[zakonczenie]]-telefony[[#This Row],[rozpoczecie]],0)</f>
        <v>0</v>
      </c>
    </row>
    <row r="1597" spans="1:11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  <c r="E1597">
        <f>COUNTIF($A$2:$A$2148,telefony[[#This Row],[nr]])</f>
        <v>1</v>
      </c>
      <c r="F1597" t="str">
        <f>IF(LEN(telefony[[#This Row],[nr]])=7,"Stacjonarny",IF(LEN(telefony[[#This Row],[nr]])=8,"Komórkowy","Zagraniczny"))</f>
        <v>Stacjonarny</v>
      </c>
      <c r="G1597" s="11">
        <f>telefony[[#This Row],[zakonczenie]]-telefony[[#This Row],[rozpoczecie]]</f>
        <v>8.2291666666667318E-3</v>
      </c>
      <c r="H1597">
        <f>MINUTE(telefony[[#This Row],[Czas trwania połączenia]])</f>
        <v>11</v>
      </c>
      <c r="I1597" s="10" t="str">
        <f>LEFT(telefony[[#This Row],[nr]],2)</f>
        <v>13</v>
      </c>
      <c r="J1597" s="9">
        <f>IF(AND(telefony[[#This Row],[Rodzaj telefonu]]="Stacjonarny",telefony[[#This Row],[Początek numeru]]="12"),1,0)</f>
        <v>0</v>
      </c>
      <c r="K1597" s="7">
        <f>IF(telefony[[#This Row],[Czy 12]]=1,telefony[[#This Row],[zakonczenie]]-telefony[[#This Row],[rozpoczecie]],0)</f>
        <v>0</v>
      </c>
    </row>
    <row r="1598" spans="1:11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  <c r="E1598">
        <f>COUNTIF($A$2:$A$2148,telefony[[#This Row],[nr]])</f>
        <v>3</v>
      </c>
      <c r="F1598" t="str">
        <f>IF(LEN(telefony[[#This Row],[nr]])=7,"Stacjonarny",IF(LEN(telefony[[#This Row],[nr]])=8,"Komórkowy","Zagraniczny"))</f>
        <v>Komórkowy</v>
      </c>
      <c r="G1598" s="11">
        <f>telefony[[#This Row],[zakonczenie]]-telefony[[#This Row],[rozpoczecie]]</f>
        <v>4.155092592592613E-3</v>
      </c>
      <c r="H1598">
        <f>MINUTE(telefony[[#This Row],[Czas trwania połączenia]])</f>
        <v>5</v>
      </c>
      <c r="I1598" s="10" t="str">
        <f>LEFT(telefony[[#This Row],[nr]],2)</f>
        <v>66</v>
      </c>
      <c r="J1598" s="9">
        <f>IF(AND(telefony[[#This Row],[Rodzaj telefonu]]="Stacjonarny",telefony[[#This Row],[Początek numeru]]="12"),1,0)</f>
        <v>0</v>
      </c>
      <c r="K1598" s="7">
        <f>IF(telefony[[#This Row],[Czy 12]]=1,telefony[[#This Row],[zakonczenie]]-telefony[[#This Row],[rozpoczecie]],0)</f>
        <v>0</v>
      </c>
    </row>
    <row r="1599" spans="1:11" x14ac:dyDescent="0.25">
      <c r="A1599">
        <v>9282666</v>
      </c>
      <c r="B1599" s="1">
        <v>42940</v>
      </c>
      <c r="C1599" s="2">
        <v>0.56879629629629624</v>
      </c>
      <c r="D1599" s="2">
        <v>0.56934027777777774</v>
      </c>
      <c r="E1599">
        <f>COUNTIF($A$2:$A$2148,telefony[[#This Row],[nr]])</f>
        <v>1</v>
      </c>
      <c r="F1599" t="str">
        <f>IF(LEN(telefony[[#This Row],[nr]])=7,"Stacjonarny",IF(LEN(telefony[[#This Row],[nr]])=8,"Komórkowy","Zagraniczny"))</f>
        <v>Stacjonarny</v>
      </c>
      <c r="G1599" s="11">
        <f>telefony[[#This Row],[zakonczenie]]-telefony[[#This Row],[rozpoczecie]]</f>
        <v>5.439814814814925E-4</v>
      </c>
      <c r="H1599">
        <f>MINUTE(telefony[[#This Row],[Czas trwania połączenia]])</f>
        <v>0</v>
      </c>
      <c r="I1599" s="10" t="str">
        <f>LEFT(telefony[[#This Row],[nr]],2)</f>
        <v>92</v>
      </c>
      <c r="J1599" s="9">
        <f>IF(AND(telefony[[#This Row],[Rodzaj telefonu]]="Stacjonarny",telefony[[#This Row],[Początek numeru]]="12"),1,0)</f>
        <v>0</v>
      </c>
      <c r="K1599" s="7">
        <f>IF(telefony[[#This Row],[Czy 12]]=1,telefony[[#This Row],[zakonczenie]]-telefony[[#This Row],[rozpoczecie]],0)</f>
        <v>0</v>
      </c>
    </row>
    <row r="1600" spans="1:11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  <c r="E1600">
        <f>COUNTIF($A$2:$A$2148,telefony[[#This Row],[nr]])</f>
        <v>1</v>
      </c>
      <c r="F1600" t="str">
        <f>IF(LEN(telefony[[#This Row],[nr]])=7,"Stacjonarny",IF(LEN(telefony[[#This Row],[nr]])=8,"Komórkowy","Zagraniczny"))</f>
        <v>Stacjonarny</v>
      </c>
      <c r="G1600" s="11">
        <f>telefony[[#This Row],[zakonczenie]]-telefony[[#This Row],[rozpoczecie]]</f>
        <v>8.4606481481481755E-3</v>
      </c>
      <c r="H1600">
        <f>MINUTE(telefony[[#This Row],[Czas trwania połączenia]])</f>
        <v>12</v>
      </c>
      <c r="I1600" s="10" t="str">
        <f>LEFT(telefony[[#This Row],[nr]],2)</f>
        <v>79</v>
      </c>
      <c r="J1600" s="9">
        <f>IF(AND(telefony[[#This Row],[Rodzaj telefonu]]="Stacjonarny",telefony[[#This Row],[Początek numeru]]="12"),1,0)</f>
        <v>0</v>
      </c>
      <c r="K1600" s="7">
        <f>IF(telefony[[#This Row],[Czy 12]]=1,telefony[[#This Row],[zakonczenie]]-telefony[[#This Row],[rozpoczecie]],0)</f>
        <v>0</v>
      </c>
    </row>
    <row r="1601" spans="1:11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  <c r="E1601">
        <f>COUNTIF($A$2:$A$2148,telefony[[#This Row],[nr]])</f>
        <v>1</v>
      </c>
      <c r="F1601" t="str">
        <f>IF(LEN(telefony[[#This Row],[nr]])=7,"Stacjonarny",IF(LEN(telefony[[#This Row],[nr]])=8,"Komórkowy","Zagraniczny"))</f>
        <v>Stacjonarny</v>
      </c>
      <c r="G1601" s="11">
        <f>telefony[[#This Row],[zakonczenie]]-telefony[[#This Row],[rozpoczecie]]</f>
        <v>5.833333333333357E-3</v>
      </c>
      <c r="H1601">
        <f>MINUTE(telefony[[#This Row],[Czas trwania połączenia]])</f>
        <v>8</v>
      </c>
      <c r="I1601" s="10" t="str">
        <f>LEFT(telefony[[#This Row],[nr]],2)</f>
        <v>36</v>
      </c>
      <c r="J1601" s="9">
        <f>IF(AND(telefony[[#This Row],[Rodzaj telefonu]]="Stacjonarny",telefony[[#This Row],[Początek numeru]]="12"),1,0)</f>
        <v>0</v>
      </c>
      <c r="K1601" s="7">
        <f>IF(telefony[[#This Row],[Czy 12]]=1,telefony[[#This Row],[zakonczenie]]-telefony[[#This Row],[rozpoczecie]],0)</f>
        <v>0</v>
      </c>
    </row>
    <row r="1602" spans="1:11" x14ac:dyDescent="0.25">
      <c r="A1602">
        <v>5221005</v>
      </c>
      <c r="B1602" s="1">
        <v>42940</v>
      </c>
      <c r="C1602" s="2">
        <v>0.57321759259259264</v>
      </c>
      <c r="D1602" s="2">
        <v>0.57461805555555556</v>
      </c>
      <c r="E1602">
        <f>COUNTIF($A$2:$A$2148,telefony[[#This Row],[nr]])</f>
        <v>1</v>
      </c>
      <c r="F1602" t="str">
        <f>IF(LEN(telefony[[#This Row],[nr]])=7,"Stacjonarny",IF(LEN(telefony[[#This Row],[nr]])=8,"Komórkowy","Zagraniczny"))</f>
        <v>Stacjonarny</v>
      </c>
      <c r="G1602" s="11">
        <f>telefony[[#This Row],[zakonczenie]]-telefony[[#This Row],[rozpoczecie]]</f>
        <v>1.4004629629629228E-3</v>
      </c>
      <c r="H1602">
        <f>MINUTE(telefony[[#This Row],[Czas trwania połączenia]])</f>
        <v>2</v>
      </c>
      <c r="I1602" s="10" t="str">
        <f>LEFT(telefony[[#This Row],[nr]],2)</f>
        <v>52</v>
      </c>
      <c r="J1602" s="9">
        <f>IF(AND(telefony[[#This Row],[Rodzaj telefonu]]="Stacjonarny",telefony[[#This Row],[Początek numeru]]="12"),1,0)</f>
        <v>0</v>
      </c>
      <c r="K1602" s="7">
        <f>IF(telefony[[#This Row],[Czy 12]]=1,telefony[[#This Row],[zakonczenie]]-telefony[[#This Row],[rozpoczecie]],0)</f>
        <v>0</v>
      </c>
    </row>
    <row r="1603" spans="1:11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  <c r="E1603">
        <f>COUNTIF($A$2:$A$2148,telefony[[#This Row],[nr]])</f>
        <v>2</v>
      </c>
      <c r="F1603" t="str">
        <f>IF(LEN(telefony[[#This Row],[nr]])=7,"Stacjonarny",IF(LEN(telefony[[#This Row],[nr]])=8,"Komórkowy","Zagraniczny"))</f>
        <v>Stacjonarny</v>
      </c>
      <c r="G1603" s="11">
        <f>telefony[[#This Row],[zakonczenie]]-telefony[[#This Row],[rozpoczecie]]</f>
        <v>7.6620370370370505E-3</v>
      </c>
      <c r="H1603">
        <f>MINUTE(telefony[[#This Row],[Czas trwania połączenia]])</f>
        <v>11</v>
      </c>
      <c r="I1603" s="10" t="str">
        <f>LEFT(telefony[[#This Row],[nr]],2)</f>
        <v>31</v>
      </c>
      <c r="J1603" s="9">
        <f>IF(AND(telefony[[#This Row],[Rodzaj telefonu]]="Stacjonarny",telefony[[#This Row],[Początek numeru]]="12"),1,0)</f>
        <v>0</v>
      </c>
      <c r="K1603" s="7">
        <f>IF(telefony[[#This Row],[Czy 12]]=1,telefony[[#This Row],[zakonczenie]]-telefony[[#This Row],[rozpoczecie]],0)</f>
        <v>0</v>
      </c>
    </row>
    <row r="1604" spans="1:11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  <c r="E1604">
        <f>COUNTIF($A$2:$A$2148,telefony[[#This Row],[nr]])</f>
        <v>1</v>
      </c>
      <c r="F1604" t="str">
        <f>IF(LEN(telefony[[#This Row],[nr]])=7,"Stacjonarny",IF(LEN(telefony[[#This Row],[nr]])=8,"Komórkowy","Zagraniczny"))</f>
        <v>Stacjonarny</v>
      </c>
      <c r="G1604" s="11">
        <f>telefony[[#This Row],[zakonczenie]]-telefony[[#This Row],[rozpoczecie]]</f>
        <v>1.1111111111110628E-3</v>
      </c>
      <c r="H1604">
        <f>MINUTE(telefony[[#This Row],[Czas trwania połączenia]])</f>
        <v>1</v>
      </c>
      <c r="I1604" s="10" t="str">
        <f>LEFT(telefony[[#This Row],[nr]],2)</f>
        <v>27</v>
      </c>
      <c r="J1604" s="9">
        <f>IF(AND(telefony[[#This Row],[Rodzaj telefonu]]="Stacjonarny",telefony[[#This Row],[Początek numeru]]="12"),1,0)</f>
        <v>0</v>
      </c>
      <c r="K1604" s="7">
        <f>IF(telefony[[#This Row],[Czy 12]]=1,telefony[[#This Row],[zakonczenie]]-telefony[[#This Row],[rozpoczecie]],0)</f>
        <v>0</v>
      </c>
    </row>
    <row r="1605" spans="1:11" x14ac:dyDescent="0.25">
      <c r="A1605">
        <v>3720500</v>
      </c>
      <c r="B1605" s="1">
        <v>42940</v>
      </c>
      <c r="C1605" s="2">
        <v>0.57660879629629624</v>
      </c>
      <c r="D1605" s="2">
        <v>0.58250000000000002</v>
      </c>
      <c r="E1605">
        <f>COUNTIF($A$2:$A$2148,telefony[[#This Row],[nr]])</f>
        <v>1</v>
      </c>
      <c r="F1605" t="str">
        <f>IF(LEN(telefony[[#This Row],[nr]])=7,"Stacjonarny",IF(LEN(telefony[[#This Row],[nr]])=8,"Komórkowy","Zagraniczny"))</f>
        <v>Stacjonarny</v>
      </c>
      <c r="G1605" s="11">
        <f>telefony[[#This Row],[zakonczenie]]-telefony[[#This Row],[rozpoczecie]]</f>
        <v>5.8912037037037734E-3</v>
      </c>
      <c r="H1605">
        <f>MINUTE(telefony[[#This Row],[Czas trwania połączenia]])</f>
        <v>8</v>
      </c>
      <c r="I1605" s="10" t="str">
        <f>LEFT(telefony[[#This Row],[nr]],2)</f>
        <v>37</v>
      </c>
      <c r="J1605" s="9">
        <f>IF(AND(telefony[[#This Row],[Rodzaj telefonu]]="Stacjonarny",telefony[[#This Row],[Początek numeru]]="12"),1,0)</f>
        <v>0</v>
      </c>
      <c r="K1605" s="7">
        <f>IF(telefony[[#This Row],[Czy 12]]=1,telefony[[#This Row],[zakonczenie]]-telefony[[#This Row],[rozpoczecie]],0)</f>
        <v>0</v>
      </c>
    </row>
    <row r="1606" spans="1:11" x14ac:dyDescent="0.25">
      <c r="A1606">
        <v>89419064</v>
      </c>
      <c r="B1606" s="1">
        <v>42940</v>
      </c>
      <c r="C1606" s="2">
        <v>0.57850694444444439</v>
      </c>
      <c r="D1606" s="2">
        <v>0.58456018518518515</v>
      </c>
      <c r="E1606">
        <f>COUNTIF($A$2:$A$2148,telefony[[#This Row],[nr]])</f>
        <v>1</v>
      </c>
      <c r="F1606" t="str">
        <f>IF(LEN(telefony[[#This Row],[nr]])=7,"Stacjonarny",IF(LEN(telefony[[#This Row],[nr]])=8,"Komórkowy","Zagraniczny"))</f>
        <v>Komórkowy</v>
      </c>
      <c r="G1606" s="11">
        <f>telefony[[#This Row],[zakonczenie]]-telefony[[#This Row],[rozpoczecie]]</f>
        <v>6.0532407407407618E-3</v>
      </c>
      <c r="H1606">
        <f>MINUTE(telefony[[#This Row],[Czas trwania połączenia]])</f>
        <v>8</v>
      </c>
      <c r="I1606" s="10" t="str">
        <f>LEFT(telefony[[#This Row],[nr]],2)</f>
        <v>89</v>
      </c>
      <c r="J1606" s="9">
        <f>IF(AND(telefony[[#This Row],[Rodzaj telefonu]]="Stacjonarny",telefony[[#This Row],[Początek numeru]]="12"),1,0)</f>
        <v>0</v>
      </c>
      <c r="K1606" s="7">
        <f>IF(telefony[[#This Row],[Czy 12]]=1,telefony[[#This Row],[zakonczenie]]-telefony[[#This Row],[rozpoczecie]],0)</f>
        <v>0</v>
      </c>
    </row>
    <row r="1607" spans="1:11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  <c r="E1607">
        <f>COUNTIF($A$2:$A$2148,telefony[[#This Row],[nr]])</f>
        <v>1</v>
      </c>
      <c r="F1607" t="str">
        <f>IF(LEN(telefony[[#This Row],[nr]])=7,"Stacjonarny",IF(LEN(telefony[[#This Row],[nr]])=8,"Komórkowy","Zagraniczny"))</f>
        <v>Stacjonarny</v>
      </c>
      <c r="G1607" s="11">
        <f>telefony[[#This Row],[zakonczenie]]-telefony[[#This Row],[rozpoczecie]]</f>
        <v>2.1412037037036313E-3</v>
      </c>
      <c r="H1607">
        <f>MINUTE(telefony[[#This Row],[Czas trwania połączenia]])</f>
        <v>3</v>
      </c>
      <c r="I1607" s="10" t="str">
        <f>LEFT(telefony[[#This Row],[nr]],2)</f>
        <v>99</v>
      </c>
      <c r="J1607" s="9">
        <f>IF(AND(telefony[[#This Row],[Rodzaj telefonu]]="Stacjonarny",telefony[[#This Row],[Początek numeru]]="12"),1,0)</f>
        <v>0</v>
      </c>
      <c r="K1607" s="7">
        <f>IF(telefony[[#This Row],[Czy 12]]=1,telefony[[#This Row],[zakonczenie]]-telefony[[#This Row],[rozpoczecie]],0)</f>
        <v>0</v>
      </c>
    </row>
    <row r="1608" spans="1:11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  <c r="E1608">
        <f>COUNTIF($A$2:$A$2148,telefony[[#This Row],[nr]])</f>
        <v>1</v>
      </c>
      <c r="F1608" t="str">
        <f>IF(LEN(telefony[[#This Row],[nr]])=7,"Stacjonarny",IF(LEN(telefony[[#This Row],[nr]])=8,"Komórkowy","Zagraniczny"))</f>
        <v>Stacjonarny</v>
      </c>
      <c r="G1608" s="11">
        <f>telefony[[#This Row],[zakonczenie]]-telefony[[#This Row],[rozpoczecie]]</f>
        <v>5.2546296296296369E-3</v>
      </c>
      <c r="H1608">
        <f>MINUTE(telefony[[#This Row],[Czas trwania połączenia]])</f>
        <v>7</v>
      </c>
      <c r="I1608" s="10" t="str">
        <f>LEFT(telefony[[#This Row],[nr]],2)</f>
        <v>53</v>
      </c>
      <c r="J1608" s="9">
        <f>IF(AND(telefony[[#This Row],[Rodzaj telefonu]]="Stacjonarny",telefony[[#This Row],[Początek numeru]]="12"),1,0)</f>
        <v>0</v>
      </c>
      <c r="K1608" s="7">
        <f>IF(telefony[[#This Row],[Czy 12]]=1,telefony[[#This Row],[zakonczenie]]-telefony[[#This Row],[rozpoczecie]],0)</f>
        <v>0</v>
      </c>
    </row>
    <row r="1609" spans="1:11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  <c r="E1609">
        <f>COUNTIF($A$2:$A$2148,telefony[[#This Row],[nr]])</f>
        <v>6</v>
      </c>
      <c r="F1609" t="str">
        <f>IF(LEN(telefony[[#This Row],[nr]])=7,"Stacjonarny",IF(LEN(telefony[[#This Row],[nr]])=8,"Komórkowy","Zagraniczny"))</f>
        <v>Stacjonarny</v>
      </c>
      <c r="G1609" s="11">
        <f>telefony[[#This Row],[zakonczenie]]-telefony[[#This Row],[rozpoczecie]]</f>
        <v>5.5555555555553138E-4</v>
      </c>
      <c r="H1609">
        <f>MINUTE(telefony[[#This Row],[Czas trwania połączenia]])</f>
        <v>0</v>
      </c>
      <c r="I1609" s="10" t="str">
        <f>LEFT(telefony[[#This Row],[nr]],2)</f>
        <v>46</v>
      </c>
      <c r="J1609" s="9">
        <f>IF(AND(telefony[[#This Row],[Rodzaj telefonu]]="Stacjonarny",telefony[[#This Row],[Początek numeru]]="12"),1,0)</f>
        <v>0</v>
      </c>
      <c r="K1609" s="7">
        <f>IF(telefony[[#This Row],[Czy 12]]=1,telefony[[#This Row],[zakonczenie]]-telefony[[#This Row],[rozpoczecie]],0)</f>
        <v>0</v>
      </c>
    </row>
    <row r="1610" spans="1:11" x14ac:dyDescent="0.25">
      <c r="A1610">
        <v>5850216</v>
      </c>
      <c r="B1610" s="1">
        <v>42940</v>
      </c>
      <c r="C1610" s="2">
        <v>0.59325231481481477</v>
      </c>
      <c r="D1610" s="2">
        <v>0.59866898148148151</v>
      </c>
      <c r="E1610">
        <f>COUNTIF($A$2:$A$2148,telefony[[#This Row],[nr]])</f>
        <v>1</v>
      </c>
      <c r="F1610" t="str">
        <f>IF(LEN(telefony[[#This Row],[nr]])=7,"Stacjonarny",IF(LEN(telefony[[#This Row],[nr]])=8,"Komórkowy","Zagraniczny"))</f>
        <v>Stacjonarny</v>
      </c>
      <c r="G1610" s="11">
        <f>telefony[[#This Row],[zakonczenie]]-telefony[[#This Row],[rozpoczecie]]</f>
        <v>5.4166666666667362E-3</v>
      </c>
      <c r="H1610">
        <f>MINUTE(telefony[[#This Row],[Czas trwania połączenia]])</f>
        <v>7</v>
      </c>
      <c r="I1610" s="10" t="str">
        <f>LEFT(telefony[[#This Row],[nr]],2)</f>
        <v>58</v>
      </c>
      <c r="J1610" s="9">
        <f>IF(AND(telefony[[#This Row],[Rodzaj telefonu]]="Stacjonarny",telefony[[#This Row],[Początek numeru]]="12"),1,0)</f>
        <v>0</v>
      </c>
      <c r="K1610" s="7">
        <f>IF(telefony[[#This Row],[Czy 12]]=1,telefony[[#This Row],[zakonczenie]]-telefony[[#This Row],[rozpoczecie]],0)</f>
        <v>0</v>
      </c>
    </row>
    <row r="1611" spans="1:11" x14ac:dyDescent="0.25">
      <c r="A1611">
        <v>4927402</v>
      </c>
      <c r="B1611" s="1">
        <v>42940</v>
      </c>
      <c r="C1611" s="2">
        <v>0.59351851851851856</v>
      </c>
      <c r="D1611" s="2">
        <v>0.60163194444444446</v>
      </c>
      <c r="E1611">
        <f>COUNTIF($A$2:$A$2148,telefony[[#This Row],[nr]])</f>
        <v>1</v>
      </c>
      <c r="F1611" t="str">
        <f>IF(LEN(telefony[[#This Row],[nr]])=7,"Stacjonarny",IF(LEN(telefony[[#This Row],[nr]])=8,"Komórkowy","Zagraniczny"))</f>
        <v>Stacjonarny</v>
      </c>
      <c r="G1611" s="11">
        <f>telefony[[#This Row],[zakonczenie]]-telefony[[#This Row],[rozpoczecie]]</f>
        <v>8.113425925925899E-3</v>
      </c>
      <c r="H1611">
        <f>MINUTE(telefony[[#This Row],[Czas trwania połączenia]])</f>
        <v>11</v>
      </c>
      <c r="I1611" s="10" t="str">
        <f>LEFT(telefony[[#This Row],[nr]],2)</f>
        <v>49</v>
      </c>
      <c r="J1611" s="9">
        <f>IF(AND(telefony[[#This Row],[Rodzaj telefonu]]="Stacjonarny",telefony[[#This Row],[Początek numeru]]="12"),1,0)</f>
        <v>0</v>
      </c>
      <c r="K1611" s="7">
        <f>IF(telefony[[#This Row],[Czy 12]]=1,telefony[[#This Row],[zakonczenie]]-telefony[[#This Row],[rozpoczecie]],0)</f>
        <v>0</v>
      </c>
    </row>
    <row r="1612" spans="1:11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  <c r="E1612">
        <f>COUNTIF($A$2:$A$2148,telefony[[#This Row],[nr]])</f>
        <v>2</v>
      </c>
      <c r="F1612" t="str">
        <f>IF(LEN(telefony[[#This Row],[nr]])=7,"Stacjonarny",IF(LEN(telefony[[#This Row],[nr]])=8,"Komórkowy","Zagraniczny"))</f>
        <v>Komórkowy</v>
      </c>
      <c r="G1612" s="11">
        <f>telefony[[#This Row],[zakonczenie]]-telefony[[#This Row],[rozpoczecie]]</f>
        <v>6.9675925925926085E-3</v>
      </c>
      <c r="H1612">
        <f>MINUTE(telefony[[#This Row],[Czas trwania połączenia]])</f>
        <v>10</v>
      </c>
      <c r="I1612" s="10" t="str">
        <f>LEFT(telefony[[#This Row],[nr]],2)</f>
        <v>60</v>
      </c>
      <c r="J1612" s="9">
        <f>IF(AND(telefony[[#This Row],[Rodzaj telefonu]]="Stacjonarny",telefony[[#This Row],[Początek numeru]]="12"),1,0)</f>
        <v>0</v>
      </c>
      <c r="K1612" s="7">
        <f>IF(telefony[[#This Row],[Czy 12]]=1,telefony[[#This Row],[zakonczenie]]-telefony[[#This Row],[rozpoczecie]],0)</f>
        <v>0</v>
      </c>
    </row>
    <row r="1613" spans="1:11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  <c r="E1613">
        <f>COUNTIF($A$2:$A$2148,telefony[[#This Row],[nr]])</f>
        <v>1</v>
      </c>
      <c r="F1613" t="str">
        <f>IF(LEN(telefony[[#This Row],[nr]])=7,"Stacjonarny",IF(LEN(telefony[[#This Row],[nr]])=8,"Komórkowy","Zagraniczny"))</f>
        <v>Stacjonarny</v>
      </c>
      <c r="G1613" s="11">
        <f>telefony[[#This Row],[zakonczenie]]-telefony[[#This Row],[rozpoczecie]]</f>
        <v>7.0138888888888751E-3</v>
      </c>
      <c r="H1613">
        <f>MINUTE(telefony[[#This Row],[Czas trwania połączenia]])</f>
        <v>10</v>
      </c>
      <c r="I1613" s="10" t="str">
        <f>LEFT(telefony[[#This Row],[nr]],2)</f>
        <v>26</v>
      </c>
      <c r="J1613" s="9">
        <f>IF(AND(telefony[[#This Row],[Rodzaj telefonu]]="Stacjonarny",telefony[[#This Row],[Początek numeru]]="12"),1,0)</f>
        <v>0</v>
      </c>
      <c r="K1613" s="7">
        <f>IF(telefony[[#This Row],[Czy 12]]=1,telefony[[#This Row],[zakonczenie]]-telefony[[#This Row],[rozpoczecie]],0)</f>
        <v>0</v>
      </c>
    </row>
    <row r="1614" spans="1:11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  <c r="E1614">
        <f>COUNTIF($A$2:$A$2148,telefony[[#This Row],[nr]])</f>
        <v>1</v>
      </c>
      <c r="F1614" t="str">
        <f>IF(LEN(telefony[[#This Row],[nr]])=7,"Stacjonarny",IF(LEN(telefony[[#This Row],[nr]])=8,"Komórkowy","Zagraniczny"))</f>
        <v>Stacjonarny</v>
      </c>
      <c r="G1614" s="11">
        <f>telefony[[#This Row],[zakonczenie]]-telefony[[#This Row],[rozpoczecie]]</f>
        <v>1.0162037037036997E-2</v>
      </c>
      <c r="H1614">
        <f>MINUTE(telefony[[#This Row],[Czas trwania połączenia]])</f>
        <v>14</v>
      </c>
      <c r="I1614" s="10" t="str">
        <f>LEFT(telefony[[#This Row],[nr]],2)</f>
        <v>72</v>
      </c>
      <c r="J1614" s="9">
        <f>IF(AND(telefony[[#This Row],[Rodzaj telefonu]]="Stacjonarny",telefony[[#This Row],[Początek numeru]]="12"),1,0)</f>
        <v>0</v>
      </c>
      <c r="K1614" s="7">
        <f>IF(telefony[[#This Row],[Czy 12]]=1,telefony[[#This Row],[zakonczenie]]-telefony[[#This Row],[rozpoczecie]],0)</f>
        <v>0</v>
      </c>
    </row>
    <row r="1615" spans="1:11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  <c r="E1615">
        <f>COUNTIF($A$2:$A$2148,telefony[[#This Row],[nr]])</f>
        <v>1</v>
      </c>
      <c r="F1615" t="str">
        <f>IF(LEN(telefony[[#This Row],[nr]])=7,"Stacjonarny",IF(LEN(telefony[[#This Row],[nr]])=8,"Komórkowy","Zagraniczny"))</f>
        <v>Stacjonarny</v>
      </c>
      <c r="G1615" s="11">
        <f>telefony[[#This Row],[zakonczenie]]-telefony[[#This Row],[rozpoczecie]]</f>
        <v>7.0601851851859188E-4</v>
      </c>
      <c r="H1615">
        <f>MINUTE(telefony[[#This Row],[Czas trwania połączenia]])</f>
        <v>1</v>
      </c>
      <c r="I1615" s="10" t="str">
        <f>LEFT(telefony[[#This Row],[nr]],2)</f>
        <v>93</v>
      </c>
      <c r="J1615" s="9">
        <f>IF(AND(telefony[[#This Row],[Rodzaj telefonu]]="Stacjonarny",telefony[[#This Row],[Początek numeru]]="12"),1,0)</f>
        <v>0</v>
      </c>
      <c r="K1615" s="7">
        <f>IF(telefony[[#This Row],[Czy 12]]=1,telefony[[#This Row],[zakonczenie]]-telefony[[#This Row],[rozpoczecie]],0)</f>
        <v>0</v>
      </c>
    </row>
    <row r="1616" spans="1:11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  <c r="E1616">
        <f>COUNTIF($A$2:$A$2148,telefony[[#This Row],[nr]])</f>
        <v>1</v>
      </c>
      <c r="F1616" t="str">
        <f>IF(LEN(telefony[[#This Row],[nr]])=7,"Stacjonarny",IF(LEN(telefony[[#This Row],[nr]])=8,"Komórkowy","Zagraniczny"))</f>
        <v>Stacjonarny</v>
      </c>
      <c r="G1616" s="11">
        <f>telefony[[#This Row],[zakonczenie]]-telefony[[#This Row],[rozpoczecie]]</f>
        <v>4.6643518518518778E-3</v>
      </c>
      <c r="H1616">
        <f>MINUTE(telefony[[#This Row],[Czas trwania połączenia]])</f>
        <v>6</v>
      </c>
      <c r="I1616" s="10" t="str">
        <f>LEFT(telefony[[#This Row],[nr]],2)</f>
        <v>74</v>
      </c>
      <c r="J1616" s="9">
        <f>IF(AND(telefony[[#This Row],[Rodzaj telefonu]]="Stacjonarny",telefony[[#This Row],[Początek numeru]]="12"),1,0)</f>
        <v>0</v>
      </c>
      <c r="K1616" s="7">
        <f>IF(telefony[[#This Row],[Czy 12]]=1,telefony[[#This Row],[zakonczenie]]-telefony[[#This Row],[rozpoczecie]],0)</f>
        <v>0</v>
      </c>
    </row>
    <row r="1617" spans="1:11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  <c r="E1617">
        <f>COUNTIF($A$2:$A$2148,telefony[[#This Row],[nr]])</f>
        <v>1</v>
      </c>
      <c r="F1617" t="str">
        <f>IF(LEN(telefony[[#This Row],[nr]])=7,"Stacjonarny",IF(LEN(telefony[[#This Row],[nr]])=8,"Komórkowy","Zagraniczny"))</f>
        <v>Stacjonarny</v>
      </c>
      <c r="G1617" s="11">
        <f>telefony[[#This Row],[zakonczenie]]-telefony[[#This Row],[rozpoczecie]]</f>
        <v>9.7106481481481488E-3</v>
      </c>
      <c r="H1617">
        <f>MINUTE(telefony[[#This Row],[Czas trwania połączenia]])</f>
        <v>13</v>
      </c>
      <c r="I1617" s="10" t="str">
        <f>LEFT(telefony[[#This Row],[nr]],2)</f>
        <v>17</v>
      </c>
      <c r="J1617" s="9">
        <f>IF(AND(telefony[[#This Row],[Rodzaj telefonu]]="Stacjonarny",telefony[[#This Row],[Początek numeru]]="12"),1,0)</f>
        <v>0</v>
      </c>
      <c r="K1617" s="7">
        <f>IF(telefony[[#This Row],[Czy 12]]=1,telefony[[#This Row],[zakonczenie]]-telefony[[#This Row],[rozpoczecie]],0)</f>
        <v>0</v>
      </c>
    </row>
    <row r="1618" spans="1:11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  <c r="E1618">
        <f>COUNTIF($A$2:$A$2148,telefony[[#This Row],[nr]])</f>
        <v>1</v>
      </c>
      <c r="F1618" t="str">
        <f>IF(LEN(telefony[[#This Row],[nr]])=7,"Stacjonarny",IF(LEN(telefony[[#This Row],[nr]])=8,"Komórkowy","Zagraniczny"))</f>
        <v>Stacjonarny</v>
      </c>
      <c r="G1618" s="11">
        <f>telefony[[#This Row],[zakonczenie]]-telefony[[#This Row],[rozpoczecie]]</f>
        <v>7.615740740740784E-3</v>
      </c>
      <c r="H1618">
        <f>MINUTE(telefony[[#This Row],[Czas trwania połączenia]])</f>
        <v>10</v>
      </c>
      <c r="I1618" s="10" t="str">
        <f>LEFT(telefony[[#This Row],[nr]],2)</f>
        <v>16</v>
      </c>
      <c r="J1618" s="9">
        <f>IF(AND(telefony[[#This Row],[Rodzaj telefonu]]="Stacjonarny",telefony[[#This Row],[Początek numeru]]="12"),1,0)</f>
        <v>0</v>
      </c>
      <c r="K1618" s="7">
        <f>IF(telefony[[#This Row],[Czy 12]]=1,telefony[[#This Row],[zakonczenie]]-telefony[[#This Row],[rozpoczecie]],0)</f>
        <v>0</v>
      </c>
    </row>
    <row r="1619" spans="1:11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  <c r="E1619">
        <f>COUNTIF($A$2:$A$2148,telefony[[#This Row],[nr]])</f>
        <v>1</v>
      </c>
      <c r="F1619" t="str">
        <f>IF(LEN(telefony[[#This Row],[nr]])=7,"Stacjonarny",IF(LEN(telefony[[#This Row],[nr]])=8,"Komórkowy","Zagraniczny"))</f>
        <v>Komórkowy</v>
      </c>
      <c r="G1619" s="11">
        <f>telefony[[#This Row],[zakonczenie]]-telefony[[#This Row],[rozpoczecie]]</f>
        <v>2.6504629629630072E-3</v>
      </c>
      <c r="H1619">
        <f>MINUTE(telefony[[#This Row],[Czas trwania połączenia]])</f>
        <v>3</v>
      </c>
      <c r="I1619" s="10" t="str">
        <f>LEFT(telefony[[#This Row],[nr]],2)</f>
        <v>55</v>
      </c>
      <c r="J1619" s="9">
        <f>IF(AND(telefony[[#This Row],[Rodzaj telefonu]]="Stacjonarny",telefony[[#This Row],[Początek numeru]]="12"),1,0)</f>
        <v>0</v>
      </c>
      <c r="K1619" s="7">
        <f>IF(telefony[[#This Row],[Czy 12]]=1,telefony[[#This Row],[zakonczenie]]-telefony[[#This Row],[rozpoczecie]],0)</f>
        <v>0</v>
      </c>
    </row>
    <row r="1620" spans="1:11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  <c r="E1620">
        <f>COUNTIF($A$2:$A$2148,telefony[[#This Row],[nr]])</f>
        <v>1</v>
      </c>
      <c r="F1620" t="str">
        <f>IF(LEN(telefony[[#This Row],[nr]])=7,"Stacjonarny",IF(LEN(telefony[[#This Row],[nr]])=8,"Komórkowy","Zagraniczny"))</f>
        <v>Stacjonarny</v>
      </c>
      <c r="G1620" s="11">
        <f>telefony[[#This Row],[zakonczenie]]-telefony[[#This Row],[rozpoczecie]]</f>
        <v>4.2013888888888795E-3</v>
      </c>
      <c r="H1620">
        <f>MINUTE(telefony[[#This Row],[Czas trwania połączenia]])</f>
        <v>6</v>
      </c>
      <c r="I1620" s="10" t="str">
        <f>LEFT(telefony[[#This Row],[nr]],2)</f>
        <v>42</v>
      </c>
      <c r="J1620" s="9">
        <f>IF(AND(telefony[[#This Row],[Rodzaj telefonu]]="Stacjonarny",telefony[[#This Row],[Początek numeru]]="12"),1,0)</f>
        <v>0</v>
      </c>
      <c r="K1620" s="7">
        <f>IF(telefony[[#This Row],[Czy 12]]=1,telefony[[#This Row],[zakonczenie]]-telefony[[#This Row],[rozpoczecie]],0)</f>
        <v>0</v>
      </c>
    </row>
    <row r="1621" spans="1:11" x14ac:dyDescent="0.25">
      <c r="A1621">
        <v>1740380</v>
      </c>
      <c r="B1621" s="1">
        <v>42940</v>
      </c>
      <c r="C1621" s="2">
        <v>0.62605324074074076</v>
      </c>
      <c r="D1621" s="2">
        <v>0.63655092592592588</v>
      </c>
      <c r="E1621">
        <f>COUNTIF($A$2:$A$2148,telefony[[#This Row],[nr]])</f>
        <v>1</v>
      </c>
      <c r="F1621" t="str">
        <f>IF(LEN(telefony[[#This Row],[nr]])=7,"Stacjonarny",IF(LEN(telefony[[#This Row],[nr]])=8,"Komórkowy","Zagraniczny"))</f>
        <v>Stacjonarny</v>
      </c>
      <c r="G1621" s="11">
        <f>telefony[[#This Row],[zakonczenie]]-telefony[[#This Row],[rozpoczecie]]</f>
        <v>1.0497685185185124E-2</v>
      </c>
      <c r="H1621">
        <f>MINUTE(telefony[[#This Row],[Czas trwania połączenia]])</f>
        <v>15</v>
      </c>
      <c r="I1621" s="10" t="str">
        <f>LEFT(telefony[[#This Row],[nr]],2)</f>
        <v>17</v>
      </c>
      <c r="J1621" s="9">
        <f>IF(AND(telefony[[#This Row],[Rodzaj telefonu]]="Stacjonarny",telefony[[#This Row],[Początek numeru]]="12"),1,0)</f>
        <v>0</v>
      </c>
      <c r="K1621" s="7">
        <f>IF(telefony[[#This Row],[Czy 12]]=1,telefony[[#This Row],[zakonczenie]]-telefony[[#This Row],[rozpoczecie]],0)</f>
        <v>0</v>
      </c>
    </row>
    <row r="1622" spans="1:11" x14ac:dyDescent="0.25">
      <c r="A1622">
        <v>6005355</v>
      </c>
      <c r="B1622" s="1">
        <v>42941</v>
      </c>
      <c r="C1622" s="2">
        <v>0.33688657407407407</v>
      </c>
      <c r="D1622" s="2">
        <v>0.34452546296296294</v>
      </c>
      <c r="E1622">
        <f>COUNTIF($A$2:$A$2148,telefony[[#This Row],[nr]])</f>
        <v>1</v>
      </c>
      <c r="F1622" t="str">
        <f>IF(LEN(telefony[[#This Row],[nr]])=7,"Stacjonarny",IF(LEN(telefony[[#This Row],[nr]])=8,"Komórkowy","Zagraniczny"))</f>
        <v>Stacjonarny</v>
      </c>
      <c r="G1622" s="11">
        <f>telefony[[#This Row],[zakonczenie]]-telefony[[#This Row],[rozpoczecie]]</f>
        <v>7.6388888888888618E-3</v>
      </c>
      <c r="H1622">
        <f>MINUTE(telefony[[#This Row],[Czas trwania połączenia]])</f>
        <v>11</v>
      </c>
      <c r="I1622" s="10" t="str">
        <f>LEFT(telefony[[#This Row],[nr]],2)</f>
        <v>60</v>
      </c>
      <c r="J1622" s="9">
        <f>IF(AND(telefony[[#This Row],[Rodzaj telefonu]]="Stacjonarny",telefony[[#This Row],[Początek numeru]]="12"),1,0)</f>
        <v>0</v>
      </c>
      <c r="K1622" s="7">
        <f>IF(telefony[[#This Row],[Czy 12]]=1,telefony[[#This Row],[zakonczenie]]-telefony[[#This Row],[rozpoczecie]],0)</f>
        <v>0</v>
      </c>
    </row>
    <row r="1623" spans="1:11" x14ac:dyDescent="0.25">
      <c r="A1623">
        <v>2400590</v>
      </c>
      <c r="B1623" s="1">
        <v>42941</v>
      </c>
      <c r="C1623" s="2">
        <v>0.34145833333333331</v>
      </c>
      <c r="D1623" s="2">
        <v>0.34645833333333331</v>
      </c>
      <c r="E1623">
        <f>COUNTIF($A$2:$A$2148,telefony[[#This Row],[nr]])</f>
        <v>1</v>
      </c>
      <c r="F1623" t="str">
        <f>IF(LEN(telefony[[#This Row],[nr]])=7,"Stacjonarny",IF(LEN(telefony[[#This Row],[nr]])=8,"Komórkowy","Zagraniczny"))</f>
        <v>Stacjonarny</v>
      </c>
      <c r="G1623" s="11">
        <f>telefony[[#This Row],[zakonczenie]]-telefony[[#This Row],[rozpoczecie]]</f>
        <v>5.0000000000000044E-3</v>
      </c>
      <c r="H1623">
        <f>MINUTE(telefony[[#This Row],[Czas trwania połączenia]])</f>
        <v>7</v>
      </c>
      <c r="I1623" s="10" t="str">
        <f>LEFT(telefony[[#This Row],[nr]],2)</f>
        <v>24</v>
      </c>
      <c r="J1623" s="9">
        <f>IF(AND(telefony[[#This Row],[Rodzaj telefonu]]="Stacjonarny",telefony[[#This Row],[Początek numeru]]="12"),1,0)</f>
        <v>0</v>
      </c>
      <c r="K1623" s="7">
        <f>IF(telefony[[#This Row],[Czy 12]]=1,telefony[[#This Row],[zakonczenie]]-telefony[[#This Row],[rozpoczecie]],0)</f>
        <v>0</v>
      </c>
    </row>
    <row r="1624" spans="1:11" x14ac:dyDescent="0.25">
      <c r="A1624">
        <v>7918038</v>
      </c>
      <c r="B1624" s="1">
        <v>42941</v>
      </c>
      <c r="C1624" s="2">
        <v>0.34278935185185183</v>
      </c>
      <c r="D1624" s="2">
        <v>0.34370370370370368</v>
      </c>
      <c r="E1624">
        <f>COUNTIF($A$2:$A$2148,telefony[[#This Row],[nr]])</f>
        <v>1</v>
      </c>
      <c r="F1624" t="str">
        <f>IF(LEN(telefony[[#This Row],[nr]])=7,"Stacjonarny",IF(LEN(telefony[[#This Row],[nr]])=8,"Komórkowy","Zagraniczny"))</f>
        <v>Stacjonarny</v>
      </c>
      <c r="G1624" s="11">
        <f>telefony[[#This Row],[zakonczenie]]-telefony[[#This Row],[rozpoczecie]]</f>
        <v>9.1435185185184675E-4</v>
      </c>
      <c r="H1624">
        <f>MINUTE(telefony[[#This Row],[Czas trwania połączenia]])</f>
        <v>1</v>
      </c>
      <c r="I1624" s="10" t="str">
        <f>LEFT(telefony[[#This Row],[nr]],2)</f>
        <v>79</v>
      </c>
      <c r="J1624" s="9">
        <f>IF(AND(telefony[[#This Row],[Rodzaj telefonu]]="Stacjonarny",telefony[[#This Row],[Początek numeru]]="12"),1,0)</f>
        <v>0</v>
      </c>
      <c r="K1624" s="7">
        <f>IF(telefony[[#This Row],[Czy 12]]=1,telefony[[#This Row],[zakonczenie]]-telefony[[#This Row],[rozpoczecie]],0)</f>
        <v>0</v>
      </c>
    </row>
    <row r="1625" spans="1:11" x14ac:dyDescent="0.25">
      <c r="A1625">
        <v>7969038</v>
      </c>
      <c r="B1625" s="1">
        <v>42941</v>
      </c>
      <c r="C1625" s="2">
        <v>0.34605324074074073</v>
      </c>
      <c r="D1625" s="2">
        <v>0.35744212962962962</v>
      </c>
      <c r="E1625">
        <f>COUNTIF($A$2:$A$2148,telefony[[#This Row],[nr]])</f>
        <v>1</v>
      </c>
      <c r="F1625" t="str">
        <f>IF(LEN(telefony[[#This Row],[nr]])=7,"Stacjonarny",IF(LEN(telefony[[#This Row],[nr]])=8,"Komórkowy","Zagraniczny"))</f>
        <v>Stacjonarny</v>
      </c>
      <c r="G1625" s="11">
        <f>telefony[[#This Row],[zakonczenie]]-telefony[[#This Row],[rozpoczecie]]</f>
        <v>1.1388888888888893E-2</v>
      </c>
      <c r="H1625">
        <f>MINUTE(telefony[[#This Row],[Czas trwania połączenia]])</f>
        <v>16</v>
      </c>
      <c r="I1625" s="10" t="str">
        <f>LEFT(telefony[[#This Row],[nr]],2)</f>
        <v>79</v>
      </c>
      <c r="J1625" s="9">
        <f>IF(AND(telefony[[#This Row],[Rodzaj telefonu]]="Stacjonarny",telefony[[#This Row],[Początek numeru]]="12"),1,0)</f>
        <v>0</v>
      </c>
      <c r="K1625" s="7">
        <f>IF(telefony[[#This Row],[Czy 12]]=1,telefony[[#This Row],[zakonczenie]]-telefony[[#This Row],[rozpoczecie]],0)</f>
        <v>0</v>
      </c>
    </row>
    <row r="1626" spans="1:11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  <c r="E1626">
        <f>COUNTIF($A$2:$A$2148,telefony[[#This Row],[nr]])</f>
        <v>2</v>
      </c>
      <c r="F1626" t="str">
        <f>IF(LEN(telefony[[#This Row],[nr]])=7,"Stacjonarny",IF(LEN(telefony[[#This Row],[nr]])=8,"Komórkowy","Zagraniczny"))</f>
        <v>Stacjonarny</v>
      </c>
      <c r="G1626" s="11">
        <f>telefony[[#This Row],[zakonczenie]]-telefony[[#This Row],[rozpoczecie]]</f>
        <v>2.2453703703703698E-3</v>
      </c>
      <c r="H1626">
        <f>MINUTE(telefony[[#This Row],[Czas trwania połączenia]])</f>
        <v>3</v>
      </c>
      <c r="I1626" s="10" t="str">
        <f>LEFT(telefony[[#This Row],[nr]],2)</f>
        <v>58</v>
      </c>
      <c r="J1626" s="9">
        <f>IF(AND(telefony[[#This Row],[Rodzaj telefonu]]="Stacjonarny",telefony[[#This Row],[Początek numeru]]="12"),1,0)</f>
        <v>0</v>
      </c>
      <c r="K1626" s="7">
        <f>IF(telefony[[#This Row],[Czy 12]]=1,telefony[[#This Row],[zakonczenie]]-telefony[[#This Row],[rozpoczecie]],0)</f>
        <v>0</v>
      </c>
    </row>
    <row r="1627" spans="1:11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  <c r="E1627">
        <f>COUNTIF($A$2:$A$2148,telefony[[#This Row],[nr]])</f>
        <v>1</v>
      </c>
      <c r="F1627" t="str">
        <f>IF(LEN(telefony[[#This Row],[nr]])=7,"Stacjonarny",IF(LEN(telefony[[#This Row],[nr]])=8,"Komórkowy","Zagraniczny"))</f>
        <v>Komórkowy</v>
      </c>
      <c r="G1627" s="11">
        <f>telefony[[#This Row],[zakonczenie]]-telefony[[#This Row],[rozpoczecie]]</f>
        <v>9.0393518518518401E-3</v>
      </c>
      <c r="H1627">
        <f>MINUTE(telefony[[#This Row],[Czas trwania połączenia]])</f>
        <v>13</v>
      </c>
      <c r="I1627" s="10" t="str">
        <f>LEFT(telefony[[#This Row],[nr]],2)</f>
        <v>11</v>
      </c>
      <c r="J1627" s="9">
        <f>IF(AND(telefony[[#This Row],[Rodzaj telefonu]]="Stacjonarny",telefony[[#This Row],[Początek numeru]]="12"),1,0)</f>
        <v>0</v>
      </c>
      <c r="K1627" s="7">
        <f>IF(telefony[[#This Row],[Czy 12]]=1,telefony[[#This Row],[zakonczenie]]-telefony[[#This Row],[rozpoczecie]],0)</f>
        <v>0</v>
      </c>
    </row>
    <row r="1628" spans="1:11" x14ac:dyDescent="0.25">
      <c r="A1628">
        <v>2900584</v>
      </c>
      <c r="B1628" s="1">
        <v>42941</v>
      </c>
      <c r="C1628" s="2">
        <v>0.35335648148148147</v>
      </c>
      <c r="D1628" s="2">
        <v>0.36329861111111111</v>
      </c>
      <c r="E1628">
        <f>COUNTIF($A$2:$A$2148,telefony[[#This Row],[nr]])</f>
        <v>1</v>
      </c>
      <c r="F1628" t="str">
        <f>IF(LEN(telefony[[#This Row],[nr]])=7,"Stacjonarny",IF(LEN(telefony[[#This Row],[nr]])=8,"Komórkowy","Zagraniczny"))</f>
        <v>Stacjonarny</v>
      </c>
      <c r="G1628" s="11">
        <f>telefony[[#This Row],[zakonczenie]]-telefony[[#This Row],[rozpoczecie]]</f>
        <v>9.942129629629648E-3</v>
      </c>
      <c r="H1628">
        <f>MINUTE(telefony[[#This Row],[Czas trwania połączenia]])</f>
        <v>14</v>
      </c>
      <c r="I1628" s="10" t="str">
        <f>LEFT(telefony[[#This Row],[nr]],2)</f>
        <v>29</v>
      </c>
      <c r="J1628" s="9">
        <f>IF(AND(telefony[[#This Row],[Rodzaj telefonu]]="Stacjonarny",telefony[[#This Row],[Początek numeru]]="12"),1,0)</f>
        <v>0</v>
      </c>
      <c r="K1628" s="7">
        <f>IF(telefony[[#This Row],[Czy 12]]=1,telefony[[#This Row],[zakonczenie]]-telefony[[#This Row],[rozpoczecie]],0)</f>
        <v>0</v>
      </c>
    </row>
    <row r="1629" spans="1:11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  <c r="E1629">
        <f>COUNTIF($A$2:$A$2148,telefony[[#This Row],[nr]])</f>
        <v>2</v>
      </c>
      <c r="F1629" t="str">
        <f>IF(LEN(telefony[[#This Row],[nr]])=7,"Stacjonarny",IF(LEN(telefony[[#This Row],[nr]])=8,"Komórkowy","Zagraniczny"))</f>
        <v>Komórkowy</v>
      </c>
      <c r="G1629" s="11">
        <f>telefony[[#This Row],[zakonczenie]]-telefony[[#This Row],[rozpoczecie]]</f>
        <v>3.2523148148148051E-3</v>
      </c>
      <c r="H1629">
        <f>MINUTE(telefony[[#This Row],[Czas trwania połączenia]])</f>
        <v>4</v>
      </c>
      <c r="I1629" s="10" t="str">
        <f>LEFT(telefony[[#This Row],[nr]],2)</f>
        <v>77</v>
      </c>
      <c r="J1629" s="9">
        <f>IF(AND(telefony[[#This Row],[Rodzaj telefonu]]="Stacjonarny",telefony[[#This Row],[Początek numeru]]="12"),1,0)</f>
        <v>0</v>
      </c>
      <c r="K1629" s="7">
        <f>IF(telefony[[#This Row],[Czy 12]]=1,telefony[[#This Row],[zakonczenie]]-telefony[[#This Row],[rozpoczecie]],0)</f>
        <v>0</v>
      </c>
    </row>
    <row r="1630" spans="1:11" x14ac:dyDescent="0.25">
      <c r="A1630">
        <v>48497496</v>
      </c>
      <c r="B1630" s="1">
        <v>42941</v>
      </c>
      <c r="C1630" s="2">
        <v>0.35881944444444447</v>
      </c>
      <c r="D1630" s="2">
        <v>0.36379629629629628</v>
      </c>
      <c r="E1630">
        <f>COUNTIF($A$2:$A$2148,telefony[[#This Row],[nr]])</f>
        <v>1</v>
      </c>
      <c r="F1630" t="str">
        <f>IF(LEN(telefony[[#This Row],[nr]])=7,"Stacjonarny",IF(LEN(telefony[[#This Row],[nr]])=8,"Komórkowy","Zagraniczny"))</f>
        <v>Komórkowy</v>
      </c>
      <c r="G1630" s="11">
        <f>telefony[[#This Row],[zakonczenie]]-telefony[[#This Row],[rozpoczecie]]</f>
        <v>4.9768518518518157E-3</v>
      </c>
      <c r="H1630">
        <f>MINUTE(telefony[[#This Row],[Czas trwania połączenia]])</f>
        <v>7</v>
      </c>
      <c r="I1630" s="10" t="str">
        <f>LEFT(telefony[[#This Row],[nr]],2)</f>
        <v>48</v>
      </c>
      <c r="J1630" s="9">
        <f>IF(AND(telefony[[#This Row],[Rodzaj telefonu]]="Stacjonarny",telefony[[#This Row],[Początek numeru]]="12"),1,0)</f>
        <v>0</v>
      </c>
      <c r="K1630" s="7">
        <f>IF(telefony[[#This Row],[Czy 12]]=1,telefony[[#This Row],[zakonczenie]]-telefony[[#This Row],[rozpoczecie]],0)</f>
        <v>0</v>
      </c>
    </row>
    <row r="1631" spans="1:11" x14ac:dyDescent="0.25">
      <c r="A1631">
        <v>98695684</v>
      </c>
      <c r="B1631" s="1">
        <v>42941</v>
      </c>
      <c r="C1631" s="2">
        <v>0.3634722222222222</v>
      </c>
      <c r="D1631" s="2">
        <v>0.37498842592592591</v>
      </c>
      <c r="E1631">
        <f>COUNTIF($A$2:$A$2148,telefony[[#This Row],[nr]])</f>
        <v>1</v>
      </c>
      <c r="F1631" t="str">
        <f>IF(LEN(telefony[[#This Row],[nr]])=7,"Stacjonarny",IF(LEN(telefony[[#This Row],[nr]])=8,"Komórkowy","Zagraniczny"))</f>
        <v>Komórkowy</v>
      </c>
      <c r="G1631" s="11">
        <f>telefony[[#This Row],[zakonczenie]]-telefony[[#This Row],[rozpoczecie]]</f>
        <v>1.1516203703703709E-2</v>
      </c>
      <c r="H1631">
        <f>MINUTE(telefony[[#This Row],[Czas trwania połączenia]])</f>
        <v>16</v>
      </c>
      <c r="I1631" s="10" t="str">
        <f>LEFT(telefony[[#This Row],[nr]],2)</f>
        <v>98</v>
      </c>
      <c r="J1631" s="9">
        <f>IF(AND(telefony[[#This Row],[Rodzaj telefonu]]="Stacjonarny",telefony[[#This Row],[Początek numeru]]="12"),1,0)</f>
        <v>0</v>
      </c>
      <c r="K1631" s="7">
        <f>IF(telefony[[#This Row],[Czy 12]]=1,telefony[[#This Row],[zakonczenie]]-telefony[[#This Row],[rozpoczecie]],0)</f>
        <v>0</v>
      </c>
    </row>
    <row r="1632" spans="1:11" x14ac:dyDescent="0.25">
      <c r="A1632">
        <v>7712618</v>
      </c>
      <c r="B1632" s="1">
        <v>42941</v>
      </c>
      <c r="C1632" s="2">
        <v>0.36773148148148149</v>
      </c>
      <c r="D1632" s="2">
        <v>0.37118055555555557</v>
      </c>
      <c r="E1632">
        <f>COUNTIF($A$2:$A$2148,telefony[[#This Row],[nr]])</f>
        <v>1</v>
      </c>
      <c r="F1632" t="str">
        <f>IF(LEN(telefony[[#This Row],[nr]])=7,"Stacjonarny",IF(LEN(telefony[[#This Row],[nr]])=8,"Komórkowy","Zagraniczny"))</f>
        <v>Stacjonarny</v>
      </c>
      <c r="G1632" s="11">
        <f>telefony[[#This Row],[zakonczenie]]-telefony[[#This Row],[rozpoczecie]]</f>
        <v>3.4490740740740766E-3</v>
      </c>
      <c r="H1632">
        <f>MINUTE(telefony[[#This Row],[Czas trwania połączenia]])</f>
        <v>4</v>
      </c>
      <c r="I1632" s="10" t="str">
        <f>LEFT(telefony[[#This Row],[nr]],2)</f>
        <v>77</v>
      </c>
      <c r="J1632" s="9">
        <f>IF(AND(telefony[[#This Row],[Rodzaj telefonu]]="Stacjonarny",telefony[[#This Row],[Początek numeru]]="12"),1,0)</f>
        <v>0</v>
      </c>
      <c r="K1632" s="7">
        <f>IF(telefony[[#This Row],[Czy 12]]=1,telefony[[#This Row],[zakonczenie]]-telefony[[#This Row],[rozpoczecie]],0)</f>
        <v>0</v>
      </c>
    </row>
    <row r="1633" spans="1:11" x14ac:dyDescent="0.25">
      <c r="A1633">
        <v>8872311</v>
      </c>
      <c r="B1633" s="1">
        <v>42941</v>
      </c>
      <c r="C1633" s="2">
        <v>0.36854166666666666</v>
      </c>
      <c r="D1633" s="2">
        <v>0.37072916666666667</v>
      </c>
      <c r="E1633">
        <f>COUNTIF($A$2:$A$2148,telefony[[#This Row],[nr]])</f>
        <v>1</v>
      </c>
      <c r="F1633" t="str">
        <f>IF(LEN(telefony[[#This Row],[nr]])=7,"Stacjonarny",IF(LEN(telefony[[#This Row],[nr]])=8,"Komórkowy","Zagraniczny"))</f>
        <v>Stacjonarny</v>
      </c>
      <c r="G1633" s="11">
        <f>telefony[[#This Row],[zakonczenie]]-telefony[[#This Row],[rozpoczecie]]</f>
        <v>2.1875000000000089E-3</v>
      </c>
      <c r="H1633">
        <f>MINUTE(telefony[[#This Row],[Czas trwania połączenia]])</f>
        <v>3</v>
      </c>
      <c r="I1633" s="10" t="str">
        <f>LEFT(telefony[[#This Row],[nr]],2)</f>
        <v>88</v>
      </c>
      <c r="J1633" s="9">
        <f>IF(AND(telefony[[#This Row],[Rodzaj telefonu]]="Stacjonarny",telefony[[#This Row],[Początek numeru]]="12"),1,0)</f>
        <v>0</v>
      </c>
      <c r="K1633" s="7">
        <f>IF(telefony[[#This Row],[Czy 12]]=1,telefony[[#This Row],[zakonczenie]]-telefony[[#This Row],[rozpoczecie]],0)</f>
        <v>0</v>
      </c>
    </row>
    <row r="1634" spans="1:11" x14ac:dyDescent="0.25">
      <c r="A1634">
        <v>6056372</v>
      </c>
      <c r="B1634" s="1">
        <v>42941</v>
      </c>
      <c r="C1634" s="2">
        <v>0.36930555555555555</v>
      </c>
      <c r="D1634" s="2">
        <v>0.37615740740740738</v>
      </c>
      <c r="E1634">
        <f>COUNTIF($A$2:$A$2148,telefony[[#This Row],[nr]])</f>
        <v>1</v>
      </c>
      <c r="F1634" t="str">
        <f>IF(LEN(telefony[[#This Row],[nr]])=7,"Stacjonarny",IF(LEN(telefony[[#This Row],[nr]])=8,"Komórkowy","Zagraniczny"))</f>
        <v>Stacjonarny</v>
      </c>
      <c r="G1634" s="11">
        <f>telefony[[#This Row],[zakonczenie]]-telefony[[#This Row],[rozpoczecie]]</f>
        <v>6.8518518518518312E-3</v>
      </c>
      <c r="H1634">
        <f>MINUTE(telefony[[#This Row],[Czas trwania połączenia]])</f>
        <v>9</v>
      </c>
      <c r="I1634" s="10" t="str">
        <f>LEFT(telefony[[#This Row],[nr]],2)</f>
        <v>60</v>
      </c>
      <c r="J1634" s="9">
        <f>IF(AND(telefony[[#This Row],[Rodzaj telefonu]]="Stacjonarny",telefony[[#This Row],[Początek numeru]]="12"),1,0)</f>
        <v>0</v>
      </c>
      <c r="K1634" s="7">
        <f>IF(telefony[[#This Row],[Czy 12]]=1,telefony[[#This Row],[zakonczenie]]-telefony[[#This Row],[rozpoczecie]],0)</f>
        <v>0</v>
      </c>
    </row>
    <row r="1635" spans="1:11" x14ac:dyDescent="0.25">
      <c r="A1635">
        <v>8936656</v>
      </c>
      <c r="B1635" s="1">
        <v>42941</v>
      </c>
      <c r="C1635" s="2">
        <v>0.37222222222222223</v>
      </c>
      <c r="D1635" s="2">
        <v>0.37883101851851853</v>
      </c>
      <c r="E1635">
        <f>COUNTIF($A$2:$A$2148,telefony[[#This Row],[nr]])</f>
        <v>1</v>
      </c>
      <c r="F1635" t="str">
        <f>IF(LEN(telefony[[#This Row],[nr]])=7,"Stacjonarny",IF(LEN(telefony[[#This Row],[nr]])=8,"Komórkowy","Zagraniczny"))</f>
        <v>Stacjonarny</v>
      </c>
      <c r="G1635" s="11">
        <f>telefony[[#This Row],[zakonczenie]]-telefony[[#This Row],[rozpoczecie]]</f>
        <v>6.6087962962962932E-3</v>
      </c>
      <c r="H1635">
        <f>MINUTE(telefony[[#This Row],[Czas trwania połączenia]])</f>
        <v>9</v>
      </c>
      <c r="I1635" s="10" t="str">
        <f>LEFT(telefony[[#This Row],[nr]],2)</f>
        <v>89</v>
      </c>
      <c r="J1635" s="9">
        <f>IF(AND(telefony[[#This Row],[Rodzaj telefonu]]="Stacjonarny",telefony[[#This Row],[Początek numeru]]="12"),1,0)</f>
        <v>0</v>
      </c>
      <c r="K1635" s="7">
        <f>IF(telefony[[#This Row],[Czy 12]]=1,telefony[[#This Row],[zakonczenie]]-telefony[[#This Row],[rozpoczecie]],0)</f>
        <v>0</v>
      </c>
    </row>
    <row r="1636" spans="1:11" x14ac:dyDescent="0.25">
      <c r="A1636">
        <v>22966872</v>
      </c>
      <c r="B1636" s="1">
        <v>42941</v>
      </c>
      <c r="C1636" s="2">
        <v>0.37277777777777776</v>
      </c>
      <c r="D1636" s="2">
        <v>0.37791666666666668</v>
      </c>
      <c r="E1636">
        <f>COUNTIF($A$2:$A$2148,telefony[[#This Row],[nr]])</f>
        <v>1</v>
      </c>
      <c r="F1636" t="str">
        <f>IF(LEN(telefony[[#This Row],[nr]])=7,"Stacjonarny",IF(LEN(telefony[[#This Row],[nr]])=8,"Komórkowy","Zagraniczny"))</f>
        <v>Komórkowy</v>
      </c>
      <c r="G1636" s="11">
        <f>telefony[[#This Row],[zakonczenie]]-telefony[[#This Row],[rozpoczecie]]</f>
        <v>5.138888888888915E-3</v>
      </c>
      <c r="H1636">
        <f>MINUTE(telefony[[#This Row],[Czas trwania połączenia]])</f>
        <v>7</v>
      </c>
      <c r="I1636" s="10" t="str">
        <f>LEFT(telefony[[#This Row],[nr]],2)</f>
        <v>22</v>
      </c>
      <c r="J1636" s="9">
        <f>IF(AND(telefony[[#This Row],[Rodzaj telefonu]]="Stacjonarny",telefony[[#This Row],[Początek numeru]]="12"),1,0)</f>
        <v>0</v>
      </c>
      <c r="K1636" s="7">
        <f>IF(telefony[[#This Row],[Czy 12]]=1,telefony[[#This Row],[zakonczenie]]-telefony[[#This Row],[rozpoczecie]],0)</f>
        <v>0</v>
      </c>
    </row>
    <row r="1637" spans="1:11" x14ac:dyDescent="0.25">
      <c r="A1637">
        <v>3908162</v>
      </c>
      <c r="B1637" s="1">
        <v>42941</v>
      </c>
      <c r="C1637" s="2">
        <v>0.37805555555555553</v>
      </c>
      <c r="D1637" s="2">
        <v>0.38770833333333332</v>
      </c>
      <c r="E1637">
        <f>COUNTIF($A$2:$A$2148,telefony[[#This Row],[nr]])</f>
        <v>1</v>
      </c>
      <c r="F1637" t="str">
        <f>IF(LEN(telefony[[#This Row],[nr]])=7,"Stacjonarny",IF(LEN(telefony[[#This Row],[nr]])=8,"Komórkowy","Zagraniczny"))</f>
        <v>Stacjonarny</v>
      </c>
      <c r="G1637" s="11">
        <f>telefony[[#This Row],[zakonczenie]]-telefony[[#This Row],[rozpoczecie]]</f>
        <v>9.6527777777777879E-3</v>
      </c>
      <c r="H1637">
        <f>MINUTE(telefony[[#This Row],[Czas trwania połączenia]])</f>
        <v>13</v>
      </c>
      <c r="I1637" s="10" t="str">
        <f>LEFT(telefony[[#This Row],[nr]],2)</f>
        <v>39</v>
      </c>
      <c r="J1637" s="9">
        <f>IF(AND(telefony[[#This Row],[Rodzaj telefonu]]="Stacjonarny",telefony[[#This Row],[Początek numeru]]="12"),1,0)</f>
        <v>0</v>
      </c>
      <c r="K1637" s="7">
        <f>IF(telefony[[#This Row],[Czy 12]]=1,telefony[[#This Row],[zakonczenie]]-telefony[[#This Row],[rozpoczecie]],0)</f>
        <v>0</v>
      </c>
    </row>
    <row r="1638" spans="1:11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  <c r="E1638">
        <f>COUNTIF($A$2:$A$2148,telefony[[#This Row],[nr]])</f>
        <v>1</v>
      </c>
      <c r="F1638" t="str">
        <f>IF(LEN(telefony[[#This Row],[nr]])=7,"Stacjonarny",IF(LEN(telefony[[#This Row],[nr]])=8,"Komórkowy","Zagraniczny"))</f>
        <v>Komórkowy</v>
      </c>
      <c r="G1638" s="11">
        <f>telefony[[#This Row],[zakonczenie]]-telefony[[#This Row],[rozpoczecie]]</f>
        <v>1.063657407407409E-2</v>
      </c>
      <c r="H1638">
        <f>MINUTE(telefony[[#This Row],[Czas trwania połączenia]])</f>
        <v>15</v>
      </c>
      <c r="I1638" s="10" t="str">
        <f>LEFT(telefony[[#This Row],[nr]],2)</f>
        <v>20</v>
      </c>
      <c r="J1638" s="9">
        <f>IF(AND(telefony[[#This Row],[Rodzaj telefonu]]="Stacjonarny",telefony[[#This Row],[Początek numeru]]="12"),1,0)</f>
        <v>0</v>
      </c>
      <c r="K1638" s="7">
        <f>IF(telefony[[#This Row],[Czy 12]]=1,telefony[[#This Row],[zakonczenie]]-telefony[[#This Row],[rozpoczecie]],0)</f>
        <v>0</v>
      </c>
    </row>
    <row r="1639" spans="1:11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  <c r="E1639">
        <f>COUNTIF($A$2:$A$2148,telefony[[#This Row],[nr]])</f>
        <v>1</v>
      </c>
      <c r="F1639" t="str">
        <f>IF(LEN(telefony[[#This Row],[nr]])=7,"Stacjonarny",IF(LEN(telefony[[#This Row],[nr]])=8,"Komórkowy","Zagraniczny"))</f>
        <v>Komórkowy</v>
      </c>
      <c r="G1639" s="11">
        <f>telefony[[#This Row],[zakonczenie]]-telefony[[#This Row],[rozpoczecie]]</f>
        <v>3.4490740740740766E-3</v>
      </c>
      <c r="H1639">
        <f>MINUTE(telefony[[#This Row],[Czas trwania połączenia]])</f>
        <v>4</v>
      </c>
      <c r="I1639" s="10" t="str">
        <f>LEFT(telefony[[#This Row],[nr]],2)</f>
        <v>78</v>
      </c>
      <c r="J1639" s="9">
        <f>IF(AND(telefony[[#This Row],[Rodzaj telefonu]]="Stacjonarny",telefony[[#This Row],[Początek numeru]]="12"),1,0)</f>
        <v>0</v>
      </c>
      <c r="K1639" s="7">
        <f>IF(telefony[[#This Row],[Czy 12]]=1,telefony[[#This Row],[zakonczenie]]-telefony[[#This Row],[rozpoczecie]],0)</f>
        <v>0</v>
      </c>
    </row>
    <row r="1640" spans="1:11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  <c r="E1640">
        <f>COUNTIF($A$2:$A$2148,telefony[[#This Row],[nr]])</f>
        <v>1</v>
      </c>
      <c r="F1640" t="str">
        <f>IF(LEN(telefony[[#This Row],[nr]])=7,"Stacjonarny",IF(LEN(telefony[[#This Row],[nr]])=8,"Komórkowy","Zagraniczny"))</f>
        <v>Stacjonarny</v>
      </c>
      <c r="G1640" s="11">
        <f>telefony[[#This Row],[zakonczenie]]-telefony[[#This Row],[rozpoczecie]]</f>
        <v>4.6875000000000111E-3</v>
      </c>
      <c r="H1640">
        <f>MINUTE(telefony[[#This Row],[Czas trwania połączenia]])</f>
        <v>6</v>
      </c>
      <c r="I1640" s="10" t="str">
        <f>LEFT(telefony[[#This Row],[nr]],2)</f>
        <v>18</v>
      </c>
      <c r="J1640" s="9">
        <f>IF(AND(telefony[[#This Row],[Rodzaj telefonu]]="Stacjonarny",telefony[[#This Row],[Początek numeru]]="12"),1,0)</f>
        <v>0</v>
      </c>
      <c r="K1640" s="7">
        <f>IF(telefony[[#This Row],[Czy 12]]=1,telefony[[#This Row],[zakonczenie]]-telefony[[#This Row],[rozpoczecie]],0)</f>
        <v>0</v>
      </c>
    </row>
    <row r="1641" spans="1:11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  <c r="E1641">
        <f>COUNTIF($A$2:$A$2148,telefony[[#This Row],[nr]])</f>
        <v>1</v>
      </c>
      <c r="F1641" t="str">
        <f>IF(LEN(telefony[[#This Row],[nr]])=7,"Stacjonarny",IF(LEN(telefony[[#This Row],[nr]])=8,"Komórkowy","Zagraniczny"))</f>
        <v>Stacjonarny</v>
      </c>
      <c r="G1641" s="11">
        <f>telefony[[#This Row],[zakonczenie]]-telefony[[#This Row],[rozpoczecie]]</f>
        <v>7.5925925925925952E-3</v>
      </c>
      <c r="H1641">
        <f>MINUTE(telefony[[#This Row],[Czas trwania połączenia]])</f>
        <v>10</v>
      </c>
      <c r="I1641" s="10" t="str">
        <f>LEFT(telefony[[#This Row],[nr]],2)</f>
        <v>28</v>
      </c>
      <c r="J1641" s="9">
        <f>IF(AND(telefony[[#This Row],[Rodzaj telefonu]]="Stacjonarny",telefony[[#This Row],[Początek numeru]]="12"),1,0)</f>
        <v>0</v>
      </c>
      <c r="K1641" s="7">
        <f>IF(telefony[[#This Row],[Czy 12]]=1,telefony[[#This Row],[zakonczenie]]-telefony[[#This Row],[rozpoczecie]],0)</f>
        <v>0</v>
      </c>
    </row>
    <row r="1642" spans="1:11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  <c r="E1642">
        <f>COUNTIF($A$2:$A$2148,telefony[[#This Row],[nr]])</f>
        <v>1</v>
      </c>
      <c r="F1642" t="str">
        <f>IF(LEN(telefony[[#This Row],[nr]])=7,"Stacjonarny",IF(LEN(telefony[[#This Row],[nr]])=8,"Komórkowy","Zagraniczny"))</f>
        <v>Komórkowy</v>
      </c>
      <c r="G1642" s="11">
        <f>telefony[[#This Row],[zakonczenie]]-telefony[[#This Row],[rozpoczecie]]</f>
        <v>4.0625000000000244E-3</v>
      </c>
      <c r="H1642">
        <f>MINUTE(telefony[[#This Row],[Czas trwania połączenia]])</f>
        <v>5</v>
      </c>
      <c r="I1642" s="10" t="str">
        <f>LEFT(telefony[[#This Row],[nr]],2)</f>
        <v>23</v>
      </c>
      <c r="J1642" s="9">
        <f>IF(AND(telefony[[#This Row],[Rodzaj telefonu]]="Stacjonarny",telefony[[#This Row],[Początek numeru]]="12"),1,0)</f>
        <v>0</v>
      </c>
      <c r="K1642" s="7">
        <f>IF(telefony[[#This Row],[Czy 12]]=1,telefony[[#This Row],[zakonczenie]]-telefony[[#This Row],[rozpoczecie]],0)</f>
        <v>0</v>
      </c>
    </row>
    <row r="1643" spans="1:11" x14ac:dyDescent="0.25">
      <c r="A1643">
        <v>6013508</v>
      </c>
      <c r="B1643" s="1">
        <v>42941</v>
      </c>
      <c r="C1643" s="2">
        <v>0.39195601851851852</v>
      </c>
      <c r="D1643" s="2">
        <v>0.39401620370370372</v>
      </c>
      <c r="E1643">
        <f>COUNTIF($A$2:$A$2148,telefony[[#This Row],[nr]])</f>
        <v>1</v>
      </c>
      <c r="F1643" t="str">
        <f>IF(LEN(telefony[[#This Row],[nr]])=7,"Stacjonarny",IF(LEN(telefony[[#This Row],[nr]])=8,"Komórkowy","Zagraniczny"))</f>
        <v>Stacjonarny</v>
      </c>
      <c r="G1643" s="11">
        <f>telefony[[#This Row],[zakonczenie]]-telefony[[#This Row],[rozpoczecie]]</f>
        <v>2.0601851851851927E-3</v>
      </c>
      <c r="H1643">
        <f>MINUTE(telefony[[#This Row],[Czas trwania połączenia]])</f>
        <v>2</v>
      </c>
      <c r="I1643" s="10" t="str">
        <f>LEFT(telefony[[#This Row],[nr]],2)</f>
        <v>60</v>
      </c>
      <c r="J1643" s="9">
        <f>IF(AND(telefony[[#This Row],[Rodzaj telefonu]]="Stacjonarny",telefony[[#This Row],[Początek numeru]]="12"),1,0)</f>
        <v>0</v>
      </c>
      <c r="K1643" s="7">
        <f>IF(telefony[[#This Row],[Czy 12]]=1,telefony[[#This Row],[zakonczenie]]-telefony[[#This Row],[rozpoczecie]],0)</f>
        <v>0</v>
      </c>
    </row>
    <row r="1644" spans="1:11" x14ac:dyDescent="0.25">
      <c r="A1644">
        <v>6175467</v>
      </c>
      <c r="B1644" s="1">
        <v>42941</v>
      </c>
      <c r="C1644" s="2">
        <v>0.39753472222222225</v>
      </c>
      <c r="D1644" s="2">
        <v>0.40424768518518517</v>
      </c>
      <c r="E1644">
        <f>COUNTIF($A$2:$A$2148,telefony[[#This Row],[nr]])</f>
        <v>3</v>
      </c>
      <c r="F1644" t="str">
        <f>IF(LEN(telefony[[#This Row],[nr]])=7,"Stacjonarny",IF(LEN(telefony[[#This Row],[nr]])=8,"Komórkowy","Zagraniczny"))</f>
        <v>Stacjonarny</v>
      </c>
      <c r="G1644" s="11">
        <f>telefony[[#This Row],[zakonczenie]]-telefony[[#This Row],[rozpoczecie]]</f>
        <v>6.7129629629629206E-3</v>
      </c>
      <c r="H1644">
        <f>MINUTE(telefony[[#This Row],[Czas trwania połączenia]])</f>
        <v>9</v>
      </c>
      <c r="I1644" s="10" t="str">
        <f>LEFT(telefony[[#This Row],[nr]],2)</f>
        <v>61</v>
      </c>
      <c r="J1644" s="9">
        <f>IF(AND(telefony[[#This Row],[Rodzaj telefonu]]="Stacjonarny",telefony[[#This Row],[Początek numeru]]="12"),1,0)</f>
        <v>0</v>
      </c>
      <c r="K1644" s="7">
        <f>IF(telefony[[#This Row],[Czy 12]]=1,telefony[[#This Row],[zakonczenie]]-telefony[[#This Row],[rozpoczecie]],0)</f>
        <v>0</v>
      </c>
    </row>
    <row r="1645" spans="1:11" x14ac:dyDescent="0.25">
      <c r="A1645">
        <v>22416837</v>
      </c>
      <c r="B1645" s="1">
        <v>42941</v>
      </c>
      <c r="C1645" s="2">
        <v>0.39881944444444445</v>
      </c>
      <c r="D1645" s="2">
        <v>0.40244212962962961</v>
      </c>
      <c r="E1645">
        <f>COUNTIF($A$2:$A$2148,telefony[[#This Row],[nr]])</f>
        <v>1</v>
      </c>
      <c r="F1645" t="str">
        <f>IF(LEN(telefony[[#This Row],[nr]])=7,"Stacjonarny",IF(LEN(telefony[[#This Row],[nr]])=8,"Komórkowy","Zagraniczny"))</f>
        <v>Komórkowy</v>
      </c>
      <c r="G1645" s="11">
        <f>telefony[[#This Row],[zakonczenie]]-telefony[[#This Row],[rozpoczecie]]</f>
        <v>3.6226851851851594E-3</v>
      </c>
      <c r="H1645">
        <f>MINUTE(telefony[[#This Row],[Czas trwania połączenia]])</f>
        <v>5</v>
      </c>
      <c r="I1645" s="10" t="str">
        <f>LEFT(telefony[[#This Row],[nr]],2)</f>
        <v>22</v>
      </c>
      <c r="J1645" s="9">
        <f>IF(AND(telefony[[#This Row],[Rodzaj telefonu]]="Stacjonarny",telefony[[#This Row],[Początek numeru]]="12"),1,0)</f>
        <v>0</v>
      </c>
      <c r="K1645" s="7">
        <f>IF(telefony[[#This Row],[Czy 12]]=1,telefony[[#This Row],[zakonczenie]]-telefony[[#This Row],[rozpoczecie]],0)</f>
        <v>0</v>
      </c>
    </row>
    <row r="1646" spans="1:11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  <c r="E1646">
        <f>COUNTIF($A$2:$A$2148,telefony[[#This Row],[nr]])</f>
        <v>1</v>
      </c>
      <c r="F1646" t="str">
        <f>IF(LEN(telefony[[#This Row],[nr]])=7,"Stacjonarny",IF(LEN(telefony[[#This Row],[nr]])=8,"Komórkowy","Zagraniczny"))</f>
        <v>Stacjonarny</v>
      </c>
      <c r="G1646" s="11">
        <f>telefony[[#This Row],[zakonczenie]]-telefony[[#This Row],[rozpoczecie]]</f>
        <v>1.0150462962962958E-2</v>
      </c>
      <c r="H1646">
        <f>MINUTE(telefony[[#This Row],[Czas trwania połączenia]])</f>
        <v>14</v>
      </c>
      <c r="I1646" s="10" t="str">
        <f>LEFT(telefony[[#This Row],[nr]],2)</f>
        <v>90</v>
      </c>
      <c r="J1646" s="9">
        <f>IF(AND(telefony[[#This Row],[Rodzaj telefonu]]="Stacjonarny",telefony[[#This Row],[Początek numeru]]="12"),1,0)</f>
        <v>0</v>
      </c>
      <c r="K1646" s="7">
        <f>IF(telefony[[#This Row],[Czy 12]]=1,telefony[[#This Row],[zakonczenie]]-telefony[[#This Row],[rozpoczecie]],0)</f>
        <v>0</v>
      </c>
    </row>
    <row r="1647" spans="1:11" x14ac:dyDescent="0.25">
      <c r="A1647">
        <v>8849918</v>
      </c>
      <c r="B1647" s="1">
        <v>42941</v>
      </c>
      <c r="C1647" s="2">
        <v>0.40263888888888888</v>
      </c>
      <c r="D1647" s="2">
        <v>0.40636574074074072</v>
      </c>
      <c r="E1647">
        <f>COUNTIF($A$2:$A$2148,telefony[[#This Row],[nr]])</f>
        <v>1</v>
      </c>
      <c r="F1647" t="str">
        <f>IF(LEN(telefony[[#This Row],[nr]])=7,"Stacjonarny",IF(LEN(telefony[[#This Row],[nr]])=8,"Komórkowy","Zagraniczny"))</f>
        <v>Stacjonarny</v>
      </c>
      <c r="G1647" s="11">
        <f>telefony[[#This Row],[zakonczenie]]-telefony[[#This Row],[rozpoczecie]]</f>
        <v>3.7268518518518423E-3</v>
      </c>
      <c r="H1647">
        <f>MINUTE(telefony[[#This Row],[Czas trwania połączenia]])</f>
        <v>5</v>
      </c>
      <c r="I1647" s="10" t="str">
        <f>LEFT(telefony[[#This Row],[nr]],2)</f>
        <v>88</v>
      </c>
      <c r="J1647" s="9">
        <f>IF(AND(telefony[[#This Row],[Rodzaj telefonu]]="Stacjonarny",telefony[[#This Row],[Początek numeru]]="12"),1,0)</f>
        <v>0</v>
      </c>
      <c r="K1647" s="7">
        <f>IF(telefony[[#This Row],[Czy 12]]=1,telefony[[#This Row],[zakonczenie]]-telefony[[#This Row],[rozpoczecie]],0)</f>
        <v>0</v>
      </c>
    </row>
    <row r="1648" spans="1:11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  <c r="E1648">
        <f>COUNTIF($A$2:$A$2148,telefony[[#This Row],[nr]])</f>
        <v>2</v>
      </c>
      <c r="F1648" t="str">
        <f>IF(LEN(telefony[[#This Row],[nr]])=7,"Stacjonarny",IF(LEN(telefony[[#This Row],[nr]])=8,"Komórkowy","Zagraniczny"))</f>
        <v>Stacjonarny</v>
      </c>
      <c r="G1648" s="11">
        <f>telefony[[#This Row],[zakonczenie]]-telefony[[#This Row],[rozpoczecie]]</f>
        <v>5.5208333333333637E-3</v>
      </c>
      <c r="H1648">
        <f>MINUTE(telefony[[#This Row],[Czas trwania połączenia]])</f>
        <v>7</v>
      </c>
      <c r="I1648" s="10" t="str">
        <f>LEFT(telefony[[#This Row],[nr]],2)</f>
        <v>82</v>
      </c>
      <c r="J1648" s="9">
        <f>IF(AND(telefony[[#This Row],[Rodzaj telefonu]]="Stacjonarny",telefony[[#This Row],[Początek numeru]]="12"),1,0)</f>
        <v>0</v>
      </c>
      <c r="K1648" s="7">
        <f>IF(telefony[[#This Row],[Czy 12]]=1,telefony[[#This Row],[zakonczenie]]-telefony[[#This Row],[rozpoczecie]],0)</f>
        <v>0</v>
      </c>
    </row>
    <row r="1649" spans="1:11" x14ac:dyDescent="0.25">
      <c r="A1649">
        <v>20349502</v>
      </c>
      <c r="B1649" s="1">
        <v>42941</v>
      </c>
      <c r="C1649" s="2">
        <v>0.40979166666666667</v>
      </c>
      <c r="D1649" s="2">
        <v>0.41252314814814817</v>
      </c>
      <c r="E1649">
        <f>COUNTIF($A$2:$A$2148,telefony[[#This Row],[nr]])</f>
        <v>1</v>
      </c>
      <c r="F1649" t="str">
        <f>IF(LEN(telefony[[#This Row],[nr]])=7,"Stacjonarny",IF(LEN(telefony[[#This Row],[nr]])=8,"Komórkowy","Zagraniczny"))</f>
        <v>Komórkowy</v>
      </c>
      <c r="G1649" s="11">
        <f>telefony[[#This Row],[zakonczenie]]-telefony[[#This Row],[rozpoczecie]]</f>
        <v>2.7314814814815014E-3</v>
      </c>
      <c r="H1649">
        <f>MINUTE(telefony[[#This Row],[Czas trwania połączenia]])</f>
        <v>3</v>
      </c>
      <c r="I1649" s="10" t="str">
        <f>LEFT(telefony[[#This Row],[nr]],2)</f>
        <v>20</v>
      </c>
      <c r="J1649" s="9">
        <f>IF(AND(telefony[[#This Row],[Rodzaj telefonu]]="Stacjonarny",telefony[[#This Row],[Początek numeru]]="12"),1,0)</f>
        <v>0</v>
      </c>
      <c r="K1649" s="7">
        <f>IF(telefony[[#This Row],[Czy 12]]=1,telefony[[#This Row],[zakonczenie]]-telefony[[#This Row],[rozpoczecie]],0)</f>
        <v>0</v>
      </c>
    </row>
    <row r="1650" spans="1:11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  <c r="E1650">
        <f>COUNTIF($A$2:$A$2148,telefony[[#This Row],[nr]])</f>
        <v>1</v>
      </c>
      <c r="F1650" t="str">
        <f>IF(LEN(telefony[[#This Row],[nr]])=7,"Stacjonarny",IF(LEN(telefony[[#This Row],[nr]])=8,"Komórkowy","Zagraniczny"))</f>
        <v>Stacjonarny</v>
      </c>
      <c r="G1650" s="11">
        <f>telefony[[#This Row],[zakonczenie]]-telefony[[#This Row],[rozpoczecie]]</f>
        <v>1.6898148148148384E-3</v>
      </c>
      <c r="H1650">
        <f>MINUTE(telefony[[#This Row],[Czas trwania połączenia]])</f>
        <v>2</v>
      </c>
      <c r="I1650" s="10" t="str">
        <f>LEFT(telefony[[#This Row],[nr]],2)</f>
        <v>98</v>
      </c>
      <c r="J1650" s="9">
        <f>IF(AND(telefony[[#This Row],[Rodzaj telefonu]]="Stacjonarny",telefony[[#This Row],[Początek numeru]]="12"),1,0)</f>
        <v>0</v>
      </c>
      <c r="K1650" s="7">
        <f>IF(telefony[[#This Row],[Czy 12]]=1,telefony[[#This Row],[zakonczenie]]-telefony[[#This Row],[rozpoczecie]],0)</f>
        <v>0</v>
      </c>
    </row>
    <row r="1651" spans="1:11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  <c r="E1651">
        <f>COUNTIF($A$2:$A$2148,telefony[[#This Row],[nr]])</f>
        <v>1</v>
      </c>
      <c r="F1651" t="str">
        <f>IF(LEN(telefony[[#This Row],[nr]])=7,"Stacjonarny",IF(LEN(telefony[[#This Row],[nr]])=8,"Komórkowy","Zagraniczny"))</f>
        <v>Stacjonarny</v>
      </c>
      <c r="G1651" s="11">
        <f>telefony[[#This Row],[zakonczenie]]-telefony[[#This Row],[rozpoczecie]]</f>
        <v>5.6597222222222188E-3</v>
      </c>
      <c r="H1651">
        <f>MINUTE(telefony[[#This Row],[Czas trwania połączenia]])</f>
        <v>8</v>
      </c>
      <c r="I1651" s="10" t="str">
        <f>LEFT(telefony[[#This Row],[nr]],2)</f>
        <v>94</v>
      </c>
      <c r="J1651" s="9">
        <f>IF(AND(telefony[[#This Row],[Rodzaj telefonu]]="Stacjonarny",telefony[[#This Row],[Początek numeru]]="12"),1,0)</f>
        <v>0</v>
      </c>
      <c r="K1651" s="7">
        <f>IF(telefony[[#This Row],[Czy 12]]=1,telefony[[#This Row],[zakonczenie]]-telefony[[#This Row],[rozpoczecie]],0)</f>
        <v>0</v>
      </c>
    </row>
    <row r="1652" spans="1:11" x14ac:dyDescent="0.25">
      <c r="A1652">
        <v>6741642</v>
      </c>
      <c r="B1652" s="1">
        <v>42941</v>
      </c>
      <c r="C1652" s="2">
        <v>0.41449074074074072</v>
      </c>
      <c r="D1652" s="2">
        <v>0.42371527777777779</v>
      </c>
      <c r="E1652">
        <f>COUNTIF($A$2:$A$2148,telefony[[#This Row],[nr]])</f>
        <v>2</v>
      </c>
      <c r="F1652" t="str">
        <f>IF(LEN(telefony[[#This Row],[nr]])=7,"Stacjonarny",IF(LEN(telefony[[#This Row],[nr]])=8,"Komórkowy","Zagraniczny"))</f>
        <v>Stacjonarny</v>
      </c>
      <c r="G1652" s="11">
        <f>telefony[[#This Row],[zakonczenie]]-telefony[[#This Row],[rozpoczecie]]</f>
        <v>9.2245370370370727E-3</v>
      </c>
      <c r="H1652">
        <f>MINUTE(telefony[[#This Row],[Czas trwania połączenia]])</f>
        <v>13</v>
      </c>
      <c r="I1652" s="10" t="str">
        <f>LEFT(telefony[[#This Row],[nr]],2)</f>
        <v>67</v>
      </c>
      <c r="J1652" s="9">
        <f>IF(AND(telefony[[#This Row],[Rodzaj telefonu]]="Stacjonarny",telefony[[#This Row],[Początek numeru]]="12"),1,0)</f>
        <v>0</v>
      </c>
      <c r="K1652" s="7">
        <f>IF(telefony[[#This Row],[Czy 12]]=1,telefony[[#This Row],[zakonczenie]]-telefony[[#This Row],[rozpoczecie]],0)</f>
        <v>0</v>
      </c>
    </row>
    <row r="1653" spans="1:11" x14ac:dyDescent="0.25">
      <c r="A1653">
        <v>4824710</v>
      </c>
      <c r="B1653" s="1">
        <v>42941</v>
      </c>
      <c r="C1653" s="2">
        <v>0.42008101851851853</v>
      </c>
      <c r="D1653" s="2">
        <v>0.4206597222222222</v>
      </c>
      <c r="E1653">
        <f>COUNTIF($A$2:$A$2148,telefony[[#This Row],[nr]])</f>
        <v>1</v>
      </c>
      <c r="F1653" t="str">
        <f>IF(LEN(telefony[[#This Row],[nr]])=7,"Stacjonarny",IF(LEN(telefony[[#This Row],[nr]])=8,"Komórkowy","Zagraniczny"))</f>
        <v>Stacjonarny</v>
      </c>
      <c r="G1653" s="11">
        <f>telefony[[#This Row],[zakonczenie]]-telefony[[#This Row],[rozpoczecie]]</f>
        <v>5.7870370370366464E-4</v>
      </c>
      <c r="H1653">
        <f>MINUTE(telefony[[#This Row],[Czas trwania połączenia]])</f>
        <v>0</v>
      </c>
      <c r="I1653" s="10" t="str">
        <f>LEFT(telefony[[#This Row],[nr]],2)</f>
        <v>48</v>
      </c>
      <c r="J1653" s="9">
        <f>IF(AND(telefony[[#This Row],[Rodzaj telefonu]]="Stacjonarny",telefony[[#This Row],[Początek numeru]]="12"),1,0)</f>
        <v>0</v>
      </c>
      <c r="K1653" s="7">
        <f>IF(telefony[[#This Row],[Czy 12]]=1,telefony[[#This Row],[zakonczenie]]-telefony[[#This Row],[rozpoczecie]],0)</f>
        <v>0</v>
      </c>
    </row>
    <row r="1654" spans="1:11" x14ac:dyDescent="0.25">
      <c r="A1654">
        <v>6465122</v>
      </c>
      <c r="B1654" s="1">
        <v>42941</v>
      </c>
      <c r="C1654" s="2">
        <v>0.42188657407407409</v>
      </c>
      <c r="D1654" s="2">
        <v>0.43138888888888888</v>
      </c>
      <c r="E1654">
        <f>COUNTIF($A$2:$A$2148,telefony[[#This Row],[nr]])</f>
        <v>1</v>
      </c>
      <c r="F1654" t="str">
        <f>IF(LEN(telefony[[#This Row],[nr]])=7,"Stacjonarny",IF(LEN(telefony[[#This Row],[nr]])=8,"Komórkowy","Zagraniczny"))</f>
        <v>Stacjonarny</v>
      </c>
      <c r="G1654" s="11">
        <f>telefony[[#This Row],[zakonczenie]]-telefony[[#This Row],[rozpoczecie]]</f>
        <v>9.5023148148147829E-3</v>
      </c>
      <c r="H1654">
        <f>MINUTE(telefony[[#This Row],[Czas trwania połączenia]])</f>
        <v>13</v>
      </c>
      <c r="I1654" s="10" t="str">
        <f>LEFT(telefony[[#This Row],[nr]],2)</f>
        <v>64</v>
      </c>
      <c r="J1654" s="9">
        <f>IF(AND(telefony[[#This Row],[Rodzaj telefonu]]="Stacjonarny",telefony[[#This Row],[Początek numeru]]="12"),1,0)</f>
        <v>0</v>
      </c>
      <c r="K1654" s="7">
        <f>IF(telefony[[#This Row],[Czy 12]]=1,telefony[[#This Row],[zakonczenie]]-telefony[[#This Row],[rozpoczecie]],0)</f>
        <v>0</v>
      </c>
    </row>
    <row r="1655" spans="1:11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  <c r="E1655">
        <f>COUNTIF($A$2:$A$2148,telefony[[#This Row],[nr]])</f>
        <v>1</v>
      </c>
      <c r="F1655" t="str">
        <f>IF(LEN(telefony[[#This Row],[nr]])=7,"Stacjonarny",IF(LEN(telefony[[#This Row],[nr]])=8,"Komórkowy","Zagraniczny"))</f>
        <v>Stacjonarny</v>
      </c>
      <c r="G1655" s="11">
        <f>telefony[[#This Row],[zakonczenie]]-telefony[[#This Row],[rozpoczecie]]</f>
        <v>7.3842592592592848E-3</v>
      </c>
      <c r="H1655">
        <f>MINUTE(telefony[[#This Row],[Czas trwania połączenia]])</f>
        <v>10</v>
      </c>
      <c r="I1655" s="10" t="str">
        <f>LEFT(telefony[[#This Row],[nr]],2)</f>
        <v>69</v>
      </c>
      <c r="J1655" s="9">
        <f>IF(AND(telefony[[#This Row],[Rodzaj telefonu]]="Stacjonarny",telefony[[#This Row],[Początek numeru]]="12"),1,0)</f>
        <v>0</v>
      </c>
      <c r="K1655" s="7">
        <f>IF(telefony[[#This Row],[Czy 12]]=1,telefony[[#This Row],[zakonczenie]]-telefony[[#This Row],[rozpoczecie]],0)</f>
        <v>0</v>
      </c>
    </row>
    <row r="1656" spans="1:11" x14ac:dyDescent="0.25">
      <c r="A1656">
        <v>81613163</v>
      </c>
      <c r="B1656" s="1">
        <v>42941</v>
      </c>
      <c r="C1656" s="2">
        <v>0.43004629629629632</v>
      </c>
      <c r="D1656" s="2">
        <v>0.43855324074074076</v>
      </c>
      <c r="E1656">
        <f>COUNTIF($A$2:$A$2148,telefony[[#This Row],[nr]])</f>
        <v>2</v>
      </c>
      <c r="F1656" t="str">
        <f>IF(LEN(telefony[[#This Row],[nr]])=7,"Stacjonarny",IF(LEN(telefony[[#This Row],[nr]])=8,"Komórkowy","Zagraniczny"))</f>
        <v>Komórkowy</v>
      </c>
      <c r="G1656" s="11">
        <f>telefony[[#This Row],[zakonczenie]]-telefony[[#This Row],[rozpoczecie]]</f>
        <v>8.506944444444442E-3</v>
      </c>
      <c r="H1656">
        <f>MINUTE(telefony[[#This Row],[Czas trwania połączenia]])</f>
        <v>12</v>
      </c>
      <c r="I1656" s="10" t="str">
        <f>LEFT(telefony[[#This Row],[nr]],2)</f>
        <v>81</v>
      </c>
      <c r="J1656" s="9">
        <f>IF(AND(telefony[[#This Row],[Rodzaj telefonu]]="Stacjonarny",telefony[[#This Row],[Początek numeru]]="12"),1,0)</f>
        <v>0</v>
      </c>
      <c r="K1656" s="7">
        <f>IF(telefony[[#This Row],[Czy 12]]=1,telefony[[#This Row],[zakonczenie]]-telefony[[#This Row],[rozpoczecie]],0)</f>
        <v>0</v>
      </c>
    </row>
    <row r="1657" spans="1:11" x14ac:dyDescent="0.25">
      <c r="A1657">
        <v>9894998</v>
      </c>
      <c r="B1657" s="1">
        <v>42941</v>
      </c>
      <c r="C1657" s="2">
        <v>0.4344675925925926</v>
      </c>
      <c r="D1657" s="2">
        <v>0.44442129629629629</v>
      </c>
      <c r="E1657">
        <f>COUNTIF($A$2:$A$2148,telefony[[#This Row],[nr]])</f>
        <v>2</v>
      </c>
      <c r="F1657" t="str">
        <f>IF(LEN(telefony[[#This Row],[nr]])=7,"Stacjonarny",IF(LEN(telefony[[#This Row],[nr]])=8,"Komórkowy","Zagraniczny"))</f>
        <v>Stacjonarny</v>
      </c>
      <c r="G1657" s="11">
        <f>telefony[[#This Row],[zakonczenie]]-telefony[[#This Row],[rozpoczecie]]</f>
        <v>9.9537037037036868E-3</v>
      </c>
      <c r="H1657">
        <f>MINUTE(telefony[[#This Row],[Czas trwania połączenia]])</f>
        <v>14</v>
      </c>
      <c r="I1657" s="10" t="str">
        <f>LEFT(telefony[[#This Row],[nr]],2)</f>
        <v>98</v>
      </c>
      <c r="J1657" s="9">
        <f>IF(AND(telefony[[#This Row],[Rodzaj telefonu]]="Stacjonarny",telefony[[#This Row],[Początek numeru]]="12"),1,0)</f>
        <v>0</v>
      </c>
      <c r="K1657" s="7">
        <f>IF(telefony[[#This Row],[Czy 12]]=1,telefony[[#This Row],[zakonczenie]]-telefony[[#This Row],[rozpoczecie]],0)</f>
        <v>0</v>
      </c>
    </row>
    <row r="1658" spans="1:11" x14ac:dyDescent="0.25">
      <c r="A1658">
        <v>7663988</v>
      </c>
      <c r="B1658" s="1">
        <v>42941</v>
      </c>
      <c r="C1658" s="2">
        <v>0.43884259259259262</v>
      </c>
      <c r="D1658" s="2">
        <v>0.44464120370370369</v>
      </c>
      <c r="E1658">
        <f>COUNTIF($A$2:$A$2148,telefony[[#This Row],[nr]])</f>
        <v>2</v>
      </c>
      <c r="F1658" t="str">
        <f>IF(LEN(telefony[[#This Row],[nr]])=7,"Stacjonarny",IF(LEN(telefony[[#This Row],[nr]])=8,"Komórkowy","Zagraniczny"))</f>
        <v>Stacjonarny</v>
      </c>
      <c r="G1658" s="11">
        <f>telefony[[#This Row],[zakonczenie]]-telefony[[#This Row],[rozpoczecie]]</f>
        <v>5.7986111111110739E-3</v>
      </c>
      <c r="H1658">
        <f>MINUTE(telefony[[#This Row],[Czas trwania połączenia]])</f>
        <v>8</v>
      </c>
      <c r="I1658" s="10" t="str">
        <f>LEFT(telefony[[#This Row],[nr]],2)</f>
        <v>76</v>
      </c>
      <c r="J1658" s="9">
        <f>IF(AND(telefony[[#This Row],[Rodzaj telefonu]]="Stacjonarny",telefony[[#This Row],[Początek numeru]]="12"),1,0)</f>
        <v>0</v>
      </c>
      <c r="K1658" s="7">
        <f>IF(telefony[[#This Row],[Czy 12]]=1,telefony[[#This Row],[zakonczenie]]-telefony[[#This Row],[rozpoczecie]],0)</f>
        <v>0</v>
      </c>
    </row>
    <row r="1659" spans="1:11" x14ac:dyDescent="0.25">
      <c r="A1659">
        <v>29555837</v>
      </c>
      <c r="B1659" s="1">
        <v>42941</v>
      </c>
      <c r="C1659" s="2">
        <v>0.44231481481481483</v>
      </c>
      <c r="D1659" s="2">
        <v>0.45185185185185184</v>
      </c>
      <c r="E1659">
        <f>COUNTIF($A$2:$A$2148,telefony[[#This Row],[nr]])</f>
        <v>1</v>
      </c>
      <c r="F1659" t="str">
        <f>IF(LEN(telefony[[#This Row],[nr]])=7,"Stacjonarny",IF(LEN(telefony[[#This Row],[nr]])=8,"Komórkowy","Zagraniczny"))</f>
        <v>Komórkowy</v>
      </c>
      <c r="G1659" s="11">
        <f>telefony[[#This Row],[zakonczenie]]-telefony[[#This Row],[rozpoczecie]]</f>
        <v>9.5370370370370106E-3</v>
      </c>
      <c r="H1659">
        <f>MINUTE(telefony[[#This Row],[Czas trwania połączenia]])</f>
        <v>13</v>
      </c>
      <c r="I1659" s="10" t="str">
        <f>LEFT(telefony[[#This Row],[nr]],2)</f>
        <v>29</v>
      </c>
      <c r="J1659" s="9">
        <f>IF(AND(telefony[[#This Row],[Rodzaj telefonu]]="Stacjonarny",telefony[[#This Row],[Początek numeru]]="12"),1,0)</f>
        <v>0</v>
      </c>
      <c r="K1659" s="7">
        <f>IF(telefony[[#This Row],[Czy 12]]=1,telefony[[#This Row],[zakonczenie]]-telefony[[#This Row],[rozpoczecie]],0)</f>
        <v>0</v>
      </c>
    </row>
    <row r="1660" spans="1:11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  <c r="E1660">
        <f>COUNTIF($A$2:$A$2148,telefony[[#This Row],[nr]])</f>
        <v>1</v>
      </c>
      <c r="F1660" t="str">
        <f>IF(LEN(telefony[[#This Row],[nr]])=7,"Stacjonarny",IF(LEN(telefony[[#This Row],[nr]])=8,"Komórkowy","Zagraniczny"))</f>
        <v>Stacjonarny</v>
      </c>
      <c r="G1660" s="11">
        <f>telefony[[#This Row],[zakonczenie]]-telefony[[#This Row],[rozpoczecie]]</f>
        <v>5.046296296296271E-3</v>
      </c>
      <c r="H1660">
        <f>MINUTE(telefony[[#This Row],[Czas trwania połączenia]])</f>
        <v>7</v>
      </c>
      <c r="I1660" s="10" t="str">
        <f>LEFT(telefony[[#This Row],[nr]],2)</f>
        <v>68</v>
      </c>
      <c r="J1660" s="9">
        <f>IF(AND(telefony[[#This Row],[Rodzaj telefonu]]="Stacjonarny",telefony[[#This Row],[Początek numeru]]="12"),1,0)</f>
        <v>0</v>
      </c>
      <c r="K1660" s="7">
        <f>IF(telefony[[#This Row],[Czy 12]]=1,telefony[[#This Row],[zakonczenie]]-telefony[[#This Row],[rozpoczecie]],0)</f>
        <v>0</v>
      </c>
    </row>
    <row r="1661" spans="1:11" x14ac:dyDescent="0.25">
      <c r="A1661">
        <v>1992079</v>
      </c>
      <c r="B1661" s="1">
        <v>42941</v>
      </c>
      <c r="C1661" s="2">
        <v>0.45004629629629628</v>
      </c>
      <c r="D1661" s="2">
        <v>0.45568287037037036</v>
      </c>
      <c r="E1661">
        <f>COUNTIF($A$2:$A$2148,telefony[[#This Row],[nr]])</f>
        <v>1</v>
      </c>
      <c r="F1661" t="str">
        <f>IF(LEN(telefony[[#This Row],[nr]])=7,"Stacjonarny",IF(LEN(telefony[[#This Row],[nr]])=8,"Komórkowy","Zagraniczny"))</f>
        <v>Stacjonarny</v>
      </c>
      <c r="G1661" s="11">
        <f>telefony[[#This Row],[zakonczenie]]-telefony[[#This Row],[rozpoczecie]]</f>
        <v>5.6365740740740855E-3</v>
      </c>
      <c r="H1661">
        <f>MINUTE(telefony[[#This Row],[Czas trwania połączenia]])</f>
        <v>8</v>
      </c>
      <c r="I1661" s="10" t="str">
        <f>LEFT(telefony[[#This Row],[nr]],2)</f>
        <v>19</v>
      </c>
      <c r="J1661" s="9">
        <f>IF(AND(telefony[[#This Row],[Rodzaj telefonu]]="Stacjonarny",telefony[[#This Row],[Początek numeru]]="12"),1,0)</f>
        <v>0</v>
      </c>
      <c r="K1661" s="7">
        <f>IF(telefony[[#This Row],[Czy 12]]=1,telefony[[#This Row],[zakonczenie]]-telefony[[#This Row],[rozpoczecie]],0)</f>
        <v>0</v>
      </c>
    </row>
    <row r="1662" spans="1:11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  <c r="E1662">
        <f>COUNTIF($A$2:$A$2148,telefony[[#This Row],[nr]])</f>
        <v>1</v>
      </c>
      <c r="F1662" t="str">
        <f>IF(LEN(telefony[[#This Row],[nr]])=7,"Stacjonarny",IF(LEN(telefony[[#This Row],[nr]])=8,"Komórkowy","Zagraniczny"))</f>
        <v>Stacjonarny</v>
      </c>
      <c r="G1662" s="11">
        <f>telefony[[#This Row],[zakonczenie]]-telefony[[#This Row],[rozpoczecie]]</f>
        <v>4.6643518518518778E-3</v>
      </c>
      <c r="H1662">
        <f>MINUTE(telefony[[#This Row],[Czas trwania połączenia]])</f>
        <v>6</v>
      </c>
      <c r="I1662" s="10" t="str">
        <f>LEFT(telefony[[#This Row],[nr]],2)</f>
        <v>75</v>
      </c>
      <c r="J1662" s="9">
        <f>IF(AND(telefony[[#This Row],[Rodzaj telefonu]]="Stacjonarny",telefony[[#This Row],[Początek numeru]]="12"),1,0)</f>
        <v>0</v>
      </c>
      <c r="K1662" s="7">
        <f>IF(telefony[[#This Row],[Czy 12]]=1,telefony[[#This Row],[zakonczenie]]-telefony[[#This Row],[rozpoczecie]],0)</f>
        <v>0</v>
      </c>
    </row>
    <row r="1663" spans="1:11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  <c r="E1663">
        <f>COUNTIF($A$2:$A$2148,telefony[[#This Row],[nr]])</f>
        <v>1</v>
      </c>
      <c r="F1663" t="str">
        <f>IF(LEN(telefony[[#This Row],[nr]])=7,"Stacjonarny",IF(LEN(telefony[[#This Row],[nr]])=8,"Komórkowy","Zagraniczny"))</f>
        <v>Stacjonarny</v>
      </c>
      <c r="G1663" s="11">
        <f>telefony[[#This Row],[zakonczenie]]-telefony[[#This Row],[rozpoczecie]]</f>
        <v>3.2407407407403221E-4</v>
      </c>
      <c r="H1663">
        <f>MINUTE(telefony[[#This Row],[Czas trwania połączenia]])</f>
        <v>0</v>
      </c>
      <c r="I1663" s="10" t="str">
        <f>LEFT(telefony[[#This Row],[nr]],2)</f>
        <v>14</v>
      </c>
      <c r="J1663" s="9">
        <f>IF(AND(telefony[[#This Row],[Rodzaj telefonu]]="Stacjonarny",telefony[[#This Row],[Początek numeru]]="12"),1,0)</f>
        <v>0</v>
      </c>
      <c r="K1663" s="7">
        <f>IF(telefony[[#This Row],[Czy 12]]=1,telefony[[#This Row],[zakonczenie]]-telefony[[#This Row],[rozpoczecie]],0)</f>
        <v>0</v>
      </c>
    </row>
    <row r="1664" spans="1:11" x14ac:dyDescent="0.25">
      <c r="A1664">
        <v>5883714</v>
      </c>
      <c r="B1664" s="1">
        <v>42941</v>
      </c>
      <c r="C1664" s="2">
        <v>0.45886574074074077</v>
      </c>
      <c r="D1664" s="2">
        <v>0.46630787037037036</v>
      </c>
      <c r="E1664">
        <f>COUNTIF($A$2:$A$2148,telefony[[#This Row],[nr]])</f>
        <v>1</v>
      </c>
      <c r="F1664" t="str">
        <f>IF(LEN(telefony[[#This Row],[nr]])=7,"Stacjonarny",IF(LEN(telefony[[#This Row],[nr]])=8,"Komórkowy","Zagraniczny"))</f>
        <v>Stacjonarny</v>
      </c>
      <c r="G1664" s="11">
        <f>telefony[[#This Row],[zakonczenie]]-telefony[[#This Row],[rozpoczecie]]</f>
        <v>7.4421296296295902E-3</v>
      </c>
      <c r="H1664">
        <f>MINUTE(telefony[[#This Row],[Czas trwania połączenia]])</f>
        <v>10</v>
      </c>
      <c r="I1664" s="10" t="str">
        <f>LEFT(telefony[[#This Row],[nr]],2)</f>
        <v>58</v>
      </c>
      <c r="J1664" s="9">
        <f>IF(AND(telefony[[#This Row],[Rodzaj telefonu]]="Stacjonarny",telefony[[#This Row],[Początek numeru]]="12"),1,0)</f>
        <v>0</v>
      </c>
      <c r="K1664" s="7">
        <f>IF(telefony[[#This Row],[Czy 12]]=1,telefony[[#This Row],[zakonczenie]]-telefony[[#This Row],[rozpoczecie]],0)</f>
        <v>0</v>
      </c>
    </row>
    <row r="1665" spans="1:11" x14ac:dyDescent="0.25">
      <c r="A1665">
        <v>1457083</v>
      </c>
      <c r="B1665" s="1">
        <v>42941</v>
      </c>
      <c r="C1665" s="2">
        <v>0.46381944444444445</v>
      </c>
      <c r="D1665" s="2">
        <v>0.47520833333333334</v>
      </c>
      <c r="E1665">
        <f>COUNTIF($A$2:$A$2148,telefony[[#This Row],[nr]])</f>
        <v>1</v>
      </c>
      <c r="F1665" t="str">
        <f>IF(LEN(telefony[[#This Row],[nr]])=7,"Stacjonarny",IF(LEN(telefony[[#This Row],[nr]])=8,"Komórkowy","Zagraniczny"))</f>
        <v>Stacjonarny</v>
      </c>
      <c r="G1665" s="11">
        <f>telefony[[#This Row],[zakonczenie]]-telefony[[#This Row],[rozpoczecie]]</f>
        <v>1.1388888888888893E-2</v>
      </c>
      <c r="H1665">
        <f>MINUTE(telefony[[#This Row],[Czas trwania połączenia]])</f>
        <v>16</v>
      </c>
      <c r="I1665" s="10" t="str">
        <f>LEFT(telefony[[#This Row],[nr]],2)</f>
        <v>14</v>
      </c>
      <c r="J1665" s="9">
        <f>IF(AND(telefony[[#This Row],[Rodzaj telefonu]]="Stacjonarny",telefony[[#This Row],[Początek numeru]]="12"),1,0)</f>
        <v>0</v>
      </c>
      <c r="K1665" s="7">
        <f>IF(telefony[[#This Row],[Czy 12]]=1,telefony[[#This Row],[zakonczenie]]-telefony[[#This Row],[rozpoczecie]],0)</f>
        <v>0</v>
      </c>
    </row>
    <row r="1666" spans="1:11" x14ac:dyDescent="0.25">
      <c r="A1666">
        <v>9948096</v>
      </c>
      <c r="B1666" s="1">
        <v>42941</v>
      </c>
      <c r="C1666" s="2">
        <v>0.46564814814814814</v>
      </c>
      <c r="D1666" s="2">
        <v>0.47028935185185183</v>
      </c>
      <c r="E1666">
        <f>COUNTIF($A$2:$A$2148,telefony[[#This Row],[nr]])</f>
        <v>1</v>
      </c>
      <c r="F1666" t="str">
        <f>IF(LEN(telefony[[#This Row],[nr]])=7,"Stacjonarny",IF(LEN(telefony[[#This Row],[nr]])=8,"Komórkowy","Zagraniczny"))</f>
        <v>Stacjonarny</v>
      </c>
      <c r="G1666" s="11">
        <f>telefony[[#This Row],[zakonczenie]]-telefony[[#This Row],[rozpoczecie]]</f>
        <v>4.6412037037036891E-3</v>
      </c>
      <c r="H1666">
        <f>MINUTE(telefony[[#This Row],[Czas trwania połączenia]])</f>
        <v>6</v>
      </c>
      <c r="I1666" s="10" t="str">
        <f>LEFT(telefony[[#This Row],[nr]],2)</f>
        <v>99</v>
      </c>
      <c r="J1666" s="9">
        <f>IF(AND(telefony[[#This Row],[Rodzaj telefonu]]="Stacjonarny",telefony[[#This Row],[Początek numeru]]="12"),1,0)</f>
        <v>0</v>
      </c>
      <c r="K1666" s="7">
        <f>IF(telefony[[#This Row],[Czy 12]]=1,telefony[[#This Row],[zakonczenie]]-telefony[[#This Row],[rozpoczecie]],0)</f>
        <v>0</v>
      </c>
    </row>
    <row r="1667" spans="1:11" x14ac:dyDescent="0.25">
      <c r="A1667">
        <v>2567031</v>
      </c>
      <c r="B1667" s="1">
        <v>42941</v>
      </c>
      <c r="C1667" s="2">
        <v>0.47077546296296297</v>
      </c>
      <c r="D1667" s="2">
        <v>0.47538194444444443</v>
      </c>
      <c r="E1667">
        <f>COUNTIF($A$2:$A$2148,telefony[[#This Row],[nr]])</f>
        <v>1</v>
      </c>
      <c r="F1667" t="str">
        <f>IF(LEN(telefony[[#This Row],[nr]])=7,"Stacjonarny",IF(LEN(telefony[[#This Row],[nr]])=8,"Komórkowy","Zagraniczny"))</f>
        <v>Stacjonarny</v>
      </c>
      <c r="G1667" s="11">
        <f>telefony[[#This Row],[zakonczenie]]-telefony[[#This Row],[rozpoczecie]]</f>
        <v>4.6064814814814614E-3</v>
      </c>
      <c r="H1667">
        <f>MINUTE(telefony[[#This Row],[Czas trwania połączenia]])</f>
        <v>6</v>
      </c>
      <c r="I1667" s="10" t="str">
        <f>LEFT(telefony[[#This Row],[nr]],2)</f>
        <v>25</v>
      </c>
      <c r="J1667" s="9">
        <f>IF(AND(telefony[[#This Row],[Rodzaj telefonu]]="Stacjonarny",telefony[[#This Row],[Początek numeru]]="12"),1,0)</f>
        <v>0</v>
      </c>
      <c r="K1667" s="7">
        <f>IF(telefony[[#This Row],[Czy 12]]=1,telefony[[#This Row],[zakonczenie]]-telefony[[#This Row],[rozpoczecie]],0)</f>
        <v>0</v>
      </c>
    </row>
    <row r="1668" spans="1:11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  <c r="E1668">
        <f>COUNTIF($A$2:$A$2148,telefony[[#This Row],[nr]])</f>
        <v>1</v>
      </c>
      <c r="F1668" t="str">
        <f>IF(LEN(telefony[[#This Row],[nr]])=7,"Stacjonarny",IF(LEN(telefony[[#This Row],[nr]])=8,"Komórkowy","Zagraniczny"))</f>
        <v>Stacjonarny</v>
      </c>
      <c r="G1668" s="11">
        <f>telefony[[#This Row],[zakonczenie]]-telefony[[#This Row],[rozpoczecie]]</f>
        <v>2.5347222222222299E-3</v>
      </c>
      <c r="H1668">
        <f>MINUTE(telefony[[#This Row],[Czas trwania połączenia]])</f>
        <v>3</v>
      </c>
      <c r="I1668" s="10" t="str">
        <f>LEFT(telefony[[#This Row],[nr]],2)</f>
        <v>59</v>
      </c>
      <c r="J1668" s="9">
        <f>IF(AND(telefony[[#This Row],[Rodzaj telefonu]]="Stacjonarny",telefony[[#This Row],[Początek numeru]]="12"),1,0)</f>
        <v>0</v>
      </c>
      <c r="K1668" s="7">
        <f>IF(telefony[[#This Row],[Czy 12]]=1,telefony[[#This Row],[zakonczenie]]-telefony[[#This Row],[rozpoczecie]],0)</f>
        <v>0</v>
      </c>
    </row>
    <row r="1669" spans="1:11" x14ac:dyDescent="0.25">
      <c r="A1669">
        <v>8284495</v>
      </c>
      <c r="B1669" s="1">
        <v>42941</v>
      </c>
      <c r="C1669" s="2">
        <v>0.47385416666666669</v>
      </c>
      <c r="D1669" s="2">
        <v>0.47505787037037039</v>
      </c>
      <c r="E1669">
        <f>COUNTIF($A$2:$A$2148,telefony[[#This Row],[nr]])</f>
        <v>1</v>
      </c>
      <c r="F1669" t="str">
        <f>IF(LEN(telefony[[#This Row],[nr]])=7,"Stacjonarny",IF(LEN(telefony[[#This Row],[nr]])=8,"Komórkowy","Zagraniczny"))</f>
        <v>Stacjonarny</v>
      </c>
      <c r="G1669" s="11">
        <f>telefony[[#This Row],[zakonczenie]]-telefony[[#This Row],[rozpoczecie]]</f>
        <v>1.2037037037037068E-3</v>
      </c>
      <c r="H1669">
        <f>MINUTE(telefony[[#This Row],[Czas trwania połączenia]])</f>
        <v>1</v>
      </c>
      <c r="I1669" s="10" t="str">
        <f>LEFT(telefony[[#This Row],[nr]],2)</f>
        <v>82</v>
      </c>
      <c r="J1669" s="9">
        <f>IF(AND(telefony[[#This Row],[Rodzaj telefonu]]="Stacjonarny",telefony[[#This Row],[Początek numeru]]="12"),1,0)</f>
        <v>0</v>
      </c>
      <c r="K1669" s="7">
        <f>IF(telefony[[#This Row],[Czy 12]]=1,telefony[[#This Row],[zakonczenie]]-telefony[[#This Row],[rozpoczecie]],0)</f>
        <v>0</v>
      </c>
    </row>
    <row r="1670" spans="1:11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  <c r="E1670">
        <f>COUNTIF($A$2:$A$2148,telefony[[#This Row],[nr]])</f>
        <v>1</v>
      </c>
      <c r="F1670" t="str">
        <f>IF(LEN(telefony[[#This Row],[nr]])=7,"Stacjonarny",IF(LEN(telefony[[#This Row],[nr]])=8,"Komórkowy","Zagraniczny"))</f>
        <v>Stacjonarny</v>
      </c>
      <c r="G1670" s="11">
        <f>telefony[[#This Row],[zakonczenie]]-telefony[[#This Row],[rozpoczecie]]</f>
        <v>1.435185185185206E-3</v>
      </c>
      <c r="H1670">
        <f>MINUTE(telefony[[#This Row],[Czas trwania połączenia]])</f>
        <v>2</v>
      </c>
      <c r="I1670" s="10" t="str">
        <f>LEFT(telefony[[#This Row],[nr]],2)</f>
        <v>53</v>
      </c>
      <c r="J1670" s="9">
        <f>IF(AND(telefony[[#This Row],[Rodzaj telefonu]]="Stacjonarny",telefony[[#This Row],[Początek numeru]]="12"),1,0)</f>
        <v>0</v>
      </c>
      <c r="K1670" s="7">
        <f>IF(telefony[[#This Row],[Czy 12]]=1,telefony[[#This Row],[zakonczenie]]-telefony[[#This Row],[rozpoczecie]],0)</f>
        <v>0</v>
      </c>
    </row>
    <row r="1671" spans="1:11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  <c r="E1671">
        <f>COUNTIF($A$2:$A$2148,telefony[[#This Row],[nr]])</f>
        <v>1</v>
      </c>
      <c r="F1671" t="str">
        <f>IF(LEN(telefony[[#This Row],[nr]])=7,"Stacjonarny",IF(LEN(telefony[[#This Row],[nr]])=8,"Komórkowy","Zagraniczny"))</f>
        <v>Stacjonarny</v>
      </c>
      <c r="G1671" s="11">
        <f>telefony[[#This Row],[zakonczenie]]-telefony[[#This Row],[rozpoczecie]]</f>
        <v>9.837962962962965E-3</v>
      </c>
      <c r="H1671">
        <f>MINUTE(telefony[[#This Row],[Czas trwania połączenia]])</f>
        <v>14</v>
      </c>
      <c r="I1671" s="10" t="str">
        <f>LEFT(telefony[[#This Row],[nr]],2)</f>
        <v>57</v>
      </c>
      <c r="J1671" s="9">
        <f>IF(AND(telefony[[#This Row],[Rodzaj telefonu]]="Stacjonarny",telefony[[#This Row],[Początek numeru]]="12"),1,0)</f>
        <v>0</v>
      </c>
      <c r="K1671" s="7">
        <f>IF(telefony[[#This Row],[Czy 12]]=1,telefony[[#This Row],[zakonczenie]]-telefony[[#This Row],[rozpoczecie]],0)</f>
        <v>0</v>
      </c>
    </row>
    <row r="1672" spans="1:11" x14ac:dyDescent="0.25">
      <c r="A1672">
        <v>6865322</v>
      </c>
      <c r="B1672" s="1">
        <v>42941</v>
      </c>
      <c r="C1672" s="2">
        <v>0.47781249999999997</v>
      </c>
      <c r="D1672" s="2">
        <v>0.48425925925925928</v>
      </c>
      <c r="E1672">
        <f>COUNTIF($A$2:$A$2148,telefony[[#This Row],[nr]])</f>
        <v>1</v>
      </c>
      <c r="F1672" t="str">
        <f>IF(LEN(telefony[[#This Row],[nr]])=7,"Stacjonarny",IF(LEN(telefony[[#This Row],[nr]])=8,"Komórkowy","Zagraniczny"))</f>
        <v>Stacjonarny</v>
      </c>
      <c r="G1672" s="11">
        <f>telefony[[#This Row],[zakonczenie]]-telefony[[#This Row],[rozpoczecie]]</f>
        <v>6.4467592592593048E-3</v>
      </c>
      <c r="H1672">
        <f>MINUTE(telefony[[#This Row],[Czas trwania połączenia]])</f>
        <v>9</v>
      </c>
      <c r="I1672" s="10" t="str">
        <f>LEFT(telefony[[#This Row],[nr]],2)</f>
        <v>68</v>
      </c>
      <c r="J1672" s="9">
        <f>IF(AND(telefony[[#This Row],[Rodzaj telefonu]]="Stacjonarny",telefony[[#This Row],[Początek numeru]]="12"),1,0)</f>
        <v>0</v>
      </c>
      <c r="K1672" s="7">
        <f>IF(telefony[[#This Row],[Czy 12]]=1,telefony[[#This Row],[zakonczenie]]-telefony[[#This Row],[rozpoczecie]],0)</f>
        <v>0</v>
      </c>
    </row>
    <row r="1673" spans="1:11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  <c r="E1673">
        <f>COUNTIF($A$2:$A$2148,telefony[[#This Row],[nr]])</f>
        <v>3</v>
      </c>
      <c r="F1673" t="str">
        <f>IF(LEN(telefony[[#This Row],[nr]])=7,"Stacjonarny",IF(LEN(telefony[[#This Row],[nr]])=8,"Komórkowy","Zagraniczny"))</f>
        <v>Zagraniczny</v>
      </c>
      <c r="G1673" s="11">
        <f>telefony[[#This Row],[zakonczenie]]-telefony[[#This Row],[rozpoczecie]]</f>
        <v>2.9745370370370394E-3</v>
      </c>
      <c r="H1673">
        <f>MINUTE(telefony[[#This Row],[Czas trwania połączenia]])</f>
        <v>4</v>
      </c>
      <c r="I1673" s="10" t="str">
        <f>LEFT(telefony[[#This Row],[nr]],2)</f>
        <v>90</v>
      </c>
      <c r="J1673" s="9">
        <f>IF(AND(telefony[[#This Row],[Rodzaj telefonu]]="Stacjonarny",telefony[[#This Row],[Początek numeru]]="12"),1,0)</f>
        <v>0</v>
      </c>
      <c r="K1673" s="7">
        <f>IF(telefony[[#This Row],[Czy 12]]=1,telefony[[#This Row],[zakonczenie]]-telefony[[#This Row],[rozpoczecie]],0)</f>
        <v>0</v>
      </c>
    </row>
    <row r="1674" spans="1:11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  <c r="E1674">
        <f>COUNTIF($A$2:$A$2148,telefony[[#This Row],[nr]])</f>
        <v>1</v>
      </c>
      <c r="F1674" t="str">
        <f>IF(LEN(telefony[[#This Row],[nr]])=7,"Stacjonarny",IF(LEN(telefony[[#This Row],[nr]])=8,"Komórkowy","Zagraniczny"))</f>
        <v>Komórkowy</v>
      </c>
      <c r="G1674" s="11">
        <f>telefony[[#This Row],[zakonczenie]]-telefony[[#This Row],[rozpoczecie]]</f>
        <v>3.9467592592592471E-3</v>
      </c>
      <c r="H1674">
        <f>MINUTE(telefony[[#This Row],[Czas trwania połączenia]])</f>
        <v>5</v>
      </c>
      <c r="I1674" s="10" t="str">
        <f>LEFT(telefony[[#This Row],[nr]],2)</f>
        <v>49</v>
      </c>
      <c r="J1674" s="9">
        <f>IF(AND(telefony[[#This Row],[Rodzaj telefonu]]="Stacjonarny",telefony[[#This Row],[Początek numeru]]="12"),1,0)</f>
        <v>0</v>
      </c>
      <c r="K1674" s="7">
        <f>IF(telefony[[#This Row],[Czy 12]]=1,telefony[[#This Row],[zakonczenie]]-telefony[[#This Row],[rozpoczecie]],0)</f>
        <v>0</v>
      </c>
    </row>
    <row r="1675" spans="1:11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  <c r="E1675">
        <f>COUNTIF($A$2:$A$2148,telefony[[#This Row],[nr]])</f>
        <v>2</v>
      </c>
      <c r="F1675" t="str">
        <f>IF(LEN(telefony[[#This Row],[nr]])=7,"Stacjonarny",IF(LEN(telefony[[#This Row],[nr]])=8,"Komórkowy","Zagraniczny"))</f>
        <v>Stacjonarny</v>
      </c>
      <c r="G1675" s="11">
        <f>telefony[[#This Row],[zakonczenie]]-telefony[[#This Row],[rozpoczecie]]</f>
        <v>1.1238425925925943E-2</v>
      </c>
      <c r="H1675">
        <f>MINUTE(telefony[[#This Row],[Czas trwania połączenia]])</f>
        <v>16</v>
      </c>
      <c r="I1675" s="10" t="str">
        <f>LEFT(telefony[[#This Row],[nr]],2)</f>
        <v>36</v>
      </c>
      <c r="J1675" s="9">
        <f>IF(AND(telefony[[#This Row],[Rodzaj telefonu]]="Stacjonarny",telefony[[#This Row],[Początek numeru]]="12"),1,0)</f>
        <v>0</v>
      </c>
      <c r="K1675" s="7">
        <f>IF(telefony[[#This Row],[Czy 12]]=1,telefony[[#This Row],[zakonczenie]]-telefony[[#This Row],[rozpoczecie]],0)</f>
        <v>0</v>
      </c>
    </row>
    <row r="1676" spans="1:11" x14ac:dyDescent="0.25">
      <c r="A1676">
        <v>39848401</v>
      </c>
      <c r="B1676" s="1">
        <v>42941</v>
      </c>
      <c r="C1676" s="2">
        <v>0.48615740740740743</v>
      </c>
      <c r="D1676" s="2">
        <v>0.49478009259259259</v>
      </c>
      <c r="E1676">
        <f>COUNTIF($A$2:$A$2148,telefony[[#This Row],[nr]])</f>
        <v>2</v>
      </c>
      <c r="F1676" t="str">
        <f>IF(LEN(telefony[[#This Row],[nr]])=7,"Stacjonarny",IF(LEN(telefony[[#This Row],[nr]])=8,"Komórkowy","Zagraniczny"))</f>
        <v>Komórkowy</v>
      </c>
      <c r="G1676" s="11">
        <f>telefony[[#This Row],[zakonczenie]]-telefony[[#This Row],[rozpoczecie]]</f>
        <v>8.6226851851851638E-3</v>
      </c>
      <c r="H1676">
        <f>MINUTE(telefony[[#This Row],[Czas trwania połączenia]])</f>
        <v>12</v>
      </c>
      <c r="I1676" s="10" t="str">
        <f>LEFT(telefony[[#This Row],[nr]],2)</f>
        <v>39</v>
      </c>
      <c r="J1676" s="9">
        <f>IF(AND(telefony[[#This Row],[Rodzaj telefonu]]="Stacjonarny",telefony[[#This Row],[Początek numeru]]="12"),1,0)</f>
        <v>0</v>
      </c>
      <c r="K1676" s="7">
        <f>IF(telefony[[#This Row],[Czy 12]]=1,telefony[[#This Row],[zakonczenie]]-telefony[[#This Row],[rozpoczecie]],0)</f>
        <v>0</v>
      </c>
    </row>
    <row r="1677" spans="1:11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  <c r="E1677">
        <f>COUNTIF($A$2:$A$2148,telefony[[#This Row],[nr]])</f>
        <v>2</v>
      </c>
      <c r="F1677" t="str">
        <f>IF(LEN(telefony[[#This Row],[nr]])=7,"Stacjonarny",IF(LEN(telefony[[#This Row],[nr]])=8,"Komórkowy","Zagraniczny"))</f>
        <v>Stacjonarny</v>
      </c>
      <c r="G1677" s="11">
        <f>telefony[[#This Row],[zakonczenie]]-telefony[[#This Row],[rozpoczecie]]</f>
        <v>5.5439814814814969E-3</v>
      </c>
      <c r="H1677">
        <f>MINUTE(telefony[[#This Row],[Czas trwania połączenia]])</f>
        <v>7</v>
      </c>
      <c r="I1677" s="10" t="str">
        <f>LEFT(telefony[[#This Row],[nr]],2)</f>
        <v>41</v>
      </c>
      <c r="J1677" s="9">
        <f>IF(AND(telefony[[#This Row],[Rodzaj telefonu]]="Stacjonarny",telefony[[#This Row],[Początek numeru]]="12"),1,0)</f>
        <v>0</v>
      </c>
      <c r="K1677" s="7">
        <f>IF(telefony[[#This Row],[Czy 12]]=1,telefony[[#This Row],[zakonczenie]]-telefony[[#This Row],[rozpoczecie]],0)</f>
        <v>0</v>
      </c>
    </row>
    <row r="1678" spans="1:11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  <c r="E1678">
        <f>COUNTIF($A$2:$A$2148,telefony[[#This Row],[nr]])</f>
        <v>1</v>
      </c>
      <c r="F1678" t="str">
        <f>IF(LEN(telefony[[#This Row],[nr]])=7,"Stacjonarny",IF(LEN(telefony[[#This Row],[nr]])=8,"Komórkowy","Zagraniczny"))</f>
        <v>Stacjonarny</v>
      </c>
      <c r="G1678" s="11">
        <f>telefony[[#This Row],[zakonczenie]]-telefony[[#This Row],[rozpoczecie]]</f>
        <v>4.398148148148151E-3</v>
      </c>
      <c r="H1678">
        <f>MINUTE(telefony[[#This Row],[Czas trwania połączenia]])</f>
        <v>6</v>
      </c>
      <c r="I1678" s="10" t="str">
        <f>LEFT(telefony[[#This Row],[nr]],2)</f>
        <v>22</v>
      </c>
      <c r="J1678" s="9">
        <f>IF(AND(telefony[[#This Row],[Rodzaj telefonu]]="Stacjonarny",telefony[[#This Row],[Początek numeru]]="12"),1,0)</f>
        <v>0</v>
      </c>
      <c r="K1678" s="7">
        <f>IF(telefony[[#This Row],[Czy 12]]=1,telefony[[#This Row],[zakonczenie]]-telefony[[#This Row],[rozpoczecie]],0)</f>
        <v>0</v>
      </c>
    </row>
    <row r="1679" spans="1:11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  <c r="E1679">
        <f>COUNTIF($A$2:$A$2148,telefony[[#This Row],[nr]])</f>
        <v>1</v>
      </c>
      <c r="F1679" t="str">
        <f>IF(LEN(telefony[[#This Row],[nr]])=7,"Stacjonarny",IF(LEN(telefony[[#This Row],[nr]])=8,"Komórkowy","Zagraniczny"))</f>
        <v>Stacjonarny</v>
      </c>
      <c r="G1679" s="11">
        <f>telefony[[#This Row],[zakonczenie]]-telefony[[#This Row],[rozpoczecie]]</f>
        <v>3.703703703703709E-3</v>
      </c>
      <c r="H1679">
        <f>MINUTE(telefony[[#This Row],[Czas trwania połączenia]])</f>
        <v>5</v>
      </c>
      <c r="I1679" s="10" t="str">
        <f>LEFT(telefony[[#This Row],[nr]],2)</f>
        <v>36</v>
      </c>
      <c r="J1679" s="9">
        <f>IF(AND(telefony[[#This Row],[Rodzaj telefonu]]="Stacjonarny",telefony[[#This Row],[Początek numeru]]="12"),1,0)</f>
        <v>0</v>
      </c>
      <c r="K1679" s="7">
        <f>IF(telefony[[#This Row],[Czy 12]]=1,telefony[[#This Row],[zakonczenie]]-telefony[[#This Row],[rozpoczecie]],0)</f>
        <v>0</v>
      </c>
    </row>
    <row r="1680" spans="1:11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  <c r="E1680">
        <f>COUNTIF($A$2:$A$2148,telefony[[#This Row],[nr]])</f>
        <v>1</v>
      </c>
      <c r="F1680" t="str">
        <f>IF(LEN(telefony[[#This Row],[nr]])=7,"Stacjonarny",IF(LEN(telefony[[#This Row],[nr]])=8,"Komórkowy","Zagraniczny"))</f>
        <v>Stacjonarny</v>
      </c>
      <c r="G1680" s="11">
        <f>telefony[[#This Row],[zakonczenie]]-telefony[[#This Row],[rozpoczecie]]</f>
        <v>4.745370370370372E-4</v>
      </c>
      <c r="H1680">
        <f>MINUTE(telefony[[#This Row],[Czas trwania połączenia]])</f>
        <v>0</v>
      </c>
      <c r="I1680" s="10" t="str">
        <f>LEFT(telefony[[#This Row],[nr]],2)</f>
        <v>36</v>
      </c>
      <c r="J1680" s="9">
        <f>IF(AND(telefony[[#This Row],[Rodzaj telefonu]]="Stacjonarny",telefony[[#This Row],[Początek numeru]]="12"),1,0)</f>
        <v>0</v>
      </c>
      <c r="K1680" s="7">
        <f>IF(telefony[[#This Row],[Czy 12]]=1,telefony[[#This Row],[zakonczenie]]-telefony[[#This Row],[rozpoczecie]],0)</f>
        <v>0</v>
      </c>
    </row>
    <row r="1681" spans="1:11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  <c r="E1681">
        <f>COUNTIF($A$2:$A$2148,telefony[[#This Row],[nr]])</f>
        <v>1</v>
      </c>
      <c r="F1681" t="str">
        <f>IF(LEN(telefony[[#This Row],[nr]])=7,"Stacjonarny",IF(LEN(telefony[[#This Row],[nr]])=8,"Komórkowy","Zagraniczny"))</f>
        <v>Stacjonarny</v>
      </c>
      <c r="G1681" s="11">
        <f>telefony[[#This Row],[zakonczenie]]-telefony[[#This Row],[rozpoczecie]]</f>
        <v>7.3379629629629628E-3</v>
      </c>
      <c r="H1681">
        <f>MINUTE(telefony[[#This Row],[Czas trwania połączenia]])</f>
        <v>10</v>
      </c>
      <c r="I1681" s="10" t="str">
        <f>LEFT(telefony[[#This Row],[nr]],2)</f>
        <v>31</v>
      </c>
      <c r="J1681" s="9">
        <f>IF(AND(telefony[[#This Row],[Rodzaj telefonu]]="Stacjonarny",telefony[[#This Row],[Początek numeru]]="12"),1,0)</f>
        <v>0</v>
      </c>
      <c r="K1681" s="7">
        <f>IF(telefony[[#This Row],[Czy 12]]=1,telefony[[#This Row],[zakonczenie]]-telefony[[#This Row],[rozpoczecie]],0)</f>
        <v>0</v>
      </c>
    </row>
    <row r="1682" spans="1:11" x14ac:dyDescent="0.25">
      <c r="A1682">
        <v>2355456</v>
      </c>
      <c r="B1682" s="1">
        <v>42941</v>
      </c>
      <c r="C1682" s="2">
        <v>0.50027777777777782</v>
      </c>
      <c r="D1682" s="2">
        <v>0.50983796296296291</v>
      </c>
      <c r="E1682">
        <f>COUNTIF($A$2:$A$2148,telefony[[#This Row],[nr]])</f>
        <v>1</v>
      </c>
      <c r="F1682" t="str">
        <f>IF(LEN(telefony[[#This Row],[nr]])=7,"Stacjonarny",IF(LEN(telefony[[#This Row],[nr]])=8,"Komórkowy","Zagraniczny"))</f>
        <v>Stacjonarny</v>
      </c>
      <c r="G1682" s="11">
        <f>telefony[[#This Row],[zakonczenie]]-telefony[[#This Row],[rozpoczecie]]</f>
        <v>9.5601851851850883E-3</v>
      </c>
      <c r="H1682">
        <f>MINUTE(telefony[[#This Row],[Czas trwania połączenia]])</f>
        <v>13</v>
      </c>
      <c r="I1682" s="10" t="str">
        <f>LEFT(telefony[[#This Row],[nr]],2)</f>
        <v>23</v>
      </c>
      <c r="J1682" s="9">
        <f>IF(AND(telefony[[#This Row],[Rodzaj telefonu]]="Stacjonarny",telefony[[#This Row],[Początek numeru]]="12"),1,0)</f>
        <v>0</v>
      </c>
      <c r="K1682" s="7">
        <f>IF(telefony[[#This Row],[Czy 12]]=1,telefony[[#This Row],[zakonczenie]]-telefony[[#This Row],[rozpoczecie]],0)</f>
        <v>0</v>
      </c>
    </row>
    <row r="1683" spans="1:11" x14ac:dyDescent="0.25">
      <c r="A1683">
        <v>64932677</v>
      </c>
      <c r="B1683" s="1">
        <v>42941</v>
      </c>
      <c r="C1683" s="2">
        <v>0.50436342592592598</v>
      </c>
      <c r="D1683" s="2">
        <v>0.51339120370370372</v>
      </c>
      <c r="E1683">
        <f>COUNTIF($A$2:$A$2148,telefony[[#This Row],[nr]])</f>
        <v>1</v>
      </c>
      <c r="F1683" t="str">
        <f>IF(LEN(telefony[[#This Row],[nr]])=7,"Stacjonarny",IF(LEN(telefony[[#This Row],[nr]])=8,"Komórkowy","Zagraniczny"))</f>
        <v>Komórkowy</v>
      </c>
      <c r="G1683" s="11">
        <f>telefony[[#This Row],[zakonczenie]]-telefony[[#This Row],[rozpoczecie]]</f>
        <v>9.0277777777777457E-3</v>
      </c>
      <c r="H1683">
        <f>MINUTE(telefony[[#This Row],[Czas trwania połączenia]])</f>
        <v>13</v>
      </c>
      <c r="I1683" s="10" t="str">
        <f>LEFT(telefony[[#This Row],[nr]],2)</f>
        <v>64</v>
      </c>
      <c r="J1683" s="9">
        <f>IF(AND(telefony[[#This Row],[Rodzaj telefonu]]="Stacjonarny",telefony[[#This Row],[Początek numeru]]="12"),1,0)</f>
        <v>0</v>
      </c>
      <c r="K1683" s="7">
        <f>IF(telefony[[#This Row],[Czy 12]]=1,telefony[[#This Row],[zakonczenie]]-telefony[[#This Row],[rozpoczecie]],0)</f>
        <v>0</v>
      </c>
    </row>
    <row r="1684" spans="1:11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  <c r="E1684">
        <f>COUNTIF($A$2:$A$2148,telefony[[#This Row],[nr]])</f>
        <v>1</v>
      </c>
      <c r="F1684" t="str">
        <f>IF(LEN(telefony[[#This Row],[nr]])=7,"Stacjonarny",IF(LEN(telefony[[#This Row],[nr]])=8,"Komórkowy","Zagraniczny"))</f>
        <v>Stacjonarny</v>
      </c>
      <c r="G1684" s="11">
        <f>telefony[[#This Row],[zakonczenie]]-telefony[[#This Row],[rozpoczecie]]</f>
        <v>2.1643518518519311E-3</v>
      </c>
      <c r="H1684">
        <f>MINUTE(telefony[[#This Row],[Czas trwania połączenia]])</f>
        <v>3</v>
      </c>
      <c r="I1684" s="10" t="str">
        <f>LEFT(telefony[[#This Row],[nr]],2)</f>
        <v>94</v>
      </c>
      <c r="J1684" s="9">
        <f>IF(AND(telefony[[#This Row],[Rodzaj telefonu]]="Stacjonarny",telefony[[#This Row],[Początek numeru]]="12"),1,0)</f>
        <v>0</v>
      </c>
      <c r="K1684" s="7">
        <f>IF(telefony[[#This Row],[Czy 12]]=1,telefony[[#This Row],[zakonczenie]]-telefony[[#This Row],[rozpoczecie]],0)</f>
        <v>0</v>
      </c>
    </row>
    <row r="1685" spans="1:11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  <c r="E1685">
        <f>COUNTIF($A$2:$A$2148,telefony[[#This Row],[nr]])</f>
        <v>1</v>
      </c>
      <c r="F1685" t="str">
        <f>IF(LEN(telefony[[#This Row],[nr]])=7,"Stacjonarny",IF(LEN(telefony[[#This Row],[nr]])=8,"Komórkowy","Zagraniczny"))</f>
        <v>Stacjonarny</v>
      </c>
      <c r="G1685" s="11">
        <f>telefony[[#This Row],[zakonczenie]]-telefony[[#This Row],[rozpoczecie]]</f>
        <v>1.1087962962962994E-2</v>
      </c>
      <c r="H1685">
        <f>MINUTE(telefony[[#This Row],[Czas trwania połączenia]])</f>
        <v>15</v>
      </c>
      <c r="I1685" s="10" t="str">
        <f>LEFT(telefony[[#This Row],[nr]],2)</f>
        <v>25</v>
      </c>
      <c r="J1685" s="9">
        <f>IF(AND(telefony[[#This Row],[Rodzaj telefonu]]="Stacjonarny",telefony[[#This Row],[Początek numeru]]="12"),1,0)</f>
        <v>0</v>
      </c>
      <c r="K1685" s="7">
        <f>IF(telefony[[#This Row],[Czy 12]]=1,telefony[[#This Row],[zakonczenie]]-telefony[[#This Row],[rozpoczecie]],0)</f>
        <v>0</v>
      </c>
    </row>
    <row r="1686" spans="1:11" x14ac:dyDescent="0.25">
      <c r="A1686">
        <v>4505950</v>
      </c>
      <c r="B1686" s="1">
        <v>42941</v>
      </c>
      <c r="C1686" s="2">
        <v>0.51373842592592589</v>
      </c>
      <c r="D1686" s="2">
        <v>0.52304398148148146</v>
      </c>
      <c r="E1686">
        <f>COUNTIF($A$2:$A$2148,telefony[[#This Row],[nr]])</f>
        <v>2</v>
      </c>
      <c r="F1686" t="str">
        <f>IF(LEN(telefony[[#This Row],[nr]])=7,"Stacjonarny",IF(LEN(telefony[[#This Row],[nr]])=8,"Komórkowy","Zagraniczny"))</f>
        <v>Stacjonarny</v>
      </c>
      <c r="G1686" s="11">
        <f>telefony[[#This Row],[zakonczenie]]-telefony[[#This Row],[rozpoczecie]]</f>
        <v>9.3055555555555669E-3</v>
      </c>
      <c r="H1686">
        <f>MINUTE(telefony[[#This Row],[Czas trwania połączenia]])</f>
        <v>13</v>
      </c>
      <c r="I1686" s="10" t="str">
        <f>LEFT(telefony[[#This Row],[nr]],2)</f>
        <v>45</v>
      </c>
      <c r="J1686" s="9">
        <f>IF(AND(telefony[[#This Row],[Rodzaj telefonu]]="Stacjonarny",telefony[[#This Row],[Początek numeru]]="12"),1,0)</f>
        <v>0</v>
      </c>
      <c r="K1686" s="7">
        <f>IF(telefony[[#This Row],[Czy 12]]=1,telefony[[#This Row],[zakonczenie]]-telefony[[#This Row],[rozpoczecie]],0)</f>
        <v>0</v>
      </c>
    </row>
    <row r="1687" spans="1:11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  <c r="E1687">
        <f>COUNTIF($A$2:$A$2148,telefony[[#This Row],[nr]])</f>
        <v>1</v>
      </c>
      <c r="F1687" t="str">
        <f>IF(LEN(telefony[[#This Row],[nr]])=7,"Stacjonarny",IF(LEN(telefony[[#This Row],[nr]])=8,"Komórkowy","Zagraniczny"))</f>
        <v>Komórkowy</v>
      </c>
      <c r="G1687" s="11">
        <f>telefony[[#This Row],[zakonczenie]]-telefony[[#This Row],[rozpoczecie]]</f>
        <v>3.5300925925925153E-3</v>
      </c>
      <c r="H1687">
        <f>MINUTE(telefony[[#This Row],[Czas trwania połączenia]])</f>
        <v>5</v>
      </c>
      <c r="I1687" s="10" t="str">
        <f>LEFT(telefony[[#This Row],[nr]],2)</f>
        <v>39</v>
      </c>
      <c r="J1687" s="9">
        <f>IF(AND(telefony[[#This Row],[Rodzaj telefonu]]="Stacjonarny",telefony[[#This Row],[Początek numeru]]="12"),1,0)</f>
        <v>0</v>
      </c>
      <c r="K1687" s="7">
        <f>IF(telefony[[#This Row],[Czy 12]]=1,telefony[[#This Row],[zakonczenie]]-telefony[[#This Row],[rozpoczecie]],0)</f>
        <v>0</v>
      </c>
    </row>
    <row r="1688" spans="1:11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  <c r="E1688">
        <f>COUNTIF($A$2:$A$2148,telefony[[#This Row],[nr]])</f>
        <v>2</v>
      </c>
      <c r="F1688" t="str">
        <f>IF(LEN(telefony[[#This Row],[nr]])=7,"Stacjonarny",IF(LEN(telefony[[#This Row],[nr]])=8,"Komórkowy","Zagraniczny"))</f>
        <v>Komórkowy</v>
      </c>
      <c r="G1688" s="11">
        <f>telefony[[#This Row],[zakonczenie]]-telefony[[#This Row],[rozpoczecie]]</f>
        <v>8.2986111111110761E-3</v>
      </c>
      <c r="H1688">
        <f>MINUTE(telefony[[#This Row],[Czas trwania połączenia]])</f>
        <v>11</v>
      </c>
      <c r="I1688" s="10" t="str">
        <f>LEFT(telefony[[#This Row],[nr]],2)</f>
        <v>73</v>
      </c>
      <c r="J1688" s="9">
        <f>IF(AND(telefony[[#This Row],[Rodzaj telefonu]]="Stacjonarny",telefony[[#This Row],[Początek numeru]]="12"),1,0)</f>
        <v>0</v>
      </c>
      <c r="K1688" s="7">
        <f>IF(telefony[[#This Row],[Czy 12]]=1,telefony[[#This Row],[zakonczenie]]-telefony[[#This Row],[rozpoczecie]],0)</f>
        <v>0</v>
      </c>
    </row>
    <row r="1689" spans="1:11" x14ac:dyDescent="0.25">
      <c r="A1689">
        <v>36929553</v>
      </c>
      <c r="B1689" s="1">
        <v>42941</v>
      </c>
      <c r="C1689" s="2">
        <v>0.52155092592592589</v>
      </c>
      <c r="D1689" s="2">
        <v>0.52667824074074077</v>
      </c>
      <c r="E1689">
        <f>COUNTIF($A$2:$A$2148,telefony[[#This Row],[nr]])</f>
        <v>1</v>
      </c>
      <c r="F1689" t="str">
        <f>IF(LEN(telefony[[#This Row],[nr]])=7,"Stacjonarny",IF(LEN(telefony[[#This Row],[nr]])=8,"Komórkowy","Zagraniczny"))</f>
        <v>Komórkowy</v>
      </c>
      <c r="G1689" s="11">
        <f>telefony[[#This Row],[zakonczenie]]-telefony[[#This Row],[rozpoczecie]]</f>
        <v>5.1273148148148762E-3</v>
      </c>
      <c r="H1689">
        <f>MINUTE(telefony[[#This Row],[Czas trwania połączenia]])</f>
        <v>7</v>
      </c>
      <c r="I1689" s="10" t="str">
        <f>LEFT(telefony[[#This Row],[nr]],2)</f>
        <v>36</v>
      </c>
      <c r="J1689" s="9">
        <f>IF(AND(telefony[[#This Row],[Rodzaj telefonu]]="Stacjonarny",telefony[[#This Row],[Początek numeru]]="12"),1,0)</f>
        <v>0</v>
      </c>
      <c r="K1689" s="7">
        <f>IF(telefony[[#This Row],[Czy 12]]=1,telefony[[#This Row],[zakonczenie]]-telefony[[#This Row],[rozpoczecie]],0)</f>
        <v>0</v>
      </c>
    </row>
    <row r="1690" spans="1:11" x14ac:dyDescent="0.25">
      <c r="A1690">
        <v>74135093</v>
      </c>
      <c r="B1690" s="1">
        <v>42941</v>
      </c>
      <c r="C1690" s="2">
        <v>0.52232638888888894</v>
      </c>
      <c r="D1690" s="2">
        <v>0.52666666666666662</v>
      </c>
      <c r="E1690">
        <f>COUNTIF($A$2:$A$2148,telefony[[#This Row],[nr]])</f>
        <v>1</v>
      </c>
      <c r="F1690" t="str">
        <f>IF(LEN(telefony[[#This Row],[nr]])=7,"Stacjonarny",IF(LEN(telefony[[#This Row],[nr]])=8,"Komórkowy","Zagraniczny"))</f>
        <v>Komórkowy</v>
      </c>
      <c r="G1690" s="11">
        <f>telefony[[#This Row],[zakonczenie]]-telefony[[#This Row],[rozpoczecie]]</f>
        <v>4.3402777777776791E-3</v>
      </c>
      <c r="H1690">
        <f>MINUTE(telefony[[#This Row],[Czas trwania połączenia]])</f>
        <v>6</v>
      </c>
      <c r="I1690" s="10" t="str">
        <f>LEFT(telefony[[#This Row],[nr]],2)</f>
        <v>74</v>
      </c>
      <c r="J1690" s="9">
        <f>IF(AND(telefony[[#This Row],[Rodzaj telefonu]]="Stacjonarny",telefony[[#This Row],[Początek numeru]]="12"),1,0)</f>
        <v>0</v>
      </c>
      <c r="K1690" s="7">
        <f>IF(telefony[[#This Row],[Czy 12]]=1,telefony[[#This Row],[zakonczenie]]-telefony[[#This Row],[rozpoczecie]],0)</f>
        <v>0</v>
      </c>
    </row>
    <row r="1691" spans="1:11" x14ac:dyDescent="0.25">
      <c r="A1691">
        <v>3505978</v>
      </c>
      <c r="B1691" s="1">
        <v>42941</v>
      </c>
      <c r="C1691" s="2">
        <v>0.52393518518518523</v>
      </c>
      <c r="D1691" s="2">
        <v>0.53479166666666667</v>
      </c>
      <c r="E1691">
        <f>COUNTIF($A$2:$A$2148,telefony[[#This Row],[nr]])</f>
        <v>7</v>
      </c>
      <c r="F1691" t="str">
        <f>IF(LEN(telefony[[#This Row],[nr]])=7,"Stacjonarny",IF(LEN(telefony[[#This Row],[nr]])=8,"Komórkowy","Zagraniczny"))</f>
        <v>Stacjonarny</v>
      </c>
      <c r="G1691" s="11">
        <f>telefony[[#This Row],[zakonczenie]]-telefony[[#This Row],[rozpoczecie]]</f>
        <v>1.0856481481481439E-2</v>
      </c>
      <c r="H1691">
        <f>MINUTE(telefony[[#This Row],[Czas trwania połączenia]])</f>
        <v>15</v>
      </c>
      <c r="I1691" s="10" t="str">
        <f>LEFT(telefony[[#This Row],[nr]],2)</f>
        <v>35</v>
      </c>
      <c r="J1691" s="9">
        <f>IF(AND(telefony[[#This Row],[Rodzaj telefonu]]="Stacjonarny",telefony[[#This Row],[Początek numeru]]="12"),1,0)</f>
        <v>0</v>
      </c>
      <c r="K1691" s="7">
        <f>IF(telefony[[#This Row],[Czy 12]]=1,telefony[[#This Row],[zakonczenie]]-telefony[[#This Row],[rozpoczecie]],0)</f>
        <v>0</v>
      </c>
    </row>
    <row r="1692" spans="1:11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  <c r="E1692">
        <f>COUNTIF($A$2:$A$2148,telefony[[#This Row],[nr]])</f>
        <v>1</v>
      </c>
      <c r="F1692" t="str">
        <f>IF(LEN(telefony[[#This Row],[nr]])=7,"Stacjonarny",IF(LEN(telefony[[#This Row],[nr]])=8,"Komórkowy","Zagraniczny"))</f>
        <v>Stacjonarny</v>
      </c>
      <c r="G1692" s="11">
        <f>telefony[[#This Row],[zakonczenie]]-telefony[[#This Row],[rozpoczecie]]</f>
        <v>1.0763888888888906E-2</v>
      </c>
      <c r="H1692">
        <f>MINUTE(telefony[[#This Row],[Czas trwania połączenia]])</f>
        <v>15</v>
      </c>
      <c r="I1692" s="10" t="str">
        <f>LEFT(telefony[[#This Row],[nr]],2)</f>
        <v>44</v>
      </c>
      <c r="J1692" s="9">
        <f>IF(AND(telefony[[#This Row],[Rodzaj telefonu]]="Stacjonarny",telefony[[#This Row],[Początek numeru]]="12"),1,0)</f>
        <v>0</v>
      </c>
      <c r="K1692" s="7">
        <f>IF(telefony[[#This Row],[Czy 12]]=1,telefony[[#This Row],[zakonczenie]]-telefony[[#This Row],[rozpoczecie]],0)</f>
        <v>0</v>
      </c>
    </row>
    <row r="1693" spans="1:11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  <c r="E1693">
        <f>COUNTIF($A$2:$A$2148,telefony[[#This Row],[nr]])</f>
        <v>2</v>
      </c>
      <c r="F1693" t="str">
        <f>IF(LEN(telefony[[#This Row],[nr]])=7,"Stacjonarny",IF(LEN(telefony[[#This Row],[nr]])=8,"Komórkowy","Zagraniczny"))</f>
        <v>Stacjonarny</v>
      </c>
      <c r="G1693" s="11">
        <f>telefony[[#This Row],[zakonczenie]]-telefony[[#This Row],[rozpoczecie]]</f>
        <v>4.861111111111871E-4</v>
      </c>
      <c r="H1693">
        <f>MINUTE(telefony[[#This Row],[Czas trwania połączenia]])</f>
        <v>0</v>
      </c>
      <c r="I1693" s="10" t="str">
        <f>LEFT(telefony[[#This Row],[nr]],2)</f>
        <v>62</v>
      </c>
      <c r="J1693" s="9">
        <f>IF(AND(telefony[[#This Row],[Rodzaj telefonu]]="Stacjonarny",telefony[[#This Row],[Początek numeru]]="12"),1,0)</f>
        <v>0</v>
      </c>
      <c r="K1693" s="7">
        <f>IF(telefony[[#This Row],[Czy 12]]=1,telefony[[#This Row],[zakonczenie]]-telefony[[#This Row],[rozpoczecie]],0)</f>
        <v>0</v>
      </c>
    </row>
    <row r="1694" spans="1:11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  <c r="E1694">
        <f>COUNTIF($A$2:$A$2148,telefony[[#This Row],[nr]])</f>
        <v>1</v>
      </c>
      <c r="F1694" t="str">
        <f>IF(LEN(telefony[[#This Row],[nr]])=7,"Stacjonarny",IF(LEN(telefony[[#This Row],[nr]])=8,"Komórkowy","Zagraniczny"))</f>
        <v>Komórkowy</v>
      </c>
      <c r="G1694" s="11">
        <f>telefony[[#This Row],[zakonczenie]]-telefony[[#This Row],[rozpoczecie]]</f>
        <v>5.4745370370370416E-3</v>
      </c>
      <c r="H1694">
        <f>MINUTE(telefony[[#This Row],[Czas trwania połączenia]])</f>
        <v>7</v>
      </c>
      <c r="I1694" s="10" t="str">
        <f>LEFT(telefony[[#This Row],[nr]],2)</f>
        <v>92</v>
      </c>
      <c r="J1694" s="9">
        <f>IF(AND(telefony[[#This Row],[Rodzaj telefonu]]="Stacjonarny",telefony[[#This Row],[Początek numeru]]="12"),1,0)</f>
        <v>0</v>
      </c>
      <c r="K1694" s="7">
        <f>IF(telefony[[#This Row],[Czy 12]]=1,telefony[[#This Row],[zakonczenie]]-telefony[[#This Row],[rozpoczecie]],0)</f>
        <v>0</v>
      </c>
    </row>
    <row r="1695" spans="1:11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  <c r="E1695">
        <f>COUNTIF($A$2:$A$2148,telefony[[#This Row],[nr]])</f>
        <v>2</v>
      </c>
      <c r="F1695" t="str">
        <f>IF(LEN(telefony[[#This Row],[nr]])=7,"Stacjonarny",IF(LEN(telefony[[#This Row],[nr]])=8,"Komórkowy","Zagraniczny"))</f>
        <v>Stacjonarny</v>
      </c>
      <c r="G1695" s="11">
        <f>telefony[[#This Row],[zakonczenie]]-telefony[[#This Row],[rozpoczecie]]</f>
        <v>2.6273148148148184E-3</v>
      </c>
      <c r="H1695">
        <f>MINUTE(telefony[[#This Row],[Czas trwania połączenia]])</f>
        <v>3</v>
      </c>
      <c r="I1695" s="10" t="str">
        <f>LEFT(telefony[[#This Row],[nr]],2)</f>
        <v>73</v>
      </c>
      <c r="J1695" s="9">
        <f>IF(AND(telefony[[#This Row],[Rodzaj telefonu]]="Stacjonarny",telefony[[#This Row],[Początek numeru]]="12"),1,0)</f>
        <v>0</v>
      </c>
      <c r="K1695" s="7">
        <f>IF(telefony[[#This Row],[Czy 12]]=1,telefony[[#This Row],[zakonczenie]]-telefony[[#This Row],[rozpoczecie]],0)</f>
        <v>0</v>
      </c>
    </row>
    <row r="1696" spans="1:11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  <c r="E1696">
        <f>COUNTIF($A$2:$A$2148,telefony[[#This Row],[nr]])</f>
        <v>1</v>
      </c>
      <c r="F1696" t="str">
        <f>IF(LEN(telefony[[#This Row],[nr]])=7,"Stacjonarny",IF(LEN(telefony[[#This Row],[nr]])=8,"Komórkowy","Zagraniczny"))</f>
        <v>Stacjonarny</v>
      </c>
      <c r="G1696" s="11">
        <f>telefony[[#This Row],[zakonczenie]]-telefony[[#This Row],[rozpoczecie]]</f>
        <v>6.8402777777777368E-3</v>
      </c>
      <c r="H1696">
        <f>MINUTE(telefony[[#This Row],[Czas trwania połączenia]])</f>
        <v>9</v>
      </c>
      <c r="I1696" s="10" t="str">
        <f>LEFT(telefony[[#This Row],[nr]],2)</f>
        <v>54</v>
      </c>
      <c r="J1696" s="9">
        <f>IF(AND(telefony[[#This Row],[Rodzaj telefonu]]="Stacjonarny",telefony[[#This Row],[Początek numeru]]="12"),1,0)</f>
        <v>0</v>
      </c>
      <c r="K1696" s="7">
        <f>IF(telefony[[#This Row],[Czy 12]]=1,telefony[[#This Row],[zakonczenie]]-telefony[[#This Row],[rozpoczecie]],0)</f>
        <v>0</v>
      </c>
    </row>
    <row r="1697" spans="1:11" x14ac:dyDescent="0.25">
      <c r="A1697">
        <v>8840288</v>
      </c>
      <c r="B1697" s="1">
        <v>42941</v>
      </c>
      <c r="C1697" s="2">
        <v>0.53964120370370372</v>
      </c>
      <c r="D1697" s="2">
        <v>0.54101851851851857</v>
      </c>
      <c r="E1697">
        <f>COUNTIF($A$2:$A$2148,telefony[[#This Row],[nr]])</f>
        <v>1</v>
      </c>
      <c r="F1697" t="str">
        <f>IF(LEN(telefony[[#This Row],[nr]])=7,"Stacjonarny",IF(LEN(telefony[[#This Row],[nr]])=8,"Komórkowy","Zagraniczny"))</f>
        <v>Stacjonarny</v>
      </c>
      <c r="G1697" s="11">
        <f>telefony[[#This Row],[zakonczenie]]-telefony[[#This Row],[rozpoczecie]]</f>
        <v>1.3773148148148451E-3</v>
      </c>
      <c r="H1697">
        <f>MINUTE(telefony[[#This Row],[Czas trwania połączenia]])</f>
        <v>1</v>
      </c>
      <c r="I1697" s="10" t="str">
        <f>LEFT(telefony[[#This Row],[nr]],2)</f>
        <v>88</v>
      </c>
      <c r="J1697" s="9">
        <f>IF(AND(telefony[[#This Row],[Rodzaj telefonu]]="Stacjonarny",telefony[[#This Row],[Początek numeru]]="12"),1,0)</f>
        <v>0</v>
      </c>
      <c r="K1697" s="7">
        <f>IF(telefony[[#This Row],[Czy 12]]=1,telefony[[#This Row],[zakonczenie]]-telefony[[#This Row],[rozpoczecie]],0)</f>
        <v>0</v>
      </c>
    </row>
    <row r="1698" spans="1:11" x14ac:dyDescent="0.25">
      <c r="A1698">
        <v>9007177570</v>
      </c>
      <c r="B1698" s="1">
        <v>42941</v>
      </c>
      <c r="C1698" s="2">
        <v>0.54324074074074069</v>
      </c>
      <c r="D1698" s="2">
        <v>0.54956018518518523</v>
      </c>
      <c r="E1698">
        <f>COUNTIF($A$2:$A$2148,telefony[[#This Row],[nr]])</f>
        <v>3</v>
      </c>
      <c r="F1698" t="str">
        <f>IF(LEN(telefony[[#This Row],[nr]])=7,"Stacjonarny",IF(LEN(telefony[[#This Row],[nr]])=8,"Komórkowy","Zagraniczny"))</f>
        <v>Zagraniczny</v>
      </c>
      <c r="G1698" s="11">
        <f>telefony[[#This Row],[zakonczenie]]-telefony[[#This Row],[rozpoczecie]]</f>
        <v>6.3194444444445441E-3</v>
      </c>
      <c r="H1698">
        <f>MINUTE(telefony[[#This Row],[Czas trwania połączenia]])</f>
        <v>9</v>
      </c>
      <c r="I1698" s="10" t="str">
        <f>LEFT(telefony[[#This Row],[nr]],2)</f>
        <v>90</v>
      </c>
      <c r="J1698" s="9">
        <f>IF(AND(telefony[[#This Row],[Rodzaj telefonu]]="Stacjonarny",telefony[[#This Row],[Początek numeru]]="12"),1,0)</f>
        <v>0</v>
      </c>
      <c r="K1698" s="7">
        <f>IF(telefony[[#This Row],[Czy 12]]=1,telefony[[#This Row],[zakonczenie]]-telefony[[#This Row],[rozpoczecie]],0)</f>
        <v>0</v>
      </c>
    </row>
    <row r="1699" spans="1:11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  <c r="E1699">
        <f>COUNTIF($A$2:$A$2148,telefony[[#This Row],[nr]])</f>
        <v>1</v>
      </c>
      <c r="F1699" t="str">
        <f>IF(LEN(telefony[[#This Row],[nr]])=7,"Stacjonarny",IF(LEN(telefony[[#This Row],[nr]])=8,"Komórkowy","Zagraniczny"))</f>
        <v>Komórkowy</v>
      </c>
      <c r="G1699" s="11">
        <f>telefony[[#This Row],[zakonczenie]]-telefony[[#This Row],[rozpoczecie]]</f>
        <v>4.1666666666666519E-3</v>
      </c>
      <c r="H1699">
        <f>MINUTE(telefony[[#This Row],[Czas trwania połączenia]])</f>
        <v>6</v>
      </c>
      <c r="I1699" s="10" t="str">
        <f>LEFT(telefony[[#This Row],[nr]],2)</f>
        <v>24</v>
      </c>
      <c r="J1699" s="9">
        <f>IF(AND(telefony[[#This Row],[Rodzaj telefonu]]="Stacjonarny",telefony[[#This Row],[Początek numeru]]="12"),1,0)</f>
        <v>0</v>
      </c>
      <c r="K1699" s="7">
        <f>IF(telefony[[#This Row],[Czy 12]]=1,telefony[[#This Row],[zakonczenie]]-telefony[[#This Row],[rozpoczecie]],0)</f>
        <v>0</v>
      </c>
    </row>
    <row r="1700" spans="1:11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  <c r="E1700">
        <f>COUNTIF($A$2:$A$2148,telefony[[#This Row],[nr]])</f>
        <v>1</v>
      </c>
      <c r="F1700" t="str">
        <f>IF(LEN(telefony[[#This Row],[nr]])=7,"Stacjonarny",IF(LEN(telefony[[#This Row],[nr]])=8,"Komórkowy","Zagraniczny"))</f>
        <v>Stacjonarny</v>
      </c>
      <c r="G1700" s="11">
        <f>telefony[[#This Row],[zakonczenie]]-telefony[[#This Row],[rozpoczecie]]</f>
        <v>2.1875000000000089E-3</v>
      </c>
      <c r="H1700">
        <f>MINUTE(telefony[[#This Row],[Czas trwania połączenia]])</f>
        <v>3</v>
      </c>
      <c r="I1700" s="10" t="str">
        <f>LEFT(telefony[[#This Row],[nr]],2)</f>
        <v>78</v>
      </c>
      <c r="J1700" s="9">
        <f>IF(AND(telefony[[#This Row],[Rodzaj telefonu]]="Stacjonarny",telefony[[#This Row],[Początek numeru]]="12"),1,0)</f>
        <v>0</v>
      </c>
      <c r="K1700" s="7">
        <f>IF(telefony[[#This Row],[Czy 12]]=1,telefony[[#This Row],[zakonczenie]]-telefony[[#This Row],[rozpoczecie]],0)</f>
        <v>0</v>
      </c>
    </row>
    <row r="1701" spans="1:11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  <c r="E1701">
        <f>COUNTIF($A$2:$A$2148,telefony[[#This Row],[nr]])</f>
        <v>3</v>
      </c>
      <c r="F1701" t="str">
        <f>IF(LEN(telefony[[#This Row],[nr]])=7,"Stacjonarny",IF(LEN(telefony[[#This Row],[nr]])=8,"Komórkowy","Zagraniczny"))</f>
        <v>Zagraniczny</v>
      </c>
      <c r="G1701" s="11">
        <f>telefony[[#This Row],[zakonczenie]]-telefony[[#This Row],[rozpoczecie]]</f>
        <v>4.2939814814815236E-3</v>
      </c>
      <c r="H1701">
        <f>MINUTE(telefony[[#This Row],[Czas trwania połączenia]])</f>
        <v>6</v>
      </c>
      <c r="I1701" s="10" t="str">
        <f>LEFT(telefony[[#This Row],[nr]],2)</f>
        <v>90</v>
      </c>
      <c r="J1701" s="9">
        <f>IF(AND(telefony[[#This Row],[Rodzaj telefonu]]="Stacjonarny",telefony[[#This Row],[Początek numeru]]="12"),1,0)</f>
        <v>0</v>
      </c>
      <c r="K1701" s="7">
        <f>IF(telefony[[#This Row],[Czy 12]]=1,telefony[[#This Row],[zakonczenie]]-telefony[[#This Row],[rozpoczecie]],0)</f>
        <v>0</v>
      </c>
    </row>
    <row r="1702" spans="1:11" x14ac:dyDescent="0.25">
      <c r="A1702">
        <v>96375379</v>
      </c>
      <c r="B1702" s="1">
        <v>42941</v>
      </c>
      <c r="C1702" s="2">
        <v>0.55320601851851847</v>
      </c>
      <c r="D1702" s="2">
        <v>0.55569444444444449</v>
      </c>
      <c r="E1702">
        <f>COUNTIF($A$2:$A$2148,telefony[[#This Row],[nr]])</f>
        <v>4</v>
      </c>
      <c r="F1702" t="str">
        <f>IF(LEN(telefony[[#This Row],[nr]])=7,"Stacjonarny",IF(LEN(telefony[[#This Row],[nr]])=8,"Komórkowy","Zagraniczny"))</f>
        <v>Komórkowy</v>
      </c>
      <c r="G1702" s="11">
        <f>telefony[[#This Row],[zakonczenie]]-telefony[[#This Row],[rozpoczecie]]</f>
        <v>2.4884259259260189E-3</v>
      </c>
      <c r="H1702">
        <f>MINUTE(telefony[[#This Row],[Czas trwania połączenia]])</f>
        <v>3</v>
      </c>
      <c r="I1702" s="10" t="str">
        <f>LEFT(telefony[[#This Row],[nr]],2)</f>
        <v>96</v>
      </c>
      <c r="J1702" s="9">
        <f>IF(AND(telefony[[#This Row],[Rodzaj telefonu]]="Stacjonarny",telefony[[#This Row],[Początek numeru]]="12"),1,0)</f>
        <v>0</v>
      </c>
      <c r="K1702" s="7">
        <f>IF(telefony[[#This Row],[Czy 12]]=1,telefony[[#This Row],[zakonczenie]]-telefony[[#This Row],[rozpoczecie]],0)</f>
        <v>0</v>
      </c>
    </row>
    <row r="1703" spans="1:11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  <c r="E1703">
        <f>COUNTIF($A$2:$A$2148,telefony[[#This Row],[nr]])</f>
        <v>1</v>
      </c>
      <c r="F1703" t="str">
        <f>IF(LEN(telefony[[#This Row],[nr]])=7,"Stacjonarny",IF(LEN(telefony[[#This Row],[nr]])=8,"Komórkowy","Zagraniczny"))</f>
        <v>Stacjonarny</v>
      </c>
      <c r="G1703" s="11">
        <f>telefony[[#This Row],[zakonczenie]]-telefony[[#This Row],[rozpoczecie]]</f>
        <v>4.9652777777777768E-3</v>
      </c>
      <c r="H1703">
        <f>MINUTE(telefony[[#This Row],[Czas trwania połączenia]])</f>
        <v>7</v>
      </c>
      <c r="I1703" s="10" t="str">
        <f>LEFT(telefony[[#This Row],[nr]],2)</f>
        <v>61</v>
      </c>
      <c r="J1703" s="9">
        <f>IF(AND(telefony[[#This Row],[Rodzaj telefonu]]="Stacjonarny",telefony[[#This Row],[Początek numeru]]="12"),1,0)</f>
        <v>0</v>
      </c>
      <c r="K1703" s="7">
        <f>IF(telefony[[#This Row],[Czy 12]]=1,telefony[[#This Row],[zakonczenie]]-telefony[[#This Row],[rozpoczecie]],0)</f>
        <v>0</v>
      </c>
    </row>
    <row r="1704" spans="1:11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  <c r="E1704">
        <f>COUNTIF($A$2:$A$2148,telefony[[#This Row],[nr]])</f>
        <v>1</v>
      </c>
      <c r="F1704" t="str">
        <f>IF(LEN(telefony[[#This Row],[nr]])=7,"Stacjonarny",IF(LEN(telefony[[#This Row],[nr]])=8,"Komórkowy","Zagraniczny"))</f>
        <v>Zagraniczny</v>
      </c>
      <c r="G1704" s="11">
        <f>telefony[[#This Row],[zakonczenie]]-telefony[[#This Row],[rozpoczecie]]</f>
        <v>5.3703703703703587E-3</v>
      </c>
      <c r="H1704">
        <f>MINUTE(telefony[[#This Row],[Czas trwania połączenia]])</f>
        <v>7</v>
      </c>
      <c r="I1704" s="10" t="str">
        <f>LEFT(telefony[[#This Row],[nr]],2)</f>
        <v>71</v>
      </c>
      <c r="J1704" s="9">
        <f>IF(AND(telefony[[#This Row],[Rodzaj telefonu]]="Stacjonarny",telefony[[#This Row],[Początek numeru]]="12"),1,0)</f>
        <v>0</v>
      </c>
      <c r="K1704" s="7">
        <f>IF(telefony[[#This Row],[Czy 12]]=1,telefony[[#This Row],[zakonczenie]]-telefony[[#This Row],[rozpoczecie]],0)</f>
        <v>0</v>
      </c>
    </row>
    <row r="1705" spans="1:11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  <c r="E1705">
        <f>COUNTIF($A$2:$A$2148,telefony[[#This Row],[nr]])</f>
        <v>1</v>
      </c>
      <c r="F1705" t="str">
        <f>IF(LEN(telefony[[#This Row],[nr]])=7,"Stacjonarny",IF(LEN(telefony[[#This Row],[nr]])=8,"Komórkowy","Zagraniczny"))</f>
        <v>Stacjonarny</v>
      </c>
      <c r="G1705" s="11">
        <f>telefony[[#This Row],[zakonczenie]]-telefony[[#This Row],[rozpoczecie]]</f>
        <v>1.7939814814815769E-3</v>
      </c>
      <c r="H1705">
        <f>MINUTE(telefony[[#This Row],[Czas trwania połączenia]])</f>
        <v>2</v>
      </c>
      <c r="I1705" s="10" t="str">
        <f>LEFT(telefony[[#This Row],[nr]],2)</f>
        <v>86</v>
      </c>
      <c r="J1705" s="9">
        <f>IF(AND(telefony[[#This Row],[Rodzaj telefonu]]="Stacjonarny",telefony[[#This Row],[Początek numeru]]="12"),1,0)</f>
        <v>0</v>
      </c>
      <c r="K1705" s="7">
        <f>IF(telefony[[#This Row],[Czy 12]]=1,telefony[[#This Row],[zakonczenie]]-telefony[[#This Row],[rozpoczecie]],0)</f>
        <v>0</v>
      </c>
    </row>
    <row r="1706" spans="1:11" x14ac:dyDescent="0.25">
      <c r="A1706">
        <v>2304726</v>
      </c>
      <c r="B1706" s="1">
        <v>42941</v>
      </c>
      <c r="C1706" s="2">
        <v>0.56620370370370365</v>
      </c>
      <c r="D1706" s="2">
        <v>0.57226851851851857</v>
      </c>
      <c r="E1706">
        <f>COUNTIF($A$2:$A$2148,telefony[[#This Row],[nr]])</f>
        <v>2</v>
      </c>
      <c r="F1706" t="str">
        <f>IF(LEN(telefony[[#This Row],[nr]])=7,"Stacjonarny",IF(LEN(telefony[[#This Row],[nr]])=8,"Komórkowy","Zagraniczny"))</f>
        <v>Stacjonarny</v>
      </c>
      <c r="G1706" s="11">
        <f>telefony[[#This Row],[zakonczenie]]-telefony[[#This Row],[rozpoczecie]]</f>
        <v>6.0648148148149117E-3</v>
      </c>
      <c r="H1706">
        <f>MINUTE(telefony[[#This Row],[Czas trwania połączenia]])</f>
        <v>8</v>
      </c>
      <c r="I1706" s="10" t="str">
        <f>LEFT(telefony[[#This Row],[nr]],2)</f>
        <v>23</v>
      </c>
      <c r="J1706" s="9">
        <f>IF(AND(telefony[[#This Row],[Rodzaj telefonu]]="Stacjonarny",telefony[[#This Row],[Początek numeru]]="12"),1,0)</f>
        <v>0</v>
      </c>
      <c r="K1706" s="7">
        <f>IF(telefony[[#This Row],[Czy 12]]=1,telefony[[#This Row],[zakonczenie]]-telefony[[#This Row],[rozpoczecie]],0)</f>
        <v>0</v>
      </c>
    </row>
    <row r="1707" spans="1:11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  <c r="E1707">
        <f>COUNTIF($A$2:$A$2148,telefony[[#This Row],[nr]])</f>
        <v>1</v>
      </c>
      <c r="F1707" t="str">
        <f>IF(LEN(telefony[[#This Row],[nr]])=7,"Stacjonarny",IF(LEN(telefony[[#This Row],[nr]])=8,"Komórkowy","Zagraniczny"))</f>
        <v>Stacjonarny</v>
      </c>
      <c r="G1707" s="11">
        <f>telefony[[#This Row],[zakonczenie]]-telefony[[#This Row],[rozpoczecie]]</f>
        <v>2.2916666666666918E-3</v>
      </c>
      <c r="H1707">
        <f>MINUTE(telefony[[#This Row],[Czas trwania połączenia]])</f>
        <v>3</v>
      </c>
      <c r="I1707" s="10" t="str">
        <f>LEFT(telefony[[#This Row],[nr]],2)</f>
        <v>91</v>
      </c>
      <c r="J1707" s="9">
        <f>IF(AND(telefony[[#This Row],[Rodzaj telefonu]]="Stacjonarny",telefony[[#This Row],[Początek numeru]]="12"),1,0)</f>
        <v>0</v>
      </c>
      <c r="K1707" s="7">
        <f>IF(telefony[[#This Row],[Czy 12]]=1,telefony[[#This Row],[zakonczenie]]-telefony[[#This Row],[rozpoczecie]],0)</f>
        <v>0</v>
      </c>
    </row>
    <row r="1708" spans="1:11" x14ac:dyDescent="0.25">
      <c r="A1708">
        <v>2185216</v>
      </c>
      <c r="B1708" s="1">
        <v>42941</v>
      </c>
      <c r="C1708" s="2">
        <v>0.56959490740740737</v>
      </c>
      <c r="D1708" s="2">
        <v>0.57927083333333329</v>
      </c>
      <c r="E1708">
        <f>COUNTIF($A$2:$A$2148,telefony[[#This Row],[nr]])</f>
        <v>1</v>
      </c>
      <c r="F1708" t="str">
        <f>IF(LEN(telefony[[#This Row],[nr]])=7,"Stacjonarny",IF(LEN(telefony[[#This Row],[nr]])=8,"Komórkowy","Zagraniczny"))</f>
        <v>Stacjonarny</v>
      </c>
      <c r="G1708" s="11">
        <f>telefony[[#This Row],[zakonczenie]]-telefony[[#This Row],[rozpoczecie]]</f>
        <v>9.6759259259259212E-3</v>
      </c>
      <c r="H1708">
        <f>MINUTE(telefony[[#This Row],[Czas trwania połączenia]])</f>
        <v>13</v>
      </c>
      <c r="I1708" s="10" t="str">
        <f>LEFT(telefony[[#This Row],[nr]],2)</f>
        <v>21</v>
      </c>
      <c r="J1708" s="9">
        <f>IF(AND(telefony[[#This Row],[Rodzaj telefonu]]="Stacjonarny",telefony[[#This Row],[Początek numeru]]="12"),1,0)</f>
        <v>0</v>
      </c>
      <c r="K1708" s="7">
        <f>IF(telefony[[#This Row],[Czy 12]]=1,telefony[[#This Row],[zakonczenie]]-telefony[[#This Row],[rozpoczecie]],0)</f>
        <v>0</v>
      </c>
    </row>
    <row r="1709" spans="1:11" x14ac:dyDescent="0.25">
      <c r="A1709">
        <v>9664191</v>
      </c>
      <c r="B1709" s="1">
        <v>42941</v>
      </c>
      <c r="C1709" s="2">
        <v>0.56974537037037032</v>
      </c>
      <c r="D1709" s="2">
        <v>0.57015046296296301</v>
      </c>
      <c r="E1709">
        <f>COUNTIF($A$2:$A$2148,telefony[[#This Row],[nr]])</f>
        <v>1</v>
      </c>
      <c r="F1709" t="str">
        <f>IF(LEN(telefony[[#This Row],[nr]])=7,"Stacjonarny",IF(LEN(telefony[[#This Row],[nr]])=8,"Komórkowy","Zagraniczny"))</f>
        <v>Stacjonarny</v>
      </c>
      <c r="G1709" s="11">
        <f>telefony[[#This Row],[zakonczenie]]-telefony[[#This Row],[rozpoczecie]]</f>
        <v>4.0509259259269292E-4</v>
      </c>
      <c r="H1709">
        <f>MINUTE(telefony[[#This Row],[Czas trwania połączenia]])</f>
        <v>0</v>
      </c>
      <c r="I1709" s="10" t="str">
        <f>LEFT(telefony[[#This Row],[nr]],2)</f>
        <v>96</v>
      </c>
      <c r="J1709" s="9">
        <f>IF(AND(telefony[[#This Row],[Rodzaj telefonu]]="Stacjonarny",telefony[[#This Row],[Początek numeru]]="12"),1,0)</f>
        <v>0</v>
      </c>
      <c r="K1709" s="7">
        <f>IF(telefony[[#This Row],[Czy 12]]=1,telefony[[#This Row],[zakonczenie]]-telefony[[#This Row],[rozpoczecie]],0)</f>
        <v>0</v>
      </c>
    </row>
    <row r="1710" spans="1:11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  <c r="E1710">
        <f>COUNTIF($A$2:$A$2148,telefony[[#This Row],[nr]])</f>
        <v>1</v>
      </c>
      <c r="F1710" t="str">
        <f>IF(LEN(telefony[[#This Row],[nr]])=7,"Stacjonarny",IF(LEN(telefony[[#This Row],[nr]])=8,"Komórkowy","Zagraniczny"))</f>
        <v>Stacjonarny</v>
      </c>
      <c r="G1710" s="11">
        <f>telefony[[#This Row],[zakonczenie]]-telefony[[#This Row],[rozpoczecie]]</f>
        <v>8.6458333333333526E-3</v>
      </c>
      <c r="H1710">
        <f>MINUTE(telefony[[#This Row],[Czas trwania połączenia]])</f>
        <v>12</v>
      </c>
      <c r="I1710" s="10" t="str">
        <f>LEFT(telefony[[#This Row],[nr]],2)</f>
        <v>87</v>
      </c>
      <c r="J1710" s="9">
        <f>IF(AND(telefony[[#This Row],[Rodzaj telefonu]]="Stacjonarny",telefony[[#This Row],[Początek numeru]]="12"),1,0)</f>
        <v>0</v>
      </c>
      <c r="K1710" s="7">
        <f>IF(telefony[[#This Row],[Czy 12]]=1,telefony[[#This Row],[zakonczenie]]-telefony[[#This Row],[rozpoczecie]],0)</f>
        <v>0</v>
      </c>
    </row>
    <row r="1711" spans="1:11" x14ac:dyDescent="0.25">
      <c r="A1711">
        <v>97997759</v>
      </c>
      <c r="B1711" s="1">
        <v>42941</v>
      </c>
      <c r="C1711" s="2">
        <v>0.57335648148148144</v>
      </c>
      <c r="D1711" s="2">
        <v>0.5735069444444445</v>
      </c>
      <c r="E1711">
        <f>COUNTIF($A$2:$A$2148,telefony[[#This Row],[nr]])</f>
        <v>1</v>
      </c>
      <c r="F1711" t="str">
        <f>IF(LEN(telefony[[#This Row],[nr]])=7,"Stacjonarny",IF(LEN(telefony[[#This Row],[nr]])=8,"Komórkowy","Zagraniczny"))</f>
        <v>Komórkowy</v>
      </c>
      <c r="G1711" s="11">
        <f>telefony[[#This Row],[zakonczenie]]-telefony[[#This Row],[rozpoczecie]]</f>
        <v>1.504629629630605E-4</v>
      </c>
      <c r="H1711">
        <f>MINUTE(telefony[[#This Row],[Czas trwania połączenia]])</f>
        <v>0</v>
      </c>
      <c r="I1711" s="10" t="str">
        <f>LEFT(telefony[[#This Row],[nr]],2)</f>
        <v>97</v>
      </c>
      <c r="J1711" s="9">
        <f>IF(AND(telefony[[#This Row],[Rodzaj telefonu]]="Stacjonarny",telefony[[#This Row],[Początek numeru]]="12"),1,0)</f>
        <v>0</v>
      </c>
      <c r="K1711" s="7">
        <f>IF(telefony[[#This Row],[Czy 12]]=1,telefony[[#This Row],[zakonczenie]]-telefony[[#This Row],[rozpoczecie]],0)</f>
        <v>0</v>
      </c>
    </row>
    <row r="1712" spans="1:11" x14ac:dyDescent="0.25">
      <c r="A1712">
        <v>4100331</v>
      </c>
      <c r="B1712" s="1">
        <v>42941</v>
      </c>
      <c r="C1712" s="2">
        <v>0.57863425925925926</v>
      </c>
      <c r="D1712" s="2">
        <v>0.58030092592592597</v>
      </c>
      <c r="E1712">
        <f>COUNTIF($A$2:$A$2148,telefony[[#This Row],[nr]])</f>
        <v>1</v>
      </c>
      <c r="F1712" t="str">
        <f>IF(LEN(telefony[[#This Row],[nr]])=7,"Stacjonarny",IF(LEN(telefony[[#This Row],[nr]])=8,"Komórkowy","Zagraniczny"))</f>
        <v>Stacjonarny</v>
      </c>
      <c r="G1712" s="11">
        <f>telefony[[#This Row],[zakonczenie]]-telefony[[#This Row],[rozpoczecie]]</f>
        <v>1.6666666666667052E-3</v>
      </c>
      <c r="H1712">
        <f>MINUTE(telefony[[#This Row],[Czas trwania połączenia]])</f>
        <v>2</v>
      </c>
      <c r="I1712" s="10" t="str">
        <f>LEFT(telefony[[#This Row],[nr]],2)</f>
        <v>41</v>
      </c>
      <c r="J1712" s="9">
        <f>IF(AND(telefony[[#This Row],[Rodzaj telefonu]]="Stacjonarny",telefony[[#This Row],[Początek numeru]]="12"),1,0)</f>
        <v>0</v>
      </c>
      <c r="K1712" s="7">
        <f>IF(telefony[[#This Row],[Czy 12]]=1,telefony[[#This Row],[zakonczenie]]-telefony[[#This Row],[rozpoczecie]],0)</f>
        <v>0</v>
      </c>
    </row>
    <row r="1713" spans="1:11" x14ac:dyDescent="0.25">
      <c r="A1713">
        <v>7215284</v>
      </c>
      <c r="B1713" s="1">
        <v>42941</v>
      </c>
      <c r="C1713" s="2">
        <v>0.57974537037037033</v>
      </c>
      <c r="D1713" s="2">
        <v>0.59083333333333332</v>
      </c>
      <c r="E1713">
        <f>COUNTIF($A$2:$A$2148,telefony[[#This Row],[nr]])</f>
        <v>2</v>
      </c>
      <c r="F1713" t="str">
        <f>IF(LEN(telefony[[#This Row],[nr]])=7,"Stacjonarny",IF(LEN(telefony[[#This Row],[nr]])=8,"Komórkowy","Zagraniczny"))</f>
        <v>Stacjonarny</v>
      </c>
      <c r="G1713" s="11">
        <f>telefony[[#This Row],[zakonczenie]]-telefony[[#This Row],[rozpoczecie]]</f>
        <v>1.1087962962962994E-2</v>
      </c>
      <c r="H1713">
        <f>MINUTE(telefony[[#This Row],[Czas trwania połączenia]])</f>
        <v>15</v>
      </c>
      <c r="I1713" s="10" t="str">
        <f>LEFT(telefony[[#This Row],[nr]],2)</f>
        <v>72</v>
      </c>
      <c r="J1713" s="9">
        <f>IF(AND(telefony[[#This Row],[Rodzaj telefonu]]="Stacjonarny",telefony[[#This Row],[Początek numeru]]="12"),1,0)</f>
        <v>0</v>
      </c>
      <c r="K1713" s="7">
        <f>IF(telefony[[#This Row],[Czy 12]]=1,telefony[[#This Row],[zakonczenie]]-telefony[[#This Row],[rozpoczecie]],0)</f>
        <v>0</v>
      </c>
    </row>
    <row r="1714" spans="1:11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  <c r="E1714">
        <f>COUNTIF($A$2:$A$2148,telefony[[#This Row],[nr]])</f>
        <v>1</v>
      </c>
      <c r="F1714" t="str">
        <f>IF(LEN(telefony[[#This Row],[nr]])=7,"Stacjonarny",IF(LEN(telefony[[#This Row],[nr]])=8,"Komórkowy","Zagraniczny"))</f>
        <v>Stacjonarny</v>
      </c>
      <c r="G1714" s="11">
        <f>telefony[[#This Row],[zakonczenie]]-telefony[[#This Row],[rozpoczecie]]</f>
        <v>9.6875000000000711E-3</v>
      </c>
      <c r="H1714">
        <f>MINUTE(telefony[[#This Row],[Czas trwania połączenia]])</f>
        <v>13</v>
      </c>
      <c r="I1714" s="10" t="str">
        <f>LEFT(telefony[[#This Row],[nr]],2)</f>
        <v>94</v>
      </c>
      <c r="J1714" s="9">
        <f>IF(AND(telefony[[#This Row],[Rodzaj telefonu]]="Stacjonarny",telefony[[#This Row],[Początek numeru]]="12"),1,0)</f>
        <v>0</v>
      </c>
      <c r="K1714" s="7">
        <f>IF(telefony[[#This Row],[Czy 12]]=1,telefony[[#This Row],[zakonczenie]]-telefony[[#This Row],[rozpoczecie]],0)</f>
        <v>0</v>
      </c>
    </row>
    <row r="1715" spans="1:11" x14ac:dyDescent="0.25">
      <c r="A1715">
        <v>3200206</v>
      </c>
      <c r="B1715" s="1">
        <v>42941</v>
      </c>
      <c r="C1715" s="2">
        <v>0.58784722222222219</v>
      </c>
      <c r="D1715" s="2">
        <v>0.59894675925925922</v>
      </c>
      <c r="E1715">
        <f>COUNTIF($A$2:$A$2148,telefony[[#This Row],[nr]])</f>
        <v>1</v>
      </c>
      <c r="F1715" t="str">
        <f>IF(LEN(telefony[[#This Row],[nr]])=7,"Stacjonarny",IF(LEN(telefony[[#This Row],[nr]])=8,"Komórkowy","Zagraniczny"))</f>
        <v>Stacjonarny</v>
      </c>
      <c r="G1715" s="11">
        <f>telefony[[#This Row],[zakonczenie]]-telefony[[#This Row],[rozpoczecie]]</f>
        <v>1.1099537037037033E-2</v>
      </c>
      <c r="H1715">
        <f>MINUTE(telefony[[#This Row],[Czas trwania połączenia]])</f>
        <v>15</v>
      </c>
      <c r="I1715" s="10" t="str">
        <f>LEFT(telefony[[#This Row],[nr]],2)</f>
        <v>32</v>
      </c>
      <c r="J1715" s="9">
        <f>IF(AND(telefony[[#This Row],[Rodzaj telefonu]]="Stacjonarny",telefony[[#This Row],[Początek numeru]]="12"),1,0)</f>
        <v>0</v>
      </c>
      <c r="K1715" s="7">
        <f>IF(telefony[[#This Row],[Czy 12]]=1,telefony[[#This Row],[zakonczenie]]-telefony[[#This Row],[rozpoczecie]],0)</f>
        <v>0</v>
      </c>
    </row>
    <row r="1716" spans="1:11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  <c r="E1716">
        <f>COUNTIF($A$2:$A$2148,telefony[[#This Row],[nr]])</f>
        <v>1</v>
      </c>
      <c r="F1716" t="str">
        <f>IF(LEN(telefony[[#This Row],[nr]])=7,"Stacjonarny",IF(LEN(telefony[[#This Row],[nr]])=8,"Komórkowy","Zagraniczny"))</f>
        <v>Komórkowy</v>
      </c>
      <c r="G1716" s="11">
        <f>telefony[[#This Row],[zakonczenie]]-telefony[[#This Row],[rozpoczecie]]</f>
        <v>2.175925925925859E-3</v>
      </c>
      <c r="H1716">
        <f>MINUTE(telefony[[#This Row],[Czas trwania połączenia]])</f>
        <v>3</v>
      </c>
      <c r="I1716" s="10" t="str">
        <f>LEFT(telefony[[#This Row],[nr]],2)</f>
        <v>72</v>
      </c>
      <c r="J1716" s="9">
        <f>IF(AND(telefony[[#This Row],[Rodzaj telefonu]]="Stacjonarny",telefony[[#This Row],[Początek numeru]]="12"),1,0)</f>
        <v>0</v>
      </c>
      <c r="K1716" s="7">
        <f>IF(telefony[[#This Row],[Czy 12]]=1,telefony[[#This Row],[zakonczenie]]-telefony[[#This Row],[rozpoczecie]],0)</f>
        <v>0</v>
      </c>
    </row>
    <row r="1717" spans="1:11" x14ac:dyDescent="0.25">
      <c r="A1717">
        <v>3976931</v>
      </c>
      <c r="B1717" s="1">
        <v>42941</v>
      </c>
      <c r="C1717" s="2">
        <v>0.59350694444444441</v>
      </c>
      <c r="D1717" s="2">
        <v>0.59811342592592598</v>
      </c>
      <c r="E1717">
        <f>COUNTIF($A$2:$A$2148,telefony[[#This Row],[nr]])</f>
        <v>1</v>
      </c>
      <c r="F1717" t="str">
        <f>IF(LEN(telefony[[#This Row],[nr]])=7,"Stacjonarny",IF(LEN(telefony[[#This Row],[nr]])=8,"Komórkowy","Zagraniczny"))</f>
        <v>Stacjonarny</v>
      </c>
      <c r="G1717" s="11">
        <f>telefony[[#This Row],[zakonczenie]]-telefony[[#This Row],[rozpoczecie]]</f>
        <v>4.6064814814815724E-3</v>
      </c>
      <c r="H1717">
        <f>MINUTE(telefony[[#This Row],[Czas trwania połączenia]])</f>
        <v>6</v>
      </c>
      <c r="I1717" s="10" t="str">
        <f>LEFT(telefony[[#This Row],[nr]],2)</f>
        <v>39</v>
      </c>
      <c r="J1717" s="9">
        <f>IF(AND(telefony[[#This Row],[Rodzaj telefonu]]="Stacjonarny",telefony[[#This Row],[Początek numeru]]="12"),1,0)</f>
        <v>0</v>
      </c>
      <c r="K1717" s="7">
        <f>IF(telefony[[#This Row],[Czy 12]]=1,telefony[[#This Row],[zakonczenie]]-telefony[[#This Row],[rozpoczecie]],0)</f>
        <v>0</v>
      </c>
    </row>
    <row r="1718" spans="1:11" x14ac:dyDescent="0.25">
      <c r="A1718">
        <v>6717763</v>
      </c>
      <c r="B1718" s="1">
        <v>42941</v>
      </c>
      <c r="C1718" s="2">
        <v>0.596099537037037</v>
      </c>
      <c r="D1718" s="2">
        <v>0.60069444444444442</v>
      </c>
      <c r="E1718">
        <f>COUNTIF($A$2:$A$2148,telefony[[#This Row],[nr]])</f>
        <v>2</v>
      </c>
      <c r="F1718" t="str">
        <f>IF(LEN(telefony[[#This Row],[nr]])=7,"Stacjonarny",IF(LEN(telefony[[#This Row],[nr]])=8,"Komórkowy","Zagraniczny"))</f>
        <v>Stacjonarny</v>
      </c>
      <c r="G1718" s="11">
        <f>telefony[[#This Row],[zakonczenie]]-telefony[[#This Row],[rozpoczecie]]</f>
        <v>4.5949074074074225E-3</v>
      </c>
      <c r="H1718">
        <f>MINUTE(telefony[[#This Row],[Czas trwania połączenia]])</f>
        <v>6</v>
      </c>
      <c r="I1718" s="10" t="str">
        <f>LEFT(telefony[[#This Row],[nr]],2)</f>
        <v>67</v>
      </c>
      <c r="J1718" s="9">
        <f>IF(AND(telefony[[#This Row],[Rodzaj telefonu]]="Stacjonarny",telefony[[#This Row],[Początek numeru]]="12"),1,0)</f>
        <v>0</v>
      </c>
      <c r="K1718" s="7">
        <f>IF(telefony[[#This Row],[Czy 12]]=1,telefony[[#This Row],[zakonczenie]]-telefony[[#This Row],[rozpoczecie]],0)</f>
        <v>0</v>
      </c>
    </row>
    <row r="1719" spans="1:11" x14ac:dyDescent="0.25">
      <c r="A1719">
        <v>2117176</v>
      </c>
      <c r="B1719" s="1">
        <v>42941</v>
      </c>
      <c r="C1719" s="2">
        <v>0.5995138888888889</v>
      </c>
      <c r="D1719" s="2">
        <v>0.60322916666666671</v>
      </c>
      <c r="E1719">
        <f>COUNTIF($A$2:$A$2148,telefony[[#This Row],[nr]])</f>
        <v>1</v>
      </c>
      <c r="F1719" t="str">
        <f>IF(LEN(telefony[[#This Row],[nr]])=7,"Stacjonarny",IF(LEN(telefony[[#This Row],[nr]])=8,"Komórkowy","Zagraniczny"))</f>
        <v>Stacjonarny</v>
      </c>
      <c r="G1719" s="11">
        <f>telefony[[#This Row],[zakonczenie]]-telefony[[#This Row],[rozpoczecie]]</f>
        <v>3.7152777777778034E-3</v>
      </c>
      <c r="H1719">
        <f>MINUTE(telefony[[#This Row],[Czas trwania połączenia]])</f>
        <v>5</v>
      </c>
      <c r="I1719" s="10" t="str">
        <f>LEFT(telefony[[#This Row],[nr]],2)</f>
        <v>21</v>
      </c>
      <c r="J1719" s="9">
        <f>IF(AND(telefony[[#This Row],[Rodzaj telefonu]]="Stacjonarny",telefony[[#This Row],[Początek numeru]]="12"),1,0)</f>
        <v>0</v>
      </c>
      <c r="K1719" s="7">
        <f>IF(telefony[[#This Row],[Czy 12]]=1,telefony[[#This Row],[zakonczenie]]-telefony[[#This Row],[rozpoczecie]],0)</f>
        <v>0</v>
      </c>
    </row>
    <row r="1720" spans="1:11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  <c r="E1720">
        <f>COUNTIF($A$2:$A$2148,telefony[[#This Row],[nr]])</f>
        <v>1</v>
      </c>
      <c r="F1720" t="str">
        <f>IF(LEN(telefony[[#This Row],[nr]])=7,"Stacjonarny",IF(LEN(telefony[[#This Row],[nr]])=8,"Komórkowy","Zagraniczny"))</f>
        <v>Komórkowy</v>
      </c>
      <c r="G1720" s="11">
        <f>telefony[[#This Row],[zakonczenie]]-telefony[[#This Row],[rozpoczecie]]</f>
        <v>8.2175925925920268E-4</v>
      </c>
      <c r="H1720">
        <f>MINUTE(telefony[[#This Row],[Czas trwania połączenia]])</f>
        <v>1</v>
      </c>
      <c r="I1720" s="10" t="str">
        <f>LEFT(telefony[[#This Row],[nr]],2)</f>
        <v>67</v>
      </c>
      <c r="J1720" s="9">
        <f>IF(AND(telefony[[#This Row],[Rodzaj telefonu]]="Stacjonarny",telefony[[#This Row],[Początek numeru]]="12"),1,0)</f>
        <v>0</v>
      </c>
      <c r="K1720" s="7">
        <f>IF(telefony[[#This Row],[Czy 12]]=1,telefony[[#This Row],[zakonczenie]]-telefony[[#This Row],[rozpoczecie]],0)</f>
        <v>0</v>
      </c>
    </row>
    <row r="1721" spans="1:11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  <c r="E1721">
        <f>COUNTIF($A$2:$A$2148,telefony[[#This Row],[nr]])</f>
        <v>2</v>
      </c>
      <c r="F1721" t="str">
        <f>IF(LEN(telefony[[#This Row],[nr]])=7,"Stacjonarny",IF(LEN(telefony[[#This Row],[nr]])=8,"Komórkowy","Zagraniczny"))</f>
        <v>Stacjonarny</v>
      </c>
      <c r="G1721" s="11">
        <f>telefony[[#This Row],[zakonczenie]]-telefony[[#This Row],[rozpoczecie]]</f>
        <v>8.2407407407407707E-3</v>
      </c>
      <c r="H1721">
        <f>MINUTE(telefony[[#This Row],[Czas trwania połączenia]])</f>
        <v>11</v>
      </c>
      <c r="I1721" s="10" t="str">
        <f>LEFT(telefony[[#This Row],[nr]],2)</f>
        <v>38</v>
      </c>
      <c r="J1721" s="9">
        <f>IF(AND(telefony[[#This Row],[Rodzaj telefonu]]="Stacjonarny",telefony[[#This Row],[Początek numeru]]="12"),1,0)</f>
        <v>0</v>
      </c>
      <c r="K1721" s="7">
        <f>IF(telefony[[#This Row],[Czy 12]]=1,telefony[[#This Row],[zakonczenie]]-telefony[[#This Row],[rozpoczecie]],0)</f>
        <v>0</v>
      </c>
    </row>
    <row r="1722" spans="1:11" x14ac:dyDescent="0.25">
      <c r="A1722">
        <v>3025855</v>
      </c>
      <c r="B1722" s="1">
        <v>42941</v>
      </c>
      <c r="C1722" s="2">
        <v>0.60601851851851851</v>
      </c>
      <c r="D1722" s="2">
        <v>0.60782407407407413</v>
      </c>
      <c r="E1722">
        <f>COUNTIF($A$2:$A$2148,telefony[[#This Row],[nr]])</f>
        <v>1</v>
      </c>
      <c r="F1722" t="str">
        <f>IF(LEN(telefony[[#This Row],[nr]])=7,"Stacjonarny",IF(LEN(telefony[[#This Row],[nr]])=8,"Komórkowy","Zagraniczny"))</f>
        <v>Stacjonarny</v>
      </c>
      <c r="G1722" s="11">
        <f>telefony[[#This Row],[zakonczenie]]-telefony[[#This Row],[rozpoczecie]]</f>
        <v>1.8055555555556158E-3</v>
      </c>
      <c r="H1722">
        <f>MINUTE(telefony[[#This Row],[Czas trwania połączenia]])</f>
        <v>2</v>
      </c>
      <c r="I1722" s="10" t="str">
        <f>LEFT(telefony[[#This Row],[nr]],2)</f>
        <v>30</v>
      </c>
      <c r="J1722" s="9">
        <f>IF(AND(telefony[[#This Row],[Rodzaj telefonu]]="Stacjonarny",telefony[[#This Row],[Początek numeru]]="12"),1,0)</f>
        <v>0</v>
      </c>
      <c r="K1722" s="7">
        <f>IF(telefony[[#This Row],[Czy 12]]=1,telefony[[#This Row],[zakonczenie]]-telefony[[#This Row],[rozpoczecie]],0)</f>
        <v>0</v>
      </c>
    </row>
    <row r="1723" spans="1:11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  <c r="E1723">
        <f>COUNTIF($A$2:$A$2148,telefony[[#This Row],[nr]])</f>
        <v>1</v>
      </c>
      <c r="F1723" t="str">
        <f>IF(LEN(telefony[[#This Row],[nr]])=7,"Stacjonarny",IF(LEN(telefony[[#This Row],[nr]])=8,"Komórkowy","Zagraniczny"))</f>
        <v>Stacjonarny</v>
      </c>
      <c r="G1723" s="11">
        <f>telefony[[#This Row],[zakonczenie]]-telefony[[#This Row],[rozpoczecie]]</f>
        <v>2.2685185185185031E-3</v>
      </c>
      <c r="H1723">
        <f>MINUTE(telefony[[#This Row],[Czas trwania połączenia]])</f>
        <v>3</v>
      </c>
      <c r="I1723" s="10" t="str">
        <f>LEFT(telefony[[#This Row],[nr]],2)</f>
        <v>87</v>
      </c>
      <c r="J1723" s="9">
        <f>IF(AND(telefony[[#This Row],[Rodzaj telefonu]]="Stacjonarny",telefony[[#This Row],[Początek numeru]]="12"),1,0)</f>
        <v>0</v>
      </c>
      <c r="K1723" s="7">
        <f>IF(telefony[[#This Row],[Czy 12]]=1,telefony[[#This Row],[zakonczenie]]-telefony[[#This Row],[rozpoczecie]],0)</f>
        <v>0</v>
      </c>
    </row>
    <row r="1724" spans="1:11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  <c r="E1724">
        <f>COUNTIF($A$2:$A$2148,telefony[[#This Row],[nr]])</f>
        <v>1</v>
      </c>
      <c r="F1724" t="str">
        <f>IF(LEN(telefony[[#This Row],[nr]])=7,"Stacjonarny",IF(LEN(telefony[[#This Row],[nr]])=8,"Komórkowy","Zagraniczny"))</f>
        <v>Stacjonarny</v>
      </c>
      <c r="G1724" s="11">
        <f>telefony[[#This Row],[zakonczenie]]-telefony[[#This Row],[rozpoczecie]]</f>
        <v>9.3287037037036447E-3</v>
      </c>
      <c r="H1724">
        <f>MINUTE(telefony[[#This Row],[Czas trwania połączenia]])</f>
        <v>13</v>
      </c>
      <c r="I1724" s="10" t="str">
        <f>LEFT(telefony[[#This Row],[nr]],2)</f>
        <v>12</v>
      </c>
      <c r="J1724" s="9">
        <f>IF(AND(telefony[[#This Row],[Rodzaj telefonu]]="Stacjonarny",telefony[[#This Row],[Początek numeru]]="12"),1,0)</f>
        <v>1</v>
      </c>
      <c r="K1724" s="7">
        <f>IF(telefony[[#This Row],[Czy 12]]=1,telefony[[#This Row],[zakonczenie]]-telefony[[#This Row],[rozpoczecie]],0)</f>
        <v>9.3287037037036447E-3</v>
      </c>
    </row>
    <row r="1725" spans="1:11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  <c r="E1725">
        <f>COUNTIF($A$2:$A$2148,telefony[[#This Row],[nr]])</f>
        <v>1</v>
      </c>
      <c r="F1725" t="str">
        <f>IF(LEN(telefony[[#This Row],[nr]])=7,"Stacjonarny",IF(LEN(telefony[[#This Row],[nr]])=8,"Komórkowy","Zagraniczny"))</f>
        <v>Stacjonarny</v>
      </c>
      <c r="G1725" s="11">
        <f>telefony[[#This Row],[zakonczenie]]-telefony[[#This Row],[rozpoczecie]]</f>
        <v>6.5625000000000266E-3</v>
      </c>
      <c r="H1725">
        <f>MINUTE(telefony[[#This Row],[Czas trwania połączenia]])</f>
        <v>9</v>
      </c>
      <c r="I1725" s="10" t="str">
        <f>LEFT(telefony[[#This Row],[nr]],2)</f>
        <v>36</v>
      </c>
      <c r="J1725" s="9">
        <f>IF(AND(telefony[[#This Row],[Rodzaj telefonu]]="Stacjonarny",telefony[[#This Row],[Początek numeru]]="12"),1,0)</f>
        <v>0</v>
      </c>
      <c r="K1725" s="7">
        <f>IF(telefony[[#This Row],[Czy 12]]=1,telefony[[#This Row],[zakonczenie]]-telefony[[#This Row],[rozpoczecie]],0)</f>
        <v>0</v>
      </c>
    </row>
    <row r="1726" spans="1:11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  <c r="E1726">
        <f>COUNTIF($A$2:$A$2148,telefony[[#This Row],[nr]])</f>
        <v>2</v>
      </c>
      <c r="F1726" t="str">
        <f>IF(LEN(telefony[[#This Row],[nr]])=7,"Stacjonarny",IF(LEN(telefony[[#This Row],[nr]])=8,"Komórkowy","Zagraniczny"))</f>
        <v>Stacjonarny</v>
      </c>
      <c r="G1726" s="11">
        <f>telefony[[#This Row],[zakonczenie]]-telefony[[#This Row],[rozpoczecie]]</f>
        <v>7.5231481481474738E-4</v>
      </c>
      <c r="H1726">
        <f>MINUTE(telefony[[#This Row],[Czas trwania połączenia]])</f>
        <v>1</v>
      </c>
      <c r="I1726" s="10" t="str">
        <f>LEFT(telefony[[#This Row],[nr]],2)</f>
        <v>54</v>
      </c>
      <c r="J1726" s="9">
        <f>IF(AND(telefony[[#This Row],[Rodzaj telefonu]]="Stacjonarny",telefony[[#This Row],[Początek numeru]]="12"),1,0)</f>
        <v>0</v>
      </c>
      <c r="K1726" s="7">
        <f>IF(telefony[[#This Row],[Czy 12]]=1,telefony[[#This Row],[zakonczenie]]-telefony[[#This Row],[rozpoczecie]],0)</f>
        <v>0</v>
      </c>
    </row>
    <row r="1727" spans="1:11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  <c r="E1727">
        <f>COUNTIF($A$2:$A$2148,telefony[[#This Row],[nr]])</f>
        <v>3</v>
      </c>
      <c r="F1727" t="str">
        <f>IF(LEN(telefony[[#This Row],[nr]])=7,"Stacjonarny",IF(LEN(telefony[[#This Row],[nr]])=8,"Komórkowy","Zagraniczny"))</f>
        <v>Komórkowy</v>
      </c>
      <c r="G1727" s="11">
        <f>telefony[[#This Row],[zakonczenie]]-telefony[[#This Row],[rozpoczecie]]</f>
        <v>3.6342592592593093E-3</v>
      </c>
      <c r="H1727">
        <f>MINUTE(telefony[[#This Row],[Czas trwania połączenia]])</f>
        <v>5</v>
      </c>
      <c r="I1727" s="10" t="str">
        <f>LEFT(telefony[[#This Row],[nr]],2)</f>
        <v>84</v>
      </c>
      <c r="J1727" s="9">
        <f>IF(AND(telefony[[#This Row],[Rodzaj telefonu]]="Stacjonarny",telefony[[#This Row],[Początek numeru]]="12"),1,0)</f>
        <v>0</v>
      </c>
      <c r="K1727" s="7">
        <f>IF(telefony[[#This Row],[Czy 12]]=1,telefony[[#This Row],[zakonczenie]]-telefony[[#This Row],[rozpoczecie]],0)</f>
        <v>0</v>
      </c>
    </row>
    <row r="1728" spans="1:11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  <c r="E1728">
        <f>COUNTIF($A$2:$A$2148,telefony[[#This Row],[nr]])</f>
        <v>1</v>
      </c>
      <c r="F1728" t="str">
        <f>IF(LEN(telefony[[#This Row],[nr]])=7,"Stacjonarny",IF(LEN(telefony[[#This Row],[nr]])=8,"Komórkowy","Zagraniczny"))</f>
        <v>Stacjonarny</v>
      </c>
      <c r="G1728" s="11">
        <f>telefony[[#This Row],[zakonczenie]]-telefony[[#This Row],[rozpoczecie]]</f>
        <v>7.6851851851852393E-3</v>
      </c>
      <c r="H1728">
        <f>MINUTE(telefony[[#This Row],[Czas trwania połączenia]])</f>
        <v>11</v>
      </c>
      <c r="I1728" s="10" t="str">
        <f>LEFT(telefony[[#This Row],[nr]],2)</f>
        <v>76</v>
      </c>
      <c r="J1728" s="9">
        <f>IF(AND(telefony[[#This Row],[Rodzaj telefonu]]="Stacjonarny",telefony[[#This Row],[Początek numeru]]="12"),1,0)</f>
        <v>0</v>
      </c>
      <c r="K1728" s="7">
        <f>IF(telefony[[#This Row],[Czy 12]]=1,telefony[[#This Row],[zakonczenie]]-telefony[[#This Row],[rozpoczecie]],0)</f>
        <v>0</v>
      </c>
    </row>
    <row r="1729" spans="1:11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  <c r="E1729">
        <f>COUNTIF($A$2:$A$2148,telefony[[#This Row],[nr]])</f>
        <v>1</v>
      </c>
      <c r="F1729" t="str">
        <f>IF(LEN(telefony[[#This Row],[nr]])=7,"Stacjonarny",IF(LEN(telefony[[#This Row],[nr]])=8,"Komórkowy","Zagraniczny"))</f>
        <v>Stacjonarny</v>
      </c>
      <c r="G1729" s="11">
        <f>telefony[[#This Row],[zakonczenie]]-telefony[[#This Row],[rozpoczecie]]</f>
        <v>3.0439814814814392E-3</v>
      </c>
      <c r="H1729">
        <f>MINUTE(telefony[[#This Row],[Czas trwania połączenia]])</f>
        <v>4</v>
      </c>
      <c r="I1729" s="10" t="str">
        <f>LEFT(telefony[[#This Row],[nr]],2)</f>
        <v>78</v>
      </c>
      <c r="J1729" s="9">
        <f>IF(AND(telefony[[#This Row],[Rodzaj telefonu]]="Stacjonarny",telefony[[#This Row],[Początek numeru]]="12"),1,0)</f>
        <v>0</v>
      </c>
      <c r="K1729" s="7">
        <f>IF(telefony[[#This Row],[Czy 12]]=1,telefony[[#This Row],[zakonczenie]]-telefony[[#This Row],[rozpoczecie]],0)</f>
        <v>0</v>
      </c>
    </row>
    <row r="1730" spans="1:11" x14ac:dyDescent="0.25">
      <c r="A1730">
        <v>4804872</v>
      </c>
      <c r="B1730" s="1">
        <v>42941</v>
      </c>
      <c r="C1730" s="2">
        <v>0.62472222222222218</v>
      </c>
      <c r="D1730" s="2">
        <v>0.6360069444444445</v>
      </c>
      <c r="E1730">
        <f>COUNTIF($A$2:$A$2148,telefony[[#This Row],[nr]])</f>
        <v>2</v>
      </c>
      <c r="F1730" t="str">
        <f>IF(LEN(telefony[[#This Row],[nr]])=7,"Stacjonarny",IF(LEN(telefony[[#This Row],[nr]])=8,"Komórkowy","Zagraniczny"))</f>
        <v>Stacjonarny</v>
      </c>
      <c r="G1730" s="11">
        <f>telefony[[#This Row],[zakonczenie]]-telefony[[#This Row],[rozpoczecie]]</f>
        <v>1.1284722222222321E-2</v>
      </c>
      <c r="H1730">
        <f>MINUTE(telefony[[#This Row],[Czas trwania połączenia]])</f>
        <v>16</v>
      </c>
      <c r="I1730" s="10" t="str">
        <f>LEFT(telefony[[#This Row],[nr]],2)</f>
        <v>48</v>
      </c>
      <c r="J1730" s="9">
        <f>IF(AND(telefony[[#This Row],[Rodzaj telefonu]]="Stacjonarny",telefony[[#This Row],[Początek numeru]]="12"),1,0)</f>
        <v>0</v>
      </c>
      <c r="K1730" s="7">
        <f>IF(telefony[[#This Row],[Czy 12]]=1,telefony[[#This Row],[zakonczenie]]-telefony[[#This Row],[rozpoczecie]],0)</f>
        <v>0</v>
      </c>
    </row>
    <row r="1731" spans="1:11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  <c r="E1731">
        <f>COUNTIF($A$2:$A$2148,telefony[[#This Row],[nr]])</f>
        <v>1</v>
      </c>
      <c r="F1731" t="str">
        <f>IF(LEN(telefony[[#This Row],[nr]])=7,"Stacjonarny",IF(LEN(telefony[[#This Row],[nr]])=8,"Komórkowy","Zagraniczny"))</f>
        <v>Komórkowy</v>
      </c>
      <c r="G1731" s="11">
        <f>telefony[[#This Row],[zakonczenie]]-telefony[[#This Row],[rozpoczecie]]</f>
        <v>8.8078703703703409E-3</v>
      </c>
      <c r="H1731">
        <f>MINUTE(telefony[[#This Row],[Czas trwania połączenia]])</f>
        <v>12</v>
      </c>
      <c r="I1731" s="10" t="str">
        <f>LEFT(telefony[[#This Row],[nr]],2)</f>
        <v>61</v>
      </c>
      <c r="J1731" s="9">
        <f>IF(AND(telefony[[#This Row],[Rodzaj telefonu]]="Stacjonarny",telefony[[#This Row],[Początek numeru]]="12"),1,0)</f>
        <v>0</v>
      </c>
      <c r="K1731" s="7">
        <f>IF(telefony[[#This Row],[Czy 12]]=1,telefony[[#This Row],[zakonczenie]]-telefony[[#This Row],[rozpoczecie]],0)</f>
        <v>0</v>
      </c>
    </row>
    <row r="1732" spans="1:11" x14ac:dyDescent="0.25">
      <c r="A1732">
        <v>6493766</v>
      </c>
      <c r="B1732" s="1">
        <v>42942</v>
      </c>
      <c r="C1732" s="2">
        <v>0.33584490740740741</v>
      </c>
      <c r="D1732" s="2">
        <v>0.33677083333333335</v>
      </c>
      <c r="E1732">
        <f>COUNTIF($A$2:$A$2148,telefony[[#This Row],[nr]])</f>
        <v>1</v>
      </c>
      <c r="F1732" t="str">
        <f>IF(LEN(telefony[[#This Row],[nr]])=7,"Stacjonarny",IF(LEN(telefony[[#This Row],[nr]])=8,"Komórkowy","Zagraniczny"))</f>
        <v>Stacjonarny</v>
      </c>
      <c r="G1732" s="11">
        <f>telefony[[#This Row],[zakonczenie]]-telefony[[#This Row],[rozpoczecie]]</f>
        <v>9.2592592592594114E-4</v>
      </c>
      <c r="H1732">
        <f>MINUTE(telefony[[#This Row],[Czas trwania połączenia]])</f>
        <v>1</v>
      </c>
      <c r="I1732" s="10" t="str">
        <f>LEFT(telefony[[#This Row],[nr]],2)</f>
        <v>64</v>
      </c>
      <c r="J1732" s="9">
        <f>IF(AND(telefony[[#This Row],[Rodzaj telefonu]]="Stacjonarny",telefony[[#This Row],[Początek numeru]]="12"),1,0)</f>
        <v>0</v>
      </c>
      <c r="K1732" s="7">
        <f>IF(telefony[[#This Row],[Czy 12]]=1,telefony[[#This Row],[zakonczenie]]-telefony[[#This Row],[rozpoczecie]],0)</f>
        <v>0</v>
      </c>
    </row>
    <row r="1733" spans="1:11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  <c r="E1733">
        <f>COUNTIF($A$2:$A$2148,telefony[[#This Row],[nr]])</f>
        <v>1</v>
      </c>
      <c r="F1733" t="str">
        <f>IF(LEN(telefony[[#This Row],[nr]])=7,"Stacjonarny",IF(LEN(telefony[[#This Row],[nr]])=8,"Komórkowy","Zagraniczny"))</f>
        <v>Stacjonarny</v>
      </c>
      <c r="G1733" s="11">
        <f>telefony[[#This Row],[zakonczenie]]-telefony[[#This Row],[rozpoczecie]]</f>
        <v>1.048611111111114E-2</v>
      </c>
      <c r="H1733">
        <f>MINUTE(telefony[[#This Row],[Czas trwania połączenia]])</f>
        <v>15</v>
      </c>
      <c r="I1733" s="10" t="str">
        <f>LEFT(telefony[[#This Row],[nr]],2)</f>
        <v>49</v>
      </c>
      <c r="J1733" s="9">
        <f>IF(AND(telefony[[#This Row],[Rodzaj telefonu]]="Stacjonarny",telefony[[#This Row],[Początek numeru]]="12"),1,0)</f>
        <v>0</v>
      </c>
      <c r="K1733" s="7">
        <f>IF(telefony[[#This Row],[Czy 12]]=1,telefony[[#This Row],[zakonczenie]]-telefony[[#This Row],[rozpoczecie]],0)</f>
        <v>0</v>
      </c>
    </row>
    <row r="1734" spans="1:11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  <c r="E1734">
        <f>COUNTIF($A$2:$A$2148,telefony[[#This Row],[nr]])</f>
        <v>1</v>
      </c>
      <c r="F1734" t="str">
        <f>IF(LEN(telefony[[#This Row],[nr]])=7,"Stacjonarny",IF(LEN(telefony[[#This Row],[nr]])=8,"Komórkowy","Zagraniczny"))</f>
        <v>Stacjonarny</v>
      </c>
      <c r="G1734" s="11">
        <f>telefony[[#This Row],[zakonczenie]]-telefony[[#This Row],[rozpoczecie]]</f>
        <v>7.5347222222221788E-3</v>
      </c>
      <c r="H1734">
        <f>MINUTE(telefony[[#This Row],[Czas trwania połączenia]])</f>
        <v>10</v>
      </c>
      <c r="I1734" s="10" t="str">
        <f>LEFT(telefony[[#This Row],[nr]],2)</f>
        <v>79</v>
      </c>
      <c r="J1734" s="9">
        <f>IF(AND(telefony[[#This Row],[Rodzaj telefonu]]="Stacjonarny",telefony[[#This Row],[Początek numeru]]="12"),1,0)</f>
        <v>0</v>
      </c>
      <c r="K1734" s="7">
        <f>IF(telefony[[#This Row],[Czy 12]]=1,telefony[[#This Row],[zakonczenie]]-telefony[[#This Row],[rozpoczecie]],0)</f>
        <v>0</v>
      </c>
    </row>
    <row r="1735" spans="1:11" x14ac:dyDescent="0.25">
      <c r="A1735">
        <v>6642574</v>
      </c>
      <c r="B1735" s="1">
        <v>42942</v>
      </c>
      <c r="C1735" s="2">
        <v>0.34575231481481483</v>
      </c>
      <c r="D1735" s="2">
        <v>0.35645833333333332</v>
      </c>
      <c r="E1735">
        <f>COUNTIF($A$2:$A$2148,telefony[[#This Row],[nr]])</f>
        <v>1</v>
      </c>
      <c r="F1735" t="str">
        <f>IF(LEN(telefony[[#This Row],[nr]])=7,"Stacjonarny",IF(LEN(telefony[[#This Row],[nr]])=8,"Komórkowy","Zagraniczny"))</f>
        <v>Stacjonarny</v>
      </c>
      <c r="G1735" s="11">
        <f>telefony[[#This Row],[zakonczenie]]-telefony[[#This Row],[rozpoczecie]]</f>
        <v>1.070601851851849E-2</v>
      </c>
      <c r="H1735">
        <f>MINUTE(telefony[[#This Row],[Czas trwania połączenia]])</f>
        <v>15</v>
      </c>
      <c r="I1735" s="10" t="str">
        <f>LEFT(telefony[[#This Row],[nr]],2)</f>
        <v>66</v>
      </c>
      <c r="J1735" s="9">
        <f>IF(AND(telefony[[#This Row],[Rodzaj telefonu]]="Stacjonarny",telefony[[#This Row],[Początek numeru]]="12"),1,0)</f>
        <v>0</v>
      </c>
      <c r="K1735" s="7">
        <f>IF(telefony[[#This Row],[Czy 12]]=1,telefony[[#This Row],[zakonczenie]]-telefony[[#This Row],[rozpoczecie]],0)</f>
        <v>0</v>
      </c>
    </row>
    <row r="1736" spans="1:11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  <c r="E1736">
        <f>COUNTIF($A$2:$A$2148,telefony[[#This Row],[nr]])</f>
        <v>1</v>
      </c>
      <c r="F1736" t="str">
        <f>IF(LEN(telefony[[#This Row],[nr]])=7,"Stacjonarny",IF(LEN(telefony[[#This Row],[nr]])=8,"Komórkowy","Zagraniczny"))</f>
        <v>Stacjonarny</v>
      </c>
      <c r="G1736" s="11">
        <f>telefony[[#This Row],[zakonczenie]]-telefony[[#This Row],[rozpoczecie]]</f>
        <v>7.5231481481481399E-3</v>
      </c>
      <c r="H1736">
        <f>MINUTE(telefony[[#This Row],[Czas trwania połączenia]])</f>
        <v>10</v>
      </c>
      <c r="I1736" s="10" t="str">
        <f>LEFT(telefony[[#This Row],[nr]],2)</f>
        <v>23</v>
      </c>
      <c r="J1736" s="9">
        <f>IF(AND(telefony[[#This Row],[Rodzaj telefonu]]="Stacjonarny",telefony[[#This Row],[Początek numeru]]="12"),1,0)</f>
        <v>0</v>
      </c>
      <c r="K1736" s="7">
        <f>IF(telefony[[#This Row],[Czy 12]]=1,telefony[[#This Row],[zakonczenie]]-telefony[[#This Row],[rozpoczecie]],0)</f>
        <v>0</v>
      </c>
    </row>
    <row r="1737" spans="1:11" x14ac:dyDescent="0.25">
      <c r="A1737">
        <v>1340323</v>
      </c>
      <c r="B1737" s="1">
        <v>42942</v>
      </c>
      <c r="C1737" s="2">
        <v>0.34994212962962962</v>
      </c>
      <c r="D1737" s="2">
        <v>0.35781249999999998</v>
      </c>
      <c r="E1737">
        <f>COUNTIF($A$2:$A$2148,telefony[[#This Row],[nr]])</f>
        <v>1</v>
      </c>
      <c r="F1737" t="str">
        <f>IF(LEN(telefony[[#This Row],[nr]])=7,"Stacjonarny",IF(LEN(telefony[[#This Row],[nr]])=8,"Komórkowy","Zagraniczny"))</f>
        <v>Stacjonarny</v>
      </c>
      <c r="G1737" s="11">
        <f>telefony[[#This Row],[zakonczenie]]-telefony[[#This Row],[rozpoczecie]]</f>
        <v>7.8703703703703609E-3</v>
      </c>
      <c r="H1737">
        <f>MINUTE(telefony[[#This Row],[Czas trwania połączenia]])</f>
        <v>11</v>
      </c>
      <c r="I1737" s="10" t="str">
        <f>LEFT(telefony[[#This Row],[nr]],2)</f>
        <v>13</v>
      </c>
      <c r="J1737" s="9">
        <f>IF(AND(telefony[[#This Row],[Rodzaj telefonu]]="Stacjonarny",telefony[[#This Row],[Początek numeru]]="12"),1,0)</f>
        <v>0</v>
      </c>
      <c r="K1737" s="7">
        <f>IF(telefony[[#This Row],[Czy 12]]=1,telefony[[#This Row],[zakonczenie]]-telefony[[#This Row],[rozpoczecie]],0)</f>
        <v>0</v>
      </c>
    </row>
    <row r="1738" spans="1:11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  <c r="E1738">
        <f>COUNTIF($A$2:$A$2148,telefony[[#This Row],[nr]])</f>
        <v>1</v>
      </c>
      <c r="F1738" t="str">
        <f>IF(LEN(telefony[[#This Row],[nr]])=7,"Stacjonarny",IF(LEN(telefony[[#This Row],[nr]])=8,"Komórkowy","Zagraniczny"))</f>
        <v>Stacjonarny</v>
      </c>
      <c r="G1738" s="11">
        <f>telefony[[#This Row],[zakonczenie]]-telefony[[#This Row],[rozpoczecie]]</f>
        <v>8.3912037037036646E-3</v>
      </c>
      <c r="H1738">
        <f>MINUTE(telefony[[#This Row],[Czas trwania połączenia]])</f>
        <v>12</v>
      </c>
      <c r="I1738" s="10" t="str">
        <f>LEFT(telefony[[#This Row],[nr]],2)</f>
        <v>89</v>
      </c>
      <c r="J1738" s="9">
        <f>IF(AND(telefony[[#This Row],[Rodzaj telefonu]]="Stacjonarny",telefony[[#This Row],[Początek numeru]]="12"),1,0)</f>
        <v>0</v>
      </c>
      <c r="K1738" s="7">
        <f>IF(telefony[[#This Row],[Czy 12]]=1,telefony[[#This Row],[zakonczenie]]-telefony[[#This Row],[rozpoczecie]],0)</f>
        <v>0</v>
      </c>
    </row>
    <row r="1739" spans="1:11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  <c r="E1739">
        <f>COUNTIF($A$2:$A$2148,telefony[[#This Row],[nr]])</f>
        <v>2</v>
      </c>
      <c r="F1739" t="str">
        <f>IF(LEN(telefony[[#This Row],[nr]])=7,"Stacjonarny",IF(LEN(telefony[[#This Row],[nr]])=8,"Komórkowy","Zagraniczny"))</f>
        <v>Stacjonarny</v>
      </c>
      <c r="G1739" s="11">
        <f>telefony[[#This Row],[zakonczenie]]-telefony[[#This Row],[rozpoczecie]]</f>
        <v>6.9328703703703254E-3</v>
      </c>
      <c r="H1739">
        <f>MINUTE(telefony[[#This Row],[Czas trwania połączenia]])</f>
        <v>9</v>
      </c>
      <c r="I1739" s="10" t="str">
        <f>LEFT(telefony[[#This Row],[nr]],2)</f>
        <v>82</v>
      </c>
      <c r="J1739" s="9">
        <f>IF(AND(telefony[[#This Row],[Rodzaj telefonu]]="Stacjonarny",telefony[[#This Row],[Początek numeru]]="12"),1,0)</f>
        <v>0</v>
      </c>
      <c r="K1739" s="7">
        <f>IF(telefony[[#This Row],[Czy 12]]=1,telefony[[#This Row],[zakonczenie]]-telefony[[#This Row],[rozpoczecie]],0)</f>
        <v>0</v>
      </c>
    </row>
    <row r="1740" spans="1:11" x14ac:dyDescent="0.25">
      <c r="A1740">
        <v>7894591002</v>
      </c>
      <c r="B1740" s="1">
        <v>42942</v>
      </c>
      <c r="C1740" s="2">
        <v>0.36476851851851849</v>
      </c>
      <c r="D1740" s="2">
        <v>0.37505787037037036</v>
      </c>
      <c r="E1740">
        <f>COUNTIF($A$2:$A$2148,telefony[[#This Row],[nr]])</f>
        <v>1</v>
      </c>
      <c r="F1740" t="str">
        <f>IF(LEN(telefony[[#This Row],[nr]])=7,"Stacjonarny",IF(LEN(telefony[[#This Row],[nr]])=8,"Komórkowy","Zagraniczny"))</f>
        <v>Zagraniczny</v>
      </c>
      <c r="G1740" s="11">
        <f>telefony[[#This Row],[zakonczenie]]-telefony[[#This Row],[rozpoczecie]]</f>
        <v>1.0289351851851869E-2</v>
      </c>
      <c r="H1740">
        <f>MINUTE(telefony[[#This Row],[Czas trwania połączenia]])</f>
        <v>14</v>
      </c>
      <c r="I1740" s="10" t="str">
        <f>LEFT(telefony[[#This Row],[nr]],2)</f>
        <v>78</v>
      </c>
      <c r="J1740" s="9">
        <f>IF(AND(telefony[[#This Row],[Rodzaj telefonu]]="Stacjonarny",telefony[[#This Row],[Początek numeru]]="12"),1,0)</f>
        <v>0</v>
      </c>
      <c r="K1740" s="7">
        <f>IF(telefony[[#This Row],[Czy 12]]=1,telefony[[#This Row],[zakonczenie]]-telefony[[#This Row],[rozpoczecie]],0)</f>
        <v>0</v>
      </c>
    </row>
    <row r="1741" spans="1:11" x14ac:dyDescent="0.25">
      <c r="A1741">
        <v>26891502</v>
      </c>
      <c r="B1741" s="1">
        <v>42942</v>
      </c>
      <c r="C1741" s="2">
        <v>0.3697685185185185</v>
      </c>
      <c r="D1741" s="2">
        <v>0.37656250000000002</v>
      </c>
      <c r="E1741">
        <f>COUNTIF($A$2:$A$2148,telefony[[#This Row],[nr]])</f>
        <v>1</v>
      </c>
      <c r="F1741" t="str">
        <f>IF(LEN(telefony[[#This Row],[nr]])=7,"Stacjonarny",IF(LEN(telefony[[#This Row],[nr]])=8,"Komórkowy","Zagraniczny"))</f>
        <v>Komórkowy</v>
      </c>
      <c r="G1741" s="11">
        <f>telefony[[#This Row],[zakonczenie]]-telefony[[#This Row],[rozpoczecie]]</f>
        <v>6.7939814814815258E-3</v>
      </c>
      <c r="H1741">
        <f>MINUTE(telefony[[#This Row],[Czas trwania połączenia]])</f>
        <v>9</v>
      </c>
      <c r="I1741" s="10" t="str">
        <f>LEFT(telefony[[#This Row],[nr]],2)</f>
        <v>26</v>
      </c>
      <c r="J1741" s="9">
        <f>IF(AND(telefony[[#This Row],[Rodzaj telefonu]]="Stacjonarny",telefony[[#This Row],[Początek numeru]]="12"),1,0)</f>
        <v>0</v>
      </c>
      <c r="K1741" s="7">
        <f>IF(telefony[[#This Row],[Czy 12]]=1,telefony[[#This Row],[zakonczenie]]-telefony[[#This Row],[rozpoczecie]],0)</f>
        <v>0</v>
      </c>
    </row>
    <row r="1742" spans="1:11" x14ac:dyDescent="0.25">
      <c r="A1742">
        <v>71021004</v>
      </c>
      <c r="B1742" s="1">
        <v>42942</v>
      </c>
      <c r="C1742" s="2">
        <v>0.37305555555555553</v>
      </c>
      <c r="D1742" s="2">
        <v>0.38090277777777776</v>
      </c>
      <c r="E1742">
        <f>COUNTIF($A$2:$A$2148,telefony[[#This Row],[nr]])</f>
        <v>1</v>
      </c>
      <c r="F1742" t="str">
        <f>IF(LEN(telefony[[#This Row],[nr]])=7,"Stacjonarny",IF(LEN(telefony[[#This Row],[nr]])=8,"Komórkowy","Zagraniczny"))</f>
        <v>Komórkowy</v>
      </c>
      <c r="G1742" s="11">
        <f>telefony[[#This Row],[zakonczenie]]-telefony[[#This Row],[rozpoczecie]]</f>
        <v>7.8472222222222276E-3</v>
      </c>
      <c r="H1742">
        <f>MINUTE(telefony[[#This Row],[Czas trwania połączenia]])</f>
        <v>11</v>
      </c>
      <c r="I1742" s="10" t="str">
        <f>LEFT(telefony[[#This Row],[nr]],2)</f>
        <v>71</v>
      </c>
      <c r="J1742" s="9">
        <f>IF(AND(telefony[[#This Row],[Rodzaj telefonu]]="Stacjonarny",telefony[[#This Row],[Początek numeru]]="12"),1,0)</f>
        <v>0</v>
      </c>
      <c r="K1742" s="7">
        <f>IF(telefony[[#This Row],[Czy 12]]=1,telefony[[#This Row],[zakonczenie]]-telefony[[#This Row],[rozpoczecie]],0)</f>
        <v>0</v>
      </c>
    </row>
    <row r="1743" spans="1:11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  <c r="E1743">
        <f>COUNTIF($A$2:$A$2148,telefony[[#This Row],[nr]])</f>
        <v>1</v>
      </c>
      <c r="F1743" t="str">
        <f>IF(LEN(telefony[[#This Row],[nr]])=7,"Stacjonarny",IF(LEN(telefony[[#This Row],[nr]])=8,"Komórkowy","Zagraniczny"))</f>
        <v>Komórkowy</v>
      </c>
      <c r="G1743" s="11">
        <f>telefony[[#This Row],[zakonczenie]]-telefony[[#This Row],[rozpoczecie]]</f>
        <v>1.0358796296296324E-2</v>
      </c>
      <c r="H1743">
        <f>MINUTE(telefony[[#This Row],[Czas trwania połączenia]])</f>
        <v>14</v>
      </c>
      <c r="I1743" s="10" t="str">
        <f>LEFT(telefony[[#This Row],[nr]],2)</f>
        <v>17</v>
      </c>
      <c r="J1743" s="9">
        <f>IF(AND(telefony[[#This Row],[Rodzaj telefonu]]="Stacjonarny",telefony[[#This Row],[Początek numeru]]="12"),1,0)</f>
        <v>0</v>
      </c>
      <c r="K1743" s="7">
        <f>IF(telefony[[#This Row],[Czy 12]]=1,telefony[[#This Row],[zakonczenie]]-telefony[[#This Row],[rozpoczecie]],0)</f>
        <v>0</v>
      </c>
    </row>
    <row r="1744" spans="1:11" x14ac:dyDescent="0.25">
      <c r="A1744">
        <v>3972159</v>
      </c>
      <c r="B1744" s="1">
        <v>42942</v>
      </c>
      <c r="C1744" s="2">
        <v>0.37895833333333334</v>
      </c>
      <c r="D1744" s="2">
        <v>0.38263888888888886</v>
      </c>
      <c r="E1744">
        <f>COUNTIF($A$2:$A$2148,telefony[[#This Row],[nr]])</f>
        <v>1</v>
      </c>
      <c r="F1744" t="str">
        <f>IF(LEN(telefony[[#This Row],[nr]])=7,"Stacjonarny",IF(LEN(telefony[[#This Row],[nr]])=8,"Komórkowy","Zagraniczny"))</f>
        <v>Stacjonarny</v>
      </c>
      <c r="G1744" s="11">
        <f>telefony[[#This Row],[zakonczenie]]-telefony[[#This Row],[rozpoczecie]]</f>
        <v>3.6805555555555203E-3</v>
      </c>
      <c r="H1744">
        <f>MINUTE(telefony[[#This Row],[Czas trwania połączenia]])</f>
        <v>5</v>
      </c>
      <c r="I1744" s="10" t="str">
        <f>LEFT(telefony[[#This Row],[nr]],2)</f>
        <v>39</v>
      </c>
      <c r="J1744" s="9">
        <f>IF(AND(telefony[[#This Row],[Rodzaj telefonu]]="Stacjonarny",telefony[[#This Row],[Początek numeru]]="12"),1,0)</f>
        <v>0</v>
      </c>
      <c r="K1744" s="7">
        <f>IF(telefony[[#This Row],[Czy 12]]=1,telefony[[#This Row],[zakonczenie]]-telefony[[#This Row],[rozpoczecie]],0)</f>
        <v>0</v>
      </c>
    </row>
    <row r="1745" spans="1:11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  <c r="E1745">
        <f>COUNTIF($A$2:$A$2148,telefony[[#This Row],[nr]])</f>
        <v>1</v>
      </c>
      <c r="F1745" t="str">
        <f>IF(LEN(telefony[[#This Row],[nr]])=7,"Stacjonarny",IF(LEN(telefony[[#This Row],[nr]])=8,"Komórkowy","Zagraniczny"))</f>
        <v>Komórkowy</v>
      </c>
      <c r="G1745" s="11">
        <f>telefony[[#This Row],[zakonczenie]]-telefony[[#This Row],[rozpoczecie]]</f>
        <v>1.1030092592592577E-2</v>
      </c>
      <c r="H1745">
        <f>MINUTE(telefony[[#This Row],[Czas trwania połączenia]])</f>
        <v>15</v>
      </c>
      <c r="I1745" s="10" t="str">
        <f>LEFT(telefony[[#This Row],[nr]],2)</f>
        <v>94</v>
      </c>
      <c r="J1745" s="9">
        <f>IF(AND(telefony[[#This Row],[Rodzaj telefonu]]="Stacjonarny",telefony[[#This Row],[Początek numeru]]="12"),1,0)</f>
        <v>0</v>
      </c>
      <c r="K1745" s="7">
        <f>IF(telefony[[#This Row],[Czy 12]]=1,telefony[[#This Row],[zakonczenie]]-telefony[[#This Row],[rozpoczecie]],0)</f>
        <v>0</v>
      </c>
    </row>
    <row r="1746" spans="1:11" x14ac:dyDescent="0.25">
      <c r="A1746">
        <v>4857453</v>
      </c>
      <c r="B1746" s="1">
        <v>42942</v>
      </c>
      <c r="C1746" s="2">
        <v>0.38013888888888892</v>
      </c>
      <c r="D1746" s="2">
        <v>0.385625</v>
      </c>
      <c r="E1746">
        <f>COUNTIF($A$2:$A$2148,telefony[[#This Row],[nr]])</f>
        <v>1</v>
      </c>
      <c r="F1746" t="str">
        <f>IF(LEN(telefony[[#This Row],[nr]])=7,"Stacjonarny",IF(LEN(telefony[[#This Row],[nr]])=8,"Komórkowy","Zagraniczny"))</f>
        <v>Stacjonarny</v>
      </c>
      <c r="G1746" s="11">
        <f>telefony[[#This Row],[zakonczenie]]-telefony[[#This Row],[rozpoczecie]]</f>
        <v>5.4861111111110805E-3</v>
      </c>
      <c r="H1746">
        <f>MINUTE(telefony[[#This Row],[Czas trwania połączenia]])</f>
        <v>7</v>
      </c>
      <c r="I1746" s="10" t="str">
        <f>LEFT(telefony[[#This Row],[nr]],2)</f>
        <v>48</v>
      </c>
      <c r="J1746" s="9">
        <f>IF(AND(telefony[[#This Row],[Rodzaj telefonu]]="Stacjonarny",telefony[[#This Row],[Początek numeru]]="12"),1,0)</f>
        <v>0</v>
      </c>
      <c r="K1746" s="7">
        <f>IF(telefony[[#This Row],[Czy 12]]=1,telefony[[#This Row],[zakonczenie]]-telefony[[#This Row],[rozpoczecie]],0)</f>
        <v>0</v>
      </c>
    </row>
    <row r="1747" spans="1:11" x14ac:dyDescent="0.25">
      <c r="A1747">
        <v>7980513</v>
      </c>
      <c r="B1747" s="1">
        <v>42942</v>
      </c>
      <c r="C1747" s="2">
        <v>0.38197916666666665</v>
      </c>
      <c r="D1747" s="2">
        <v>0.38288194444444446</v>
      </c>
      <c r="E1747">
        <f>COUNTIF($A$2:$A$2148,telefony[[#This Row],[nr]])</f>
        <v>1</v>
      </c>
      <c r="F1747" t="str">
        <f>IF(LEN(telefony[[#This Row],[nr]])=7,"Stacjonarny",IF(LEN(telefony[[#This Row],[nr]])=8,"Komórkowy","Zagraniczny"))</f>
        <v>Stacjonarny</v>
      </c>
      <c r="G1747" s="11">
        <f>telefony[[#This Row],[zakonczenie]]-telefony[[#This Row],[rozpoczecie]]</f>
        <v>9.0277777777780788E-4</v>
      </c>
      <c r="H1747">
        <f>MINUTE(telefony[[#This Row],[Czas trwania połączenia]])</f>
        <v>1</v>
      </c>
      <c r="I1747" s="10" t="str">
        <f>LEFT(telefony[[#This Row],[nr]],2)</f>
        <v>79</v>
      </c>
      <c r="J1747" s="9">
        <f>IF(AND(telefony[[#This Row],[Rodzaj telefonu]]="Stacjonarny",telefony[[#This Row],[Początek numeru]]="12"),1,0)</f>
        <v>0</v>
      </c>
      <c r="K1747" s="7">
        <f>IF(telefony[[#This Row],[Czy 12]]=1,telefony[[#This Row],[zakonczenie]]-telefony[[#This Row],[rozpoczecie]],0)</f>
        <v>0</v>
      </c>
    </row>
    <row r="1748" spans="1:11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  <c r="E1748">
        <f>COUNTIF($A$2:$A$2148,telefony[[#This Row],[nr]])</f>
        <v>1</v>
      </c>
      <c r="F1748" t="str">
        <f>IF(LEN(telefony[[#This Row],[nr]])=7,"Stacjonarny",IF(LEN(telefony[[#This Row],[nr]])=8,"Komórkowy","Zagraniczny"))</f>
        <v>Stacjonarny</v>
      </c>
      <c r="G1748" s="11">
        <f>telefony[[#This Row],[zakonczenie]]-telefony[[#This Row],[rozpoczecie]]</f>
        <v>1.1689814814814792E-3</v>
      </c>
      <c r="H1748">
        <f>MINUTE(telefony[[#This Row],[Czas trwania połączenia]])</f>
        <v>1</v>
      </c>
      <c r="I1748" s="10" t="str">
        <f>LEFT(telefony[[#This Row],[nr]],2)</f>
        <v>68</v>
      </c>
      <c r="J1748" s="9">
        <f>IF(AND(telefony[[#This Row],[Rodzaj telefonu]]="Stacjonarny",telefony[[#This Row],[Początek numeru]]="12"),1,0)</f>
        <v>0</v>
      </c>
      <c r="K1748" s="7">
        <f>IF(telefony[[#This Row],[Czy 12]]=1,telefony[[#This Row],[zakonczenie]]-telefony[[#This Row],[rozpoczecie]],0)</f>
        <v>0</v>
      </c>
    </row>
    <row r="1749" spans="1:11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  <c r="E1749">
        <f>COUNTIF($A$2:$A$2148,telefony[[#This Row],[nr]])</f>
        <v>1</v>
      </c>
      <c r="F1749" t="str">
        <f>IF(LEN(telefony[[#This Row],[nr]])=7,"Stacjonarny",IF(LEN(telefony[[#This Row],[nr]])=8,"Komórkowy","Zagraniczny"))</f>
        <v>Stacjonarny</v>
      </c>
      <c r="G1749" s="11">
        <f>telefony[[#This Row],[zakonczenie]]-telefony[[#This Row],[rozpoczecie]]</f>
        <v>4.108796296296291E-3</v>
      </c>
      <c r="H1749">
        <f>MINUTE(telefony[[#This Row],[Czas trwania połączenia]])</f>
        <v>5</v>
      </c>
      <c r="I1749" s="10" t="str">
        <f>LEFT(telefony[[#This Row],[nr]],2)</f>
        <v>16</v>
      </c>
      <c r="J1749" s="9">
        <f>IF(AND(telefony[[#This Row],[Rodzaj telefonu]]="Stacjonarny",telefony[[#This Row],[Początek numeru]]="12"),1,0)</f>
        <v>0</v>
      </c>
      <c r="K1749" s="7">
        <f>IF(telefony[[#This Row],[Czy 12]]=1,telefony[[#This Row],[zakonczenie]]-telefony[[#This Row],[rozpoczecie]],0)</f>
        <v>0</v>
      </c>
    </row>
    <row r="1750" spans="1:11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  <c r="E1750">
        <f>COUNTIF($A$2:$A$2148,telefony[[#This Row],[nr]])</f>
        <v>1</v>
      </c>
      <c r="F1750" t="str">
        <f>IF(LEN(telefony[[#This Row],[nr]])=7,"Stacjonarny",IF(LEN(telefony[[#This Row],[nr]])=8,"Komórkowy","Zagraniczny"))</f>
        <v>Stacjonarny</v>
      </c>
      <c r="G1750" s="11">
        <f>telefony[[#This Row],[zakonczenie]]-telefony[[#This Row],[rozpoczecie]]</f>
        <v>6.8171296296296036E-3</v>
      </c>
      <c r="H1750">
        <f>MINUTE(telefony[[#This Row],[Czas trwania połączenia]])</f>
        <v>9</v>
      </c>
      <c r="I1750" s="10" t="str">
        <f>LEFT(telefony[[#This Row],[nr]],2)</f>
        <v>11</v>
      </c>
      <c r="J1750" s="9">
        <f>IF(AND(telefony[[#This Row],[Rodzaj telefonu]]="Stacjonarny",telefony[[#This Row],[Początek numeru]]="12"),1,0)</f>
        <v>0</v>
      </c>
      <c r="K1750" s="7">
        <f>IF(telefony[[#This Row],[Czy 12]]=1,telefony[[#This Row],[zakonczenie]]-telefony[[#This Row],[rozpoczecie]],0)</f>
        <v>0</v>
      </c>
    </row>
    <row r="1751" spans="1:11" x14ac:dyDescent="0.25">
      <c r="A1751">
        <v>9446278</v>
      </c>
      <c r="B1751" s="1">
        <v>42942</v>
      </c>
      <c r="C1751" s="2">
        <v>0.38871527777777776</v>
      </c>
      <c r="D1751" s="2">
        <v>0.38982638888888888</v>
      </c>
      <c r="E1751">
        <f>COUNTIF($A$2:$A$2148,telefony[[#This Row],[nr]])</f>
        <v>1</v>
      </c>
      <c r="F1751" t="str">
        <f>IF(LEN(telefony[[#This Row],[nr]])=7,"Stacjonarny",IF(LEN(telefony[[#This Row],[nr]])=8,"Komórkowy","Zagraniczny"))</f>
        <v>Stacjonarny</v>
      </c>
      <c r="G1751" s="11">
        <f>telefony[[#This Row],[zakonczenie]]-telefony[[#This Row],[rozpoczecie]]</f>
        <v>1.1111111111111183E-3</v>
      </c>
      <c r="H1751">
        <f>MINUTE(telefony[[#This Row],[Czas trwania połączenia]])</f>
        <v>1</v>
      </c>
      <c r="I1751" s="10" t="str">
        <f>LEFT(telefony[[#This Row],[nr]],2)</f>
        <v>94</v>
      </c>
      <c r="J1751" s="9">
        <f>IF(AND(telefony[[#This Row],[Rodzaj telefonu]]="Stacjonarny",telefony[[#This Row],[Początek numeru]]="12"),1,0)</f>
        <v>0</v>
      </c>
      <c r="K1751" s="7">
        <f>IF(telefony[[#This Row],[Czy 12]]=1,telefony[[#This Row],[zakonczenie]]-telefony[[#This Row],[rozpoczecie]],0)</f>
        <v>0</v>
      </c>
    </row>
    <row r="1752" spans="1:11" x14ac:dyDescent="0.25">
      <c r="A1752">
        <v>2445944</v>
      </c>
      <c r="B1752" s="1">
        <v>42942</v>
      </c>
      <c r="C1752" s="2">
        <v>0.3895601851851852</v>
      </c>
      <c r="D1752" s="2">
        <v>0.39548611111111109</v>
      </c>
      <c r="E1752">
        <f>COUNTIF($A$2:$A$2148,telefony[[#This Row],[nr]])</f>
        <v>1</v>
      </c>
      <c r="F1752" t="str">
        <f>IF(LEN(telefony[[#This Row],[nr]])=7,"Stacjonarny",IF(LEN(telefony[[#This Row],[nr]])=8,"Komórkowy","Zagraniczny"))</f>
        <v>Stacjonarny</v>
      </c>
      <c r="G1752" s="11">
        <f>telefony[[#This Row],[zakonczenie]]-telefony[[#This Row],[rozpoczecie]]</f>
        <v>5.9259259259258901E-3</v>
      </c>
      <c r="H1752">
        <f>MINUTE(telefony[[#This Row],[Czas trwania połączenia]])</f>
        <v>8</v>
      </c>
      <c r="I1752" s="10" t="str">
        <f>LEFT(telefony[[#This Row],[nr]],2)</f>
        <v>24</v>
      </c>
      <c r="J1752" s="9">
        <f>IF(AND(telefony[[#This Row],[Rodzaj telefonu]]="Stacjonarny",telefony[[#This Row],[Początek numeru]]="12"),1,0)</f>
        <v>0</v>
      </c>
      <c r="K1752" s="7">
        <f>IF(telefony[[#This Row],[Czy 12]]=1,telefony[[#This Row],[zakonczenie]]-telefony[[#This Row],[rozpoczecie]],0)</f>
        <v>0</v>
      </c>
    </row>
    <row r="1753" spans="1:11" x14ac:dyDescent="0.25">
      <c r="A1753">
        <v>4404713</v>
      </c>
      <c r="B1753" s="1">
        <v>42942</v>
      </c>
      <c r="C1753" s="2">
        <v>0.39533564814814814</v>
      </c>
      <c r="D1753" s="2">
        <v>0.39599537037037036</v>
      </c>
      <c r="E1753">
        <f>COUNTIF($A$2:$A$2148,telefony[[#This Row],[nr]])</f>
        <v>1</v>
      </c>
      <c r="F1753" t="str">
        <f>IF(LEN(telefony[[#This Row],[nr]])=7,"Stacjonarny",IF(LEN(telefony[[#This Row],[nr]])=8,"Komórkowy","Zagraniczny"))</f>
        <v>Stacjonarny</v>
      </c>
      <c r="G1753" s="11">
        <f>telefony[[#This Row],[zakonczenie]]-telefony[[#This Row],[rozpoczecie]]</f>
        <v>6.5972222222221433E-4</v>
      </c>
      <c r="H1753">
        <f>MINUTE(telefony[[#This Row],[Czas trwania połączenia]])</f>
        <v>0</v>
      </c>
      <c r="I1753" s="10" t="str">
        <f>LEFT(telefony[[#This Row],[nr]],2)</f>
        <v>44</v>
      </c>
      <c r="J1753" s="9">
        <f>IF(AND(telefony[[#This Row],[Rodzaj telefonu]]="Stacjonarny",telefony[[#This Row],[Początek numeru]]="12"),1,0)</f>
        <v>0</v>
      </c>
      <c r="K1753" s="7">
        <f>IF(telefony[[#This Row],[Czy 12]]=1,telefony[[#This Row],[zakonczenie]]-telefony[[#This Row],[rozpoczecie]],0)</f>
        <v>0</v>
      </c>
    </row>
    <row r="1754" spans="1:11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  <c r="E1754">
        <f>COUNTIF($A$2:$A$2148,telefony[[#This Row],[nr]])</f>
        <v>1</v>
      </c>
      <c r="F1754" t="str">
        <f>IF(LEN(telefony[[#This Row],[nr]])=7,"Stacjonarny",IF(LEN(telefony[[#This Row],[nr]])=8,"Komórkowy","Zagraniczny"))</f>
        <v>Stacjonarny</v>
      </c>
      <c r="G1754" s="11">
        <f>telefony[[#This Row],[zakonczenie]]-telefony[[#This Row],[rozpoczecie]]</f>
        <v>3.8888888888888862E-3</v>
      </c>
      <c r="H1754">
        <f>MINUTE(telefony[[#This Row],[Czas trwania połączenia]])</f>
        <v>5</v>
      </c>
      <c r="I1754" s="10" t="str">
        <f>LEFT(telefony[[#This Row],[nr]],2)</f>
        <v>64</v>
      </c>
      <c r="J1754" s="9">
        <f>IF(AND(telefony[[#This Row],[Rodzaj telefonu]]="Stacjonarny",telefony[[#This Row],[Początek numeru]]="12"),1,0)</f>
        <v>0</v>
      </c>
      <c r="K1754" s="7">
        <f>IF(telefony[[#This Row],[Czy 12]]=1,telefony[[#This Row],[zakonczenie]]-telefony[[#This Row],[rozpoczecie]],0)</f>
        <v>0</v>
      </c>
    </row>
    <row r="1755" spans="1:11" x14ac:dyDescent="0.25">
      <c r="A1755">
        <v>2684831</v>
      </c>
      <c r="B1755" s="1">
        <v>42942</v>
      </c>
      <c r="C1755" s="2">
        <v>0.40130787037037036</v>
      </c>
      <c r="D1755" s="2">
        <v>0.40658564814814813</v>
      </c>
      <c r="E1755">
        <f>COUNTIF($A$2:$A$2148,telefony[[#This Row],[nr]])</f>
        <v>1</v>
      </c>
      <c r="F1755" t="str">
        <f>IF(LEN(telefony[[#This Row],[nr]])=7,"Stacjonarny",IF(LEN(telefony[[#This Row],[nr]])=8,"Komórkowy","Zagraniczny"))</f>
        <v>Stacjonarny</v>
      </c>
      <c r="G1755" s="11">
        <f>telefony[[#This Row],[zakonczenie]]-telefony[[#This Row],[rozpoczecie]]</f>
        <v>5.2777777777777701E-3</v>
      </c>
      <c r="H1755">
        <f>MINUTE(telefony[[#This Row],[Czas trwania połączenia]])</f>
        <v>7</v>
      </c>
      <c r="I1755" s="10" t="str">
        <f>LEFT(telefony[[#This Row],[nr]],2)</f>
        <v>26</v>
      </c>
      <c r="J1755" s="9">
        <f>IF(AND(telefony[[#This Row],[Rodzaj telefonu]]="Stacjonarny",telefony[[#This Row],[Początek numeru]]="12"),1,0)</f>
        <v>0</v>
      </c>
      <c r="K1755" s="7">
        <f>IF(telefony[[#This Row],[Czy 12]]=1,telefony[[#This Row],[zakonczenie]]-telefony[[#This Row],[rozpoczecie]],0)</f>
        <v>0</v>
      </c>
    </row>
    <row r="1756" spans="1:11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  <c r="E1756">
        <f>COUNTIF($A$2:$A$2148,telefony[[#This Row],[nr]])</f>
        <v>1</v>
      </c>
      <c r="F1756" t="str">
        <f>IF(LEN(telefony[[#This Row],[nr]])=7,"Stacjonarny",IF(LEN(telefony[[#This Row],[nr]])=8,"Komórkowy","Zagraniczny"))</f>
        <v>Stacjonarny</v>
      </c>
      <c r="G1756" s="11">
        <f>telefony[[#This Row],[zakonczenie]]-telefony[[#This Row],[rozpoczecie]]</f>
        <v>2.7777777777776569E-4</v>
      </c>
      <c r="H1756">
        <f>MINUTE(telefony[[#This Row],[Czas trwania połączenia]])</f>
        <v>0</v>
      </c>
      <c r="I1756" s="10" t="str">
        <f>LEFT(telefony[[#This Row],[nr]],2)</f>
        <v>87</v>
      </c>
      <c r="J1756" s="9">
        <f>IF(AND(telefony[[#This Row],[Rodzaj telefonu]]="Stacjonarny",telefony[[#This Row],[Początek numeru]]="12"),1,0)</f>
        <v>0</v>
      </c>
      <c r="K1756" s="7">
        <f>IF(telefony[[#This Row],[Czy 12]]=1,telefony[[#This Row],[zakonczenie]]-telefony[[#This Row],[rozpoczecie]],0)</f>
        <v>0</v>
      </c>
    </row>
    <row r="1757" spans="1:11" x14ac:dyDescent="0.25">
      <c r="A1757">
        <v>7230252</v>
      </c>
      <c r="B1757" s="1">
        <v>42942</v>
      </c>
      <c r="C1757" s="2">
        <v>0.40771990740740743</v>
      </c>
      <c r="D1757" s="2">
        <v>0.41290509259259262</v>
      </c>
      <c r="E1757">
        <f>COUNTIF($A$2:$A$2148,telefony[[#This Row],[nr]])</f>
        <v>1</v>
      </c>
      <c r="F1757" t="str">
        <f>IF(LEN(telefony[[#This Row],[nr]])=7,"Stacjonarny",IF(LEN(telefony[[#This Row],[nr]])=8,"Komórkowy","Zagraniczny"))</f>
        <v>Stacjonarny</v>
      </c>
      <c r="G1757" s="11">
        <f>telefony[[#This Row],[zakonczenie]]-telefony[[#This Row],[rozpoczecie]]</f>
        <v>5.1851851851851816E-3</v>
      </c>
      <c r="H1757">
        <f>MINUTE(telefony[[#This Row],[Czas trwania połączenia]])</f>
        <v>7</v>
      </c>
      <c r="I1757" s="10" t="str">
        <f>LEFT(telefony[[#This Row],[nr]],2)</f>
        <v>72</v>
      </c>
      <c r="J1757" s="9">
        <f>IF(AND(telefony[[#This Row],[Rodzaj telefonu]]="Stacjonarny",telefony[[#This Row],[Początek numeru]]="12"),1,0)</f>
        <v>0</v>
      </c>
      <c r="K1757" s="7">
        <f>IF(telefony[[#This Row],[Czy 12]]=1,telefony[[#This Row],[zakonczenie]]-telefony[[#This Row],[rozpoczecie]],0)</f>
        <v>0</v>
      </c>
    </row>
    <row r="1758" spans="1:11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  <c r="E1758">
        <f>COUNTIF($A$2:$A$2148,telefony[[#This Row],[nr]])</f>
        <v>1</v>
      </c>
      <c r="F1758" t="str">
        <f>IF(LEN(telefony[[#This Row],[nr]])=7,"Stacjonarny",IF(LEN(telefony[[#This Row],[nr]])=8,"Komórkowy","Zagraniczny"))</f>
        <v>Stacjonarny</v>
      </c>
      <c r="G1758" s="11">
        <f>telefony[[#This Row],[zakonczenie]]-telefony[[#This Row],[rozpoczecie]]</f>
        <v>7.7662037037037335E-3</v>
      </c>
      <c r="H1758">
        <f>MINUTE(telefony[[#This Row],[Czas trwania połączenia]])</f>
        <v>11</v>
      </c>
      <c r="I1758" s="10" t="str">
        <f>LEFT(telefony[[#This Row],[nr]],2)</f>
        <v>50</v>
      </c>
      <c r="J1758" s="9">
        <f>IF(AND(telefony[[#This Row],[Rodzaj telefonu]]="Stacjonarny",telefony[[#This Row],[Początek numeru]]="12"),1,0)</f>
        <v>0</v>
      </c>
      <c r="K1758" s="7">
        <f>IF(telefony[[#This Row],[Czy 12]]=1,telefony[[#This Row],[zakonczenie]]-telefony[[#This Row],[rozpoczecie]],0)</f>
        <v>0</v>
      </c>
    </row>
    <row r="1759" spans="1:11" x14ac:dyDescent="0.25">
      <c r="A1759">
        <v>1830054</v>
      </c>
      <c r="B1759" s="1">
        <v>42942</v>
      </c>
      <c r="C1759" s="2">
        <v>0.41390046296296296</v>
      </c>
      <c r="D1759" s="2">
        <v>0.42016203703703703</v>
      </c>
      <c r="E1759">
        <f>COUNTIF($A$2:$A$2148,telefony[[#This Row],[nr]])</f>
        <v>1</v>
      </c>
      <c r="F1759" t="str">
        <f>IF(LEN(telefony[[#This Row],[nr]])=7,"Stacjonarny",IF(LEN(telefony[[#This Row],[nr]])=8,"Komórkowy","Zagraniczny"))</f>
        <v>Stacjonarny</v>
      </c>
      <c r="G1759" s="11">
        <f>telefony[[#This Row],[zakonczenie]]-telefony[[#This Row],[rozpoczecie]]</f>
        <v>6.2615740740740722E-3</v>
      </c>
      <c r="H1759">
        <f>MINUTE(telefony[[#This Row],[Czas trwania połączenia]])</f>
        <v>9</v>
      </c>
      <c r="I1759" s="10" t="str">
        <f>LEFT(telefony[[#This Row],[nr]],2)</f>
        <v>18</v>
      </c>
      <c r="J1759" s="9">
        <f>IF(AND(telefony[[#This Row],[Rodzaj telefonu]]="Stacjonarny",telefony[[#This Row],[Początek numeru]]="12"),1,0)</f>
        <v>0</v>
      </c>
      <c r="K1759" s="7">
        <f>IF(telefony[[#This Row],[Czy 12]]=1,telefony[[#This Row],[zakonczenie]]-telefony[[#This Row],[rozpoczecie]],0)</f>
        <v>0</v>
      </c>
    </row>
    <row r="1760" spans="1:11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  <c r="E1760">
        <f>COUNTIF($A$2:$A$2148,telefony[[#This Row],[nr]])</f>
        <v>2</v>
      </c>
      <c r="F1760" t="str">
        <f>IF(LEN(telefony[[#This Row],[nr]])=7,"Stacjonarny",IF(LEN(telefony[[#This Row],[nr]])=8,"Komórkowy","Zagraniczny"))</f>
        <v>Stacjonarny</v>
      </c>
      <c r="G1760" s="11">
        <f>telefony[[#This Row],[zakonczenie]]-telefony[[#This Row],[rozpoczecie]]</f>
        <v>2.7083333333333126E-3</v>
      </c>
      <c r="H1760">
        <f>MINUTE(telefony[[#This Row],[Czas trwania połączenia]])</f>
        <v>3</v>
      </c>
      <c r="I1760" s="10" t="str">
        <f>LEFT(telefony[[#This Row],[nr]],2)</f>
        <v>52</v>
      </c>
      <c r="J1760" s="9">
        <f>IF(AND(telefony[[#This Row],[Rodzaj telefonu]]="Stacjonarny",telefony[[#This Row],[Początek numeru]]="12"),1,0)</f>
        <v>0</v>
      </c>
      <c r="K1760" s="7">
        <f>IF(telefony[[#This Row],[Czy 12]]=1,telefony[[#This Row],[zakonczenie]]-telefony[[#This Row],[rozpoczecie]],0)</f>
        <v>0</v>
      </c>
    </row>
    <row r="1761" spans="1:11" x14ac:dyDescent="0.25">
      <c r="A1761">
        <v>8369071681</v>
      </c>
      <c r="B1761" s="1">
        <v>42942</v>
      </c>
      <c r="C1761" s="2">
        <v>0.41935185185185186</v>
      </c>
      <c r="D1761" s="2">
        <v>0.42133101851851851</v>
      </c>
      <c r="E1761">
        <f>COUNTIF($A$2:$A$2148,telefony[[#This Row],[nr]])</f>
        <v>1</v>
      </c>
      <c r="F1761" t="str">
        <f>IF(LEN(telefony[[#This Row],[nr]])=7,"Stacjonarny",IF(LEN(telefony[[#This Row],[nr]])=8,"Komórkowy","Zagraniczny"))</f>
        <v>Zagraniczny</v>
      </c>
      <c r="G1761" s="11">
        <f>telefony[[#This Row],[zakonczenie]]-telefony[[#This Row],[rozpoczecie]]</f>
        <v>1.979166666666643E-3</v>
      </c>
      <c r="H1761">
        <f>MINUTE(telefony[[#This Row],[Czas trwania połączenia]])</f>
        <v>2</v>
      </c>
      <c r="I1761" s="10" t="str">
        <f>LEFT(telefony[[#This Row],[nr]],2)</f>
        <v>83</v>
      </c>
      <c r="J1761" s="9">
        <f>IF(AND(telefony[[#This Row],[Rodzaj telefonu]]="Stacjonarny",telefony[[#This Row],[Początek numeru]]="12"),1,0)</f>
        <v>0</v>
      </c>
      <c r="K1761" s="7">
        <f>IF(telefony[[#This Row],[Czy 12]]=1,telefony[[#This Row],[zakonczenie]]-telefony[[#This Row],[rozpoczecie]],0)</f>
        <v>0</v>
      </c>
    </row>
    <row r="1762" spans="1:11" x14ac:dyDescent="0.25">
      <c r="A1762">
        <v>5582631</v>
      </c>
      <c r="B1762" s="1">
        <v>42942</v>
      </c>
      <c r="C1762" s="2">
        <v>0.42229166666666668</v>
      </c>
      <c r="D1762" s="2">
        <v>0.42271990740740739</v>
      </c>
      <c r="E1762">
        <f>COUNTIF($A$2:$A$2148,telefony[[#This Row],[nr]])</f>
        <v>1</v>
      </c>
      <c r="F1762" t="str">
        <f>IF(LEN(telefony[[#This Row],[nr]])=7,"Stacjonarny",IF(LEN(telefony[[#This Row],[nr]])=8,"Komórkowy","Zagraniczny"))</f>
        <v>Stacjonarny</v>
      </c>
      <c r="G1762" s="11">
        <f>telefony[[#This Row],[zakonczenie]]-telefony[[#This Row],[rozpoczecie]]</f>
        <v>4.2824074074071516E-4</v>
      </c>
      <c r="H1762">
        <f>MINUTE(telefony[[#This Row],[Czas trwania połączenia]])</f>
        <v>0</v>
      </c>
      <c r="I1762" s="10" t="str">
        <f>LEFT(telefony[[#This Row],[nr]],2)</f>
        <v>55</v>
      </c>
      <c r="J1762" s="9">
        <f>IF(AND(telefony[[#This Row],[Rodzaj telefonu]]="Stacjonarny",telefony[[#This Row],[Początek numeru]]="12"),1,0)</f>
        <v>0</v>
      </c>
      <c r="K1762" s="7">
        <f>IF(telefony[[#This Row],[Czy 12]]=1,telefony[[#This Row],[zakonczenie]]-telefony[[#This Row],[rozpoczecie]],0)</f>
        <v>0</v>
      </c>
    </row>
    <row r="1763" spans="1:11" x14ac:dyDescent="0.25">
      <c r="A1763">
        <v>68043713</v>
      </c>
      <c r="B1763" s="1">
        <v>42942</v>
      </c>
      <c r="C1763" s="2">
        <v>0.42366898148148147</v>
      </c>
      <c r="D1763" s="2">
        <v>0.42792824074074076</v>
      </c>
      <c r="E1763">
        <f>COUNTIF($A$2:$A$2148,telefony[[#This Row],[nr]])</f>
        <v>1</v>
      </c>
      <c r="F1763" t="str">
        <f>IF(LEN(telefony[[#This Row],[nr]])=7,"Stacjonarny",IF(LEN(telefony[[#This Row],[nr]])=8,"Komórkowy","Zagraniczny"))</f>
        <v>Komórkowy</v>
      </c>
      <c r="G1763" s="11">
        <f>telefony[[#This Row],[zakonczenie]]-telefony[[#This Row],[rozpoczecie]]</f>
        <v>4.2592592592592959E-3</v>
      </c>
      <c r="H1763">
        <f>MINUTE(telefony[[#This Row],[Czas trwania połączenia]])</f>
        <v>6</v>
      </c>
      <c r="I1763" s="10" t="str">
        <f>LEFT(telefony[[#This Row],[nr]],2)</f>
        <v>68</v>
      </c>
      <c r="J1763" s="9">
        <f>IF(AND(telefony[[#This Row],[Rodzaj telefonu]]="Stacjonarny",telefony[[#This Row],[Początek numeru]]="12"),1,0)</f>
        <v>0</v>
      </c>
      <c r="K1763" s="7">
        <f>IF(telefony[[#This Row],[Czy 12]]=1,telefony[[#This Row],[zakonczenie]]-telefony[[#This Row],[rozpoczecie]],0)</f>
        <v>0</v>
      </c>
    </row>
    <row r="1764" spans="1:11" x14ac:dyDescent="0.25">
      <c r="A1764">
        <v>89263578</v>
      </c>
      <c r="B1764" s="1">
        <v>42942</v>
      </c>
      <c r="C1764" s="2">
        <v>0.42912037037037037</v>
      </c>
      <c r="D1764" s="2">
        <v>0.43753472222222223</v>
      </c>
      <c r="E1764">
        <f>COUNTIF($A$2:$A$2148,telefony[[#This Row],[nr]])</f>
        <v>1</v>
      </c>
      <c r="F1764" t="str">
        <f>IF(LEN(telefony[[#This Row],[nr]])=7,"Stacjonarny",IF(LEN(telefony[[#This Row],[nr]])=8,"Komórkowy","Zagraniczny"))</f>
        <v>Komórkowy</v>
      </c>
      <c r="G1764" s="11">
        <f>telefony[[#This Row],[zakonczenie]]-telefony[[#This Row],[rozpoczecie]]</f>
        <v>8.4143518518518534E-3</v>
      </c>
      <c r="H1764">
        <f>MINUTE(telefony[[#This Row],[Czas trwania połączenia]])</f>
        <v>12</v>
      </c>
      <c r="I1764" s="10" t="str">
        <f>LEFT(telefony[[#This Row],[nr]],2)</f>
        <v>89</v>
      </c>
      <c r="J1764" s="9">
        <f>IF(AND(telefony[[#This Row],[Rodzaj telefonu]]="Stacjonarny",telefony[[#This Row],[Początek numeru]]="12"),1,0)</f>
        <v>0</v>
      </c>
      <c r="K1764" s="7">
        <f>IF(telefony[[#This Row],[Czy 12]]=1,telefony[[#This Row],[zakonczenie]]-telefony[[#This Row],[rozpoczecie]],0)</f>
        <v>0</v>
      </c>
    </row>
    <row r="1765" spans="1:11" x14ac:dyDescent="0.25">
      <c r="A1765">
        <v>7511410</v>
      </c>
      <c r="B1765" s="1">
        <v>42942</v>
      </c>
      <c r="C1765" s="2">
        <v>0.43304398148148149</v>
      </c>
      <c r="D1765" s="2">
        <v>0.43761574074074072</v>
      </c>
      <c r="E1765">
        <f>COUNTIF($A$2:$A$2148,telefony[[#This Row],[nr]])</f>
        <v>1</v>
      </c>
      <c r="F1765" t="str">
        <f>IF(LEN(telefony[[#This Row],[nr]])=7,"Stacjonarny",IF(LEN(telefony[[#This Row],[nr]])=8,"Komórkowy","Zagraniczny"))</f>
        <v>Stacjonarny</v>
      </c>
      <c r="G1765" s="11">
        <f>telefony[[#This Row],[zakonczenie]]-telefony[[#This Row],[rozpoczecie]]</f>
        <v>4.5717592592592338E-3</v>
      </c>
      <c r="H1765">
        <f>MINUTE(telefony[[#This Row],[Czas trwania połączenia]])</f>
        <v>6</v>
      </c>
      <c r="I1765" s="10" t="str">
        <f>LEFT(telefony[[#This Row],[nr]],2)</f>
        <v>75</v>
      </c>
      <c r="J1765" s="9">
        <f>IF(AND(telefony[[#This Row],[Rodzaj telefonu]]="Stacjonarny",telefony[[#This Row],[Początek numeru]]="12"),1,0)</f>
        <v>0</v>
      </c>
      <c r="K1765" s="7">
        <f>IF(telefony[[#This Row],[Czy 12]]=1,telefony[[#This Row],[zakonczenie]]-telefony[[#This Row],[rozpoczecie]],0)</f>
        <v>0</v>
      </c>
    </row>
    <row r="1766" spans="1:11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  <c r="E1766">
        <f>COUNTIF($A$2:$A$2148,telefony[[#This Row],[nr]])</f>
        <v>1</v>
      </c>
      <c r="F1766" t="str">
        <f>IF(LEN(telefony[[#This Row],[nr]])=7,"Stacjonarny",IF(LEN(telefony[[#This Row],[nr]])=8,"Komórkowy","Zagraniczny"))</f>
        <v>Stacjonarny</v>
      </c>
      <c r="G1766" s="11">
        <f>telefony[[#This Row],[zakonczenie]]-telefony[[#This Row],[rozpoczecie]]</f>
        <v>7.569444444444462E-3</v>
      </c>
      <c r="H1766">
        <f>MINUTE(telefony[[#This Row],[Czas trwania połączenia]])</f>
        <v>10</v>
      </c>
      <c r="I1766" s="10" t="str">
        <f>LEFT(telefony[[#This Row],[nr]],2)</f>
        <v>21</v>
      </c>
      <c r="J1766" s="9">
        <f>IF(AND(telefony[[#This Row],[Rodzaj telefonu]]="Stacjonarny",telefony[[#This Row],[Początek numeru]]="12"),1,0)</f>
        <v>0</v>
      </c>
      <c r="K1766" s="7">
        <f>IF(telefony[[#This Row],[Czy 12]]=1,telefony[[#This Row],[zakonczenie]]-telefony[[#This Row],[rozpoczecie]],0)</f>
        <v>0</v>
      </c>
    </row>
    <row r="1767" spans="1:11" x14ac:dyDescent="0.25">
      <c r="A1767">
        <v>3135285</v>
      </c>
      <c r="B1767" s="1">
        <v>42942</v>
      </c>
      <c r="C1767" s="2">
        <v>0.43896990740740743</v>
      </c>
      <c r="D1767" s="2">
        <v>0.44863425925925926</v>
      </c>
      <c r="E1767">
        <f>COUNTIF($A$2:$A$2148,telefony[[#This Row],[nr]])</f>
        <v>1</v>
      </c>
      <c r="F1767" t="str">
        <f>IF(LEN(telefony[[#This Row],[nr]])=7,"Stacjonarny",IF(LEN(telefony[[#This Row],[nr]])=8,"Komórkowy","Zagraniczny"))</f>
        <v>Stacjonarny</v>
      </c>
      <c r="G1767" s="11">
        <f>telefony[[#This Row],[zakonczenie]]-telefony[[#This Row],[rozpoczecie]]</f>
        <v>9.6643518518518268E-3</v>
      </c>
      <c r="H1767">
        <f>MINUTE(telefony[[#This Row],[Czas trwania połączenia]])</f>
        <v>13</v>
      </c>
      <c r="I1767" s="10" t="str">
        <f>LEFT(telefony[[#This Row],[nr]],2)</f>
        <v>31</v>
      </c>
      <c r="J1767" s="9">
        <f>IF(AND(telefony[[#This Row],[Rodzaj telefonu]]="Stacjonarny",telefony[[#This Row],[Początek numeru]]="12"),1,0)</f>
        <v>0</v>
      </c>
      <c r="K1767" s="7">
        <f>IF(telefony[[#This Row],[Czy 12]]=1,telefony[[#This Row],[zakonczenie]]-telefony[[#This Row],[rozpoczecie]],0)</f>
        <v>0</v>
      </c>
    </row>
    <row r="1768" spans="1:11" x14ac:dyDescent="0.25">
      <c r="A1768">
        <v>5231877</v>
      </c>
      <c r="B1768" s="1">
        <v>42942</v>
      </c>
      <c r="C1768" s="2">
        <v>0.44265046296296295</v>
      </c>
      <c r="D1768" s="2">
        <v>0.45337962962962963</v>
      </c>
      <c r="E1768">
        <f>COUNTIF($A$2:$A$2148,telefony[[#This Row],[nr]])</f>
        <v>2</v>
      </c>
      <c r="F1768" t="str">
        <f>IF(LEN(telefony[[#This Row],[nr]])=7,"Stacjonarny",IF(LEN(telefony[[#This Row],[nr]])=8,"Komórkowy","Zagraniczny"))</f>
        <v>Stacjonarny</v>
      </c>
      <c r="G1768" s="11">
        <f>telefony[[#This Row],[zakonczenie]]-telefony[[#This Row],[rozpoczecie]]</f>
        <v>1.0729166666666679E-2</v>
      </c>
      <c r="H1768">
        <f>MINUTE(telefony[[#This Row],[Czas trwania połączenia]])</f>
        <v>15</v>
      </c>
      <c r="I1768" s="10" t="str">
        <f>LEFT(telefony[[#This Row],[nr]],2)</f>
        <v>52</v>
      </c>
      <c r="J1768" s="9">
        <f>IF(AND(telefony[[#This Row],[Rodzaj telefonu]]="Stacjonarny",telefony[[#This Row],[Początek numeru]]="12"),1,0)</f>
        <v>0</v>
      </c>
      <c r="K1768" s="7">
        <f>IF(telefony[[#This Row],[Czy 12]]=1,telefony[[#This Row],[zakonczenie]]-telefony[[#This Row],[rozpoczecie]],0)</f>
        <v>0</v>
      </c>
    </row>
    <row r="1769" spans="1:11" x14ac:dyDescent="0.25">
      <c r="A1769">
        <v>98391891</v>
      </c>
      <c r="B1769" s="1">
        <v>42942</v>
      </c>
      <c r="C1769" s="2">
        <v>0.44289351851851849</v>
      </c>
      <c r="D1769" s="2">
        <v>0.44364583333333335</v>
      </c>
      <c r="E1769">
        <f>COUNTIF($A$2:$A$2148,telefony[[#This Row],[nr]])</f>
        <v>1</v>
      </c>
      <c r="F1769" t="str">
        <f>IF(LEN(telefony[[#This Row],[nr]])=7,"Stacjonarny",IF(LEN(telefony[[#This Row],[nr]])=8,"Komórkowy","Zagraniczny"))</f>
        <v>Komórkowy</v>
      </c>
      <c r="G1769" s="11">
        <f>telefony[[#This Row],[zakonczenie]]-telefony[[#This Row],[rozpoczecie]]</f>
        <v>7.523148148148584E-4</v>
      </c>
      <c r="H1769">
        <f>MINUTE(telefony[[#This Row],[Czas trwania połączenia]])</f>
        <v>1</v>
      </c>
      <c r="I1769" s="10" t="str">
        <f>LEFT(telefony[[#This Row],[nr]],2)</f>
        <v>98</v>
      </c>
      <c r="J1769" s="9">
        <f>IF(AND(telefony[[#This Row],[Rodzaj telefonu]]="Stacjonarny",telefony[[#This Row],[Początek numeru]]="12"),1,0)</f>
        <v>0</v>
      </c>
      <c r="K1769" s="7">
        <f>IF(telefony[[#This Row],[Czy 12]]=1,telefony[[#This Row],[zakonczenie]]-telefony[[#This Row],[rozpoczecie]],0)</f>
        <v>0</v>
      </c>
    </row>
    <row r="1770" spans="1:11" x14ac:dyDescent="0.25">
      <c r="A1770">
        <v>9865524</v>
      </c>
      <c r="B1770" s="1">
        <v>42942</v>
      </c>
      <c r="C1770" s="2">
        <v>0.44298611111111114</v>
      </c>
      <c r="D1770" s="2">
        <v>0.45023148148148145</v>
      </c>
      <c r="E1770">
        <f>COUNTIF($A$2:$A$2148,telefony[[#This Row],[nr]])</f>
        <v>1</v>
      </c>
      <c r="F1770" t="str">
        <f>IF(LEN(telefony[[#This Row],[nr]])=7,"Stacjonarny",IF(LEN(telefony[[#This Row],[nr]])=8,"Komórkowy","Zagraniczny"))</f>
        <v>Stacjonarny</v>
      </c>
      <c r="G1770" s="11">
        <f>telefony[[#This Row],[zakonczenie]]-telefony[[#This Row],[rozpoczecie]]</f>
        <v>7.2453703703703187E-3</v>
      </c>
      <c r="H1770">
        <f>MINUTE(telefony[[#This Row],[Czas trwania połączenia]])</f>
        <v>10</v>
      </c>
      <c r="I1770" s="10" t="str">
        <f>LEFT(telefony[[#This Row],[nr]],2)</f>
        <v>98</v>
      </c>
      <c r="J1770" s="9">
        <f>IF(AND(telefony[[#This Row],[Rodzaj telefonu]]="Stacjonarny",telefony[[#This Row],[Początek numeru]]="12"),1,0)</f>
        <v>0</v>
      </c>
      <c r="K1770" s="7">
        <f>IF(telefony[[#This Row],[Czy 12]]=1,telefony[[#This Row],[zakonczenie]]-telefony[[#This Row],[rozpoczecie]],0)</f>
        <v>0</v>
      </c>
    </row>
    <row r="1771" spans="1:11" x14ac:dyDescent="0.25">
      <c r="A1771">
        <v>7988607</v>
      </c>
      <c r="B1771" s="1">
        <v>42942</v>
      </c>
      <c r="C1771" s="2">
        <v>0.44300925925925927</v>
      </c>
      <c r="D1771" s="2">
        <v>0.4513773148148148</v>
      </c>
      <c r="E1771">
        <f>COUNTIF($A$2:$A$2148,telefony[[#This Row],[nr]])</f>
        <v>1</v>
      </c>
      <c r="F1771" t="str">
        <f>IF(LEN(telefony[[#This Row],[nr]])=7,"Stacjonarny",IF(LEN(telefony[[#This Row],[nr]])=8,"Komórkowy","Zagraniczny"))</f>
        <v>Stacjonarny</v>
      </c>
      <c r="G1771" s="11">
        <f>telefony[[#This Row],[zakonczenie]]-telefony[[#This Row],[rozpoczecie]]</f>
        <v>8.3680555555555314E-3</v>
      </c>
      <c r="H1771">
        <f>MINUTE(telefony[[#This Row],[Czas trwania połączenia]])</f>
        <v>12</v>
      </c>
      <c r="I1771" s="10" t="str">
        <f>LEFT(telefony[[#This Row],[nr]],2)</f>
        <v>79</v>
      </c>
      <c r="J1771" s="9">
        <f>IF(AND(telefony[[#This Row],[Rodzaj telefonu]]="Stacjonarny",telefony[[#This Row],[Początek numeru]]="12"),1,0)</f>
        <v>0</v>
      </c>
      <c r="K1771" s="7">
        <f>IF(telefony[[#This Row],[Czy 12]]=1,telefony[[#This Row],[zakonczenie]]-telefony[[#This Row],[rozpoczecie]],0)</f>
        <v>0</v>
      </c>
    </row>
    <row r="1772" spans="1:11" x14ac:dyDescent="0.25">
      <c r="A1772">
        <v>4599598</v>
      </c>
      <c r="B1772" s="1">
        <v>42942</v>
      </c>
      <c r="C1772" s="2">
        <v>0.44710648148148147</v>
      </c>
      <c r="D1772" s="2">
        <v>0.45658564814814817</v>
      </c>
      <c r="E1772">
        <f>COUNTIF($A$2:$A$2148,telefony[[#This Row],[nr]])</f>
        <v>1</v>
      </c>
      <c r="F1772" t="str">
        <f>IF(LEN(telefony[[#This Row],[nr]])=7,"Stacjonarny",IF(LEN(telefony[[#This Row],[nr]])=8,"Komórkowy","Zagraniczny"))</f>
        <v>Stacjonarny</v>
      </c>
      <c r="G1772" s="11">
        <f>telefony[[#This Row],[zakonczenie]]-telefony[[#This Row],[rozpoczecie]]</f>
        <v>9.4791666666667052E-3</v>
      </c>
      <c r="H1772">
        <f>MINUTE(telefony[[#This Row],[Czas trwania połączenia]])</f>
        <v>13</v>
      </c>
      <c r="I1772" s="10" t="str">
        <f>LEFT(telefony[[#This Row],[nr]],2)</f>
        <v>45</v>
      </c>
      <c r="J1772" s="9">
        <f>IF(AND(telefony[[#This Row],[Rodzaj telefonu]]="Stacjonarny",telefony[[#This Row],[Początek numeru]]="12"),1,0)</f>
        <v>0</v>
      </c>
      <c r="K1772" s="7">
        <f>IF(telefony[[#This Row],[Czy 12]]=1,telefony[[#This Row],[zakonczenie]]-telefony[[#This Row],[rozpoczecie]],0)</f>
        <v>0</v>
      </c>
    </row>
    <row r="1773" spans="1:11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  <c r="E1773">
        <f>COUNTIF($A$2:$A$2148,telefony[[#This Row],[nr]])</f>
        <v>1</v>
      </c>
      <c r="F1773" t="str">
        <f>IF(LEN(telefony[[#This Row],[nr]])=7,"Stacjonarny",IF(LEN(telefony[[#This Row],[nr]])=8,"Komórkowy","Zagraniczny"))</f>
        <v>Komórkowy</v>
      </c>
      <c r="G1773" s="11">
        <f>telefony[[#This Row],[zakonczenie]]-telefony[[#This Row],[rozpoczecie]]</f>
        <v>6.1921296296296169E-3</v>
      </c>
      <c r="H1773">
        <f>MINUTE(telefony[[#This Row],[Czas trwania połączenia]])</f>
        <v>8</v>
      </c>
      <c r="I1773" s="10" t="str">
        <f>LEFT(telefony[[#This Row],[nr]],2)</f>
        <v>59</v>
      </c>
      <c r="J1773" s="9">
        <f>IF(AND(telefony[[#This Row],[Rodzaj telefonu]]="Stacjonarny",telefony[[#This Row],[Początek numeru]]="12"),1,0)</f>
        <v>0</v>
      </c>
      <c r="K1773" s="7">
        <f>IF(telefony[[#This Row],[Czy 12]]=1,telefony[[#This Row],[zakonczenie]]-telefony[[#This Row],[rozpoczecie]],0)</f>
        <v>0</v>
      </c>
    </row>
    <row r="1774" spans="1:11" x14ac:dyDescent="0.25">
      <c r="A1774">
        <v>9763924</v>
      </c>
      <c r="B1774" s="1">
        <v>42942</v>
      </c>
      <c r="C1774" s="2">
        <v>0.44972222222222225</v>
      </c>
      <c r="D1774" s="2">
        <v>0.45559027777777777</v>
      </c>
      <c r="E1774">
        <f>COUNTIF($A$2:$A$2148,telefony[[#This Row],[nr]])</f>
        <v>2</v>
      </c>
      <c r="F1774" t="str">
        <f>IF(LEN(telefony[[#This Row],[nr]])=7,"Stacjonarny",IF(LEN(telefony[[#This Row],[nr]])=8,"Komórkowy","Zagraniczny"))</f>
        <v>Stacjonarny</v>
      </c>
      <c r="G1774" s="11">
        <f>telefony[[#This Row],[zakonczenie]]-telefony[[#This Row],[rozpoczecie]]</f>
        <v>5.8680555555555292E-3</v>
      </c>
      <c r="H1774">
        <f>MINUTE(telefony[[#This Row],[Czas trwania połączenia]])</f>
        <v>8</v>
      </c>
      <c r="I1774" s="10" t="str">
        <f>LEFT(telefony[[#This Row],[nr]],2)</f>
        <v>97</v>
      </c>
      <c r="J1774" s="9">
        <f>IF(AND(telefony[[#This Row],[Rodzaj telefonu]]="Stacjonarny",telefony[[#This Row],[Początek numeru]]="12"),1,0)</f>
        <v>0</v>
      </c>
      <c r="K1774" s="7">
        <f>IF(telefony[[#This Row],[Czy 12]]=1,telefony[[#This Row],[zakonczenie]]-telefony[[#This Row],[rozpoczecie]],0)</f>
        <v>0</v>
      </c>
    </row>
    <row r="1775" spans="1:11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  <c r="E1775">
        <f>COUNTIF($A$2:$A$2148,telefony[[#This Row],[nr]])</f>
        <v>1</v>
      </c>
      <c r="F1775" t="str">
        <f>IF(LEN(telefony[[#This Row],[nr]])=7,"Stacjonarny",IF(LEN(telefony[[#This Row],[nr]])=8,"Komórkowy","Zagraniczny"))</f>
        <v>Stacjonarny</v>
      </c>
      <c r="G1775" s="11">
        <f>telefony[[#This Row],[zakonczenie]]-telefony[[#This Row],[rozpoczecie]]</f>
        <v>1.0578703703703674E-2</v>
      </c>
      <c r="H1775">
        <f>MINUTE(telefony[[#This Row],[Czas trwania połączenia]])</f>
        <v>15</v>
      </c>
      <c r="I1775" s="10" t="str">
        <f>LEFT(telefony[[#This Row],[nr]],2)</f>
        <v>15</v>
      </c>
      <c r="J1775" s="9">
        <f>IF(AND(telefony[[#This Row],[Rodzaj telefonu]]="Stacjonarny",telefony[[#This Row],[Początek numeru]]="12"),1,0)</f>
        <v>0</v>
      </c>
      <c r="K1775" s="7">
        <f>IF(telefony[[#This Row],[Czy 12]]=1,telefony[[#This Row],[zakonczenie]]-telefony[[#This Row],[rozpoczecie]],0)</f>
        <v>0</v>
      </c>
    </row>
    <row r="1776" spans="1:11" x14ac:dyDescent="0.25">
      <c r="A1776">
        <v>59723258</v>
      </c>
      <c r="B1776" s="1">
        <v>42942</v>
      </c>
      <c r="C1776" s="2">
        <v>0.4503125</v>
      </c>
      <c r="D1776" s="2">
        <v>0.4601736111111111</v>
      </c>
      <c r="E1776">
        <f>COUNTIF($A$2:$A$2148,telefony[[#This Row],[nr]])</f>
        <v>1</v>
      </c>
      <c r="F1776" t="str">
        <f>IF(LEN(telefony[[#This Row],[nr]])=7,"Stacjonarny",IF(LEN(telefony[[#This Row],[nr]])=8,"Komórkowy","Zagraniczny"))</f>
        <v>Komórkowy</v>
      </c>
      <c r="G1776" s="11">
        <f>telefony[[#This Row],[zakonczenie]]-telefony[[#This Row],[rozpoczecie]]</f>
        <v>9.8611111111110983E-3</v>
      </c>
      <c r="H1776">
        <f>MINUTE(telefony[[#This Row],[Czas trwania połączenia]])</f>
        <v>14</v>
      </c>
      <c r="I1776" s="10" t="str">
        <f>LEFT(telefony[[#This Row],[nr]],2)</f>
        <v>59</v>
      </c>
      <c r="J1776" s="9">
        <f>IF(AND(telefony[[#This Row],[Rodzaj telefonu]]="Stacjonarny",telefony[[#This Row],[Początek numeru]]="12"),1,0)</f>
        <v>0</v>
      </c>
      <c r="K1776" s="7">
        <f>IF(telefony[[#This Row],[Czy 12]]=1,telefony[[#This Row],[zakonczenie]]-telefony[[#This Row],[rozpoczecie]],0)</f>
        <v>0</v>
      </c>
    </row>
    <row r="1777" spans="1:11" x14ac:dyDescent="0.25">
      <c r="A1777">
        <v>6878722</v>
      </c>
      <c r="B1777" s="1">
        <v>42942</v>
      </c>
      <c r="C1777" s="2">
        <v>0.45333333333333331</v>
      </c>
      <c r="D1777" s="2">
        <v>0.45443287037037039</v>
      </c>
      <c r="E1777">
        <f>COUNTIF($A$2:$A$2148,telefony[[#This Row],[nr]])</f>
        <v>1</v>
      </c>
      <c r="F1777" t="str">
        <f>IF(LEN(telefony[[#This Row],[nr]])=7,"Stacjonarny",IF(LEN(telefony[[#This Row],[nr]])=8,"Komórkowy","Zagraniczny"))</f>
        <v>Stacjonarny</v>
      </c>
      <c r="G1777" s="11">
        <f>telefony[[#This Row],[zakonczenie]]-telefony[[#This Row],[rozpoczecie]]</f>
        <v>1.0995370370370794E-3</v>
      </c>
      <c r="H1777">
        <f>MINUTE(telefony[[#This Row],[Czas trwania połączenia]])</f>
        <v>1</v>
      </c>
      <c r="I1777" s="10" t="str">
        <f>LEFT(telefony[[#This Row],[nr]],2)</f>
        <v>68</v>
      </c>
      <c r="J1777" s="9">
        <f>IF(AND(telefony[[#This Row],[Rodzaj telefonu]]="Stacjonarny",telefony[[#This Row],[Początek numeru]]="12"),1,0)</f>
        <v>0</v>
      </c>
      <c r="K1777" s="7">
        <f>IF(telefony[[#This Row],[Czy 12]]=1,telefony[[#This Row],[zakonczenie]]-telefony[[#This Row],[rozpoczecie]],0)</f>
        <v>0</v>
      </c>
    </row>
    <row r="1778" spans="1:11" x14ac:dyDescent="0.25">
      <c r="A1778">
        <v>49278984</v>
      </c>
      <c r="B1778" s="1">
        <v>42942</v>
      </c>
      <c r="C1778" s="2">
        <v>0.45531250000000001</v>
      </c>
      <c r="D1778" s="2">
        <v>0.45717592592592593</v>
      </c>
      <c r="E1778">
        <f>COUNTIF($A$2:$A$2148,telefony[[#This Row],[nr]])</f>
        <v>1</v>
      </c>
      <c r="F1778" t="str">
        <f>IF(LEN(telefony[[#This Row],[nr]])=7,"Stacjonarny",IF(LEN(telefony[[#This Row],[nr]])=8,"Komórkowy","Zagraniczny"))</f>
        <v>Komórkowy</v>
      </c>
      <c r="G1778" s="11">
        <f>telefony[[#This Row],[zakonczenie]]-telefony[[#This Row],[rozpoczecie]]</f>
        <v>1.8634259259259212E-3</v>
      </c>
      <c r="H1778">
        <f>MINUTE(telefony[[#This Row],[Czas trwania połączenia]])</f>
        <v>2</v>
      </c>
      <c r="I1778" s="10" t="str">
        <f>LEFT(telefony[[#This Row],[nr]],2)</f>
        <v>49</v>
      </c>
      <c r="J1778" s="9">
        <f>IF(AND(telefony[[#This Row],[Rodzaj telefonu]]="Stacjonarny",telefony[[#This Row],[Początek numeru]]="12"),1,0)</f>
        <v>0</v>
      </c>
      <c r="K1778" s="7">
        <f>IF(telefony[[#This Row],[Czy 12]]=1,telefony[[#This Row],[zakonczenie]]-telefony[[#This Row],[rozpoczecie]],0)</f>
        <v>0</v>
      </c>
    </row>
    <row r="1779" spans="1:11" x14ac:dyDescent="0.25">
      <c r="A1779">
        <v>5672312</v>
      </c>
      <c r="B1779" s="1">
        <v>42942</v>
      </c>
      <c r="C1779" s="2">
        <v>0.45554398148148151</v>
      </c>
      <c r="D1779" s="2">
        <v>0.45913194444444444</v>
      </c>
      <c r="E1779">
        <f>COUNTIF($A$2:$A$2148,telefony[[#This Row],[nr]])</f>
        <v>1</v>
      </c>
      <c r="F1779" t="str">
        <f>IF(LEN(telefony[[#This Row],[nr]])=7,"Stacjonarny",IF(LEN(telefony[[#This Row],[nr]])=8,"Komórkowy","Zagraniczny"))</f>
        <v>Stacjonarny</v>
      </c>
      <c r="G1779" s="11">
        <f>telefony[[#This Row],[zakonczenie]]-telefony[[#This Row],[rozpoczecie]]</f>
        <v>3.5879629629629317E-3</v>
      </c>
      <c r="H1779">
        <f>MINUTE(telefony[[#This Row],[Czas trwania połączenia]])</f>
        <v>5</v>
      </c>
      <c r="I1779" s="10" t="str">
        <f>LEFT(telefony[[#This Row],[nr]],2)</f>
        <v>56</v>
      </c>
      <c r="J1779" s="9">
        <f>IF(AND(telefony[[#This Row],[Rodzaj telefonu]]="Stacjonarny",telefony[[#This Row],[Początek numeru]]="12"),1,0)</f>
        <v>0</v>
      </c>
      <c r="K1779" s="7">
        <f>IF(telefony[[#This Row],[Czy 12]]=1,telefony[[#This Row],[zakonczenie]]-telefony[[#This Row],[rozpoczecie]],0)</f>
        <v>0</v>
      </c>
    </row>
    <row r="1780" spans="1:11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  <c r="E1780">
        <f>COUNTIF($A$2:$A$2148,telefony[[#This Row],[nr]])</f>
        <v>1</v>
      </c>
      <c r="F1780" t="str">
        <f>IF(LEN(telefony[[#This Row],[nr]])=7,"Stacjonarny",IF(LEN(telefony[[#This Row],[nr]])=8,"Komórkowy","Zagraniczny"))</f>
        <v>Stacjonarny</v>
      </c>
      <c r="G1780" s="11">
        <f>telefony[[#This Row],[zakonczenie]]-telefony[[#This Row],[rozpoczecie]]</f>
        <v>1.0243055555555547E-2</v>
      </c>
      <c r="H1780">
        <f>MINUTE(telefony[[#This Row],[Czas trwania połączenia]])</f>
        <v>14</v>
      </c>
      <c r="I1780" s="10" t="str">
        <f>LEFT(telefony[[#This Row],[nr]],2)</f>
        <v>97</v>
      </c>
      <c r="J1780" s="9">
        <f>IF(AND(telefony[[#This Row],[Rodzaj telefonu]]="Stacjonarny",telefony[[#This Row],[Początek numeru]]="12"),1,0)</f>
        <v>0</v>
      </c>
      <c r="K1780" s="7">
        <f>IF(telefony[[#This Row],[Czy 12]]=1,telefony[[#This Row],[zakonczenie]]-telefony[[#This Row],[rozpoczecie]],0)</f>
        <v>0</v>
      </c>
    </row>
    <row r="1781" spans="1:11" x14ac:dyDescent="0.25">
      <c r="A1781">
        <v>97953696</v>
      </c>
      <c r="B1781" s="1">
        <v>42942</v>
      </c>
      <c r="C1781" s="2">
        <v>0.46297453703703706</v>
      </c>
      <c r="D1781" s="2">
        <v>0.47129629629629627</v>
      </c>
      <c r="E1781">
        <f>COUNTIF($A$2:$A$2148,telefony[[#This Row],[nr]])</f>
        <v>5</v>
      </c>
      <c r="F1781" t="str">
        <f>IF(LEN(telefony[[#This Row],[nr]])=7,"Stacjonarny",IF(LEN(telefony[[#This Row],[nr]])=8,"Komórkowy","Zagraniczny"))</f>
        <v>Komórkowy</v>
      </c>
      <c r="G1781" s="11">
        <f>telefony[[#This Row],[zakonczenie]]-telefony[[#This Row],[rozpoczecie]]</f>
        <v>8.3217592592592093E-3</v>
      </c>
      <c r="H1781">
        <f>MINUTE(telefony[[#This Row],[Czas trwania połączenia]])</f>
        <v>11</v>
      </c>
      <c r="I1781" s="10" t="str">
        <f>LEFT(telefony[[#This Row],[nr]],2)</f>
        <v>97</v>
      </c>
      <c r="J1781" s="9">
        <f>IF(AND(telefony[[#This Row],[Rodzaj telefonu]]="Stacjonarny",telefony[[#This Row],[Początek numeru]]="12"),1,0)</f>
        <v>0</v>
      </c>
      <c r="K1781" s="7">
        <f>IF(telefony[[#This Row],[Czy 12]]=1,telefony[[#This Row],[zakonczenie]]-telefony[[#This Row],[rozpoczecie]],0)</f>
        <v>0</v>
      </c>
    </row>
    <row r="1782" spans="1:11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  <c r="E1782">
        <f>COUNTIF($A$2:$A$2148,telefony[[#This Row],[nr]])</f>
        <v>1</v>
      </c>
      <c r="F1782" t="str">
        <f>IF(LEN(telefony[[#This Row],[nr]])=7,"Stacjonarny",IF(LEN(telefony[[#This Row],[nr]])=8,"Komórkowy","Zagraniczny"))</f>
        <v>Komórkowy</v>
      </c>
      <c r="G1782" s="11">
        <f>telefony[[#This Row],[zakonczenie]]-telefony[[#This Row],[rozpoczecie]]</f>
        <v>6.2847222222222054E-3</v>
      </c>
      <c r="H1782">
        <f>MINUTE(telefony[[#This Row],[Czas trwania połączenia]])</f>
        <v>9</v>
      </c>
      <c r="I1782" s="10" t="str">
        <f>LEFT(telefony[[#This Row],[nr]],2)</f>
        <v>18</v>
      </c>
      <c r="J1782" s="9">
        <f>IF(AND(telefony[[#This Row],[Rodzaj telefonu]]="Stacjonarny",telefony[[#This Row],[Początek numeru]]="12"),1,0)</f>
        <v>0</v>
      </c>
      <c r="K1782" s="7">
        <f>IF(telefony[[#This Row],[Czy 12]]=1,telefony[[#This Row],[zakonczenie]]-telefony[[#This Row],[rozpoczecie]],0)</f>
        <v>0</v>
      </c>
    </row>
    <row r="1783" spans="1:11" x14ac:dyDescent="0.25">
      <c r="A1783">
        <v>2071691</v>
      </c>
      <c r="B1783" s="1">
        <v>42942</v>
      </c>
      <c r="C1783" s="2">
        <v>0.46703703703703703</v>
      </c>
      <c r="D1783" s="2">
        <v>0.47262731481481479</v>
      </c>
      <c r="E1783">
        <f>COUNTIF($A$2:$A$2148,telefony[[#This Row],[nr]])</f>
        <v>1</v>
      </c>
      <c r="F1783" t="str">
        <f>IF(LEN(telefony[[#This Row],[nr]])=7,"Stacjonarny",IF(LEN(telefony[[#This Row],[nr]])=8,"Komórkowy","Zagraniczny"))</f>
        <v>Stacjonarny</v>
      </c>
      <c r="G1783" s="11">
        <f>telefony[[#This Row],[zakonczenie]]-telefony[[#This Row],[rozpoczecie]]</f>
        <v>5.5902777777777635E-3</v>
      </c>
      <c r="H1783">
        <f>MINUTE(telefony[[#This Row],[Czas trwania połączenia]])</f>
        <v>8</v>
      </c>
      <c r="I1783" s="10" t="str">
        <f>LEFT(telefony[[#This Row],[nr]],2)</f>
        <v>20</v>
      </c>
      <c r="J1783" s="9">
        <f>IF(AND(telefony[[#This Row],[Rodzaj telefonu]]="Stacjonarny",telefony[[#This Row],[Początek numeru]]="12"),1,0)</f>
        <v>0</v>
      </c>
      <c r="K1783" s="7">
        <f>IF(telefony[[#This Row],[Czy 12]]=1,telefony[[#This Row],[zakonczenie]]-telefony[[#This Row],[rozpoczecie]],0)</f>
        <v>0</v>
      </c>
    </row>
    <row r="1784" spans="1:11" x14ac:dyDescent="0.25">
      <c r="A1784">
        <v>8023179</v>
      </c>
      <c r="B1784" s="1">
        <v>42942</v>
      </c>
      <c r="C1784" s="2">
        <v>0.46703703703703703</v>
      </c>
      <c r="D1784" s="2">
        <v>0.47568287037037038</v>
      </c>
      <c r="E1784">
        <f>COUNTIF($A$2:$A$2148,telefony[[#This Row],[nr]])</f>
        <v>1</v>
      </c>
      <c r="F1784" t="str">
        <f>IF(LEN(telefony[[#This Row],[nr]])=7,"Stacjonarny",IF(LEN(telefony[[#This Row],[nr]])=8,"Komórkowy","Zagraniczny"))</f>
        <v>Stacjonarny</v>
      </c>
      <c r="G1784" s="11">
        <f>telefony[[#This Row],[zakonczenie]]-telefony[[#This Row],[rozpoczecie]]</f>
        <v>8.6458333333333526E-3</v>
      </c>
      <c r="H1784">
        <f>MINUTE(telefony[[#This Row],[Czas trwania połączenia]])</f>
        <v>12</v>
      </c>
      <c r="I1784" s="10" t="str">
        <f>LEFT(telefony[[#This Row],[nr]],2)</f>
        <v>80</v>
      </c>
      <c r="J1784" s="9">
        <f>IF(AND(telefony[[#This Row],[Rodzaj telefonu]]="Stacjonarny",telefony[[#This Row],[Początek numeru]]="12"),1,0)</f>
        <v>0</v>
      </c>
      <c r="K1784" s="7">
        <f>IF(telefony[[#This Row],[Czy 12]]=1,telefony[[#This Row],[zakonczenie]]-telefony[[#This Row],[rozpoczecie]],0)</f>
        <v>0</v>
      </c>
    </row>
    <row r="1785" spans="1:11" x14ac:dyDescent="0.25">
      <c r="A1785">
        <v>3533421</v>
      </c>
      <c r="B1785" s="1">
        <v>42942</v>
      </c>
      <c r="C1785" s="2">
        <v>0.47266203703703702</v>
      </c>
      <c r="D1785" s="2">
        <v>0.48297453703703702</v>
      </c>
      <c r="E1785">
        <f>COUNTIF($A$2:$A$2148,telefony[[#This Row],[nr]])</f>
        <v>1</v>
      </c>
      <c r="F1785" t="str">
        <f>IF(LEN(telefony[[#This Row],[nr]])=7,"Stacjonarny",IF(LEN(telefony[[#This Row],[nr]])=8,"Komórkowy","Zagraniczny"))</f>
        <v>Stacjonarny</v>
      </c>
      <c r="G1785" s="11">
        <f>telefony[[#This Row],[zakonczenie]]-telefony[[#This Row],[rozpoczecie]]</f>
        <v>1.0312500000000002E-2</v>
      </c>
      <c r="H1785">
        <f>MINUTE(telefony[[#This Row],[Czas trwania połączenia]])</f>
        <v>14</v>
      </c>
      <c r="I1785" s="10" t="str">
        <f>LEFT(telefony[[#This Row],[nr]],2)</f>
        <v>35</v>
      </c>
      <c r="J1785" s="9">
        <f>IF(AND(telefony[[#This Row],[Rodzaj telefonu]]="Stacjonarny",telefony[[#This Row],[Początek numeru]]="12"),1,0)</f>
        <v>0</v>
      </c>
      <c r="K1785" s="7">
        <f>IF(telefony[[#This Row],[Czy 12]]=1,telefony[[#This Row],[zakonczenie]]-telefony[[#This Row],[rozpoczecie]],0)</f>
        <v>0</v>
      </c>
    </row>
    <row r="1786" spans="1:11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  <c r="E1786">
        <f>COUNTIF($A$2:$A$2148,telefony[[#This Row],[nr]])</f>
        <v>1</v>
      </c>
      <c r="F1786" t="str">
        <f>IF(LEN(telefony[[#This Row],[nr]])=7,"Stacjonarny",IF(LEN(telefony[[#This Row],[nr]])=8,"Komórkowy","Zagraniczny"))</f>
        <v>Stacjonarny</v>
      </c>
      <c r="G1786" s="11">
        <f>telefony[[#This Row],[zakonczenie]]-telefony[[#This Row],[rozpoczecie]]</f>
        <v>3.7037037037035425E-4</v>
      </c>
      <c r="H1786">
        <f>MINUTE(telefony[[#This Row],[Czas trwania połączenia]])</f>
        <v>0</v>
      </c>
      <c r="I1786" s="10" t="str">
        <f>LEFT(telefony[[#This Row],[nr]],2)</f>
        <v>11</v>
      </c>
      <c r="J1786" s="9">
        <f>IF(AND(telefony[[#This Row],[Rodzaj telefonu]]="Stacjonarny",telefony[[#This Row],[Początek numeru]]="12"),1,0)</f>
        <v>0</v>
      </c>
      <c r="K1786" s="7">
        <f>IF(telefony[[#This Row],[Czy 12]]=1,telefony[[#This Row],[zakonczenie]]-telefony[[#This Row],[rozpoczecie]],0)</f>
        <v>0</v>
      </c>
    </row>
    <row r="1787" spans="1:11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  <c r="E1787">
        <f>COUNTIF($A$2:$A$2148,telefony[[#This Row],[nr]])</f>
        <v>1</v>
      </c>
      <c r="F1787" t="str">
        <f>IF(LEN(telefony[[#This Row],[nr]])=7,"Stacjonarny",IF(LEN(telefony[[#This Row],[nr]])=8,"Komórkowy","Zagraniczny"))</f>
        <v>Stacjonarny</v>
      </c>
      <c r="G1787" s="11">
        <f>telefony[[#This Row],[zakonczenie]]-telefony[[#This Row],[rozpoczecie]]</f>
        <v>5.0347222222222321E-3</v>
      </c>
      <c r="H1787">
        <f>MINUTE(telefony[[#This Row],[Czas trwania połączenia]])</f>
        <v>7</v>
      </c>
      <c r="I1787" s="10" t="str">
        <f>LEFT(telefony[[#This Row],[nr]],2)</f>
        <v>63</v>
      </c>
      <c r="J1787" s="9">
        <f>IF(AND(telefony[[#This Row],[Rodzaj telefonu]]="Stacjonarny",telefony[[#This Row],[Początek numeru]]="12"),1,0)</f>
        <v>0</v>
      </c>
      <c r="K1787" s="7">
        <f>IF(telefony[[#This Row],[Czy 12]]=1,telefony[[#This Row],[zakonczenie]]-telefony[[#This Row],[rozpoczecie]],0)</f>
        <v>0</v>
      </c>
    </row>
    <row r="1788" spans="1:11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  <c r="E1788">
        <f>COUNTIF($A$2:$A$2148,telefony[[#This Row],[nr]])</f>
        <v>1</v>
      </c>
      <c r="F1788" t="str">
        <f>IF(LEN(telefony[[#This Row],[nr]])=7,"Stacjonarny",IF(LEN(telefony[[#This Row],[nr]])=8,"Komórkowy","Zagraniczny"))</f>
        <v>Stacjonarny</v>
      </c>
      <c r="G1788" s="11">
        <f>telefony[[#This Row],[zakonczenie]]-telefony[[#This Row],[rozpoczecie]]</f>
        <v>2.8009259259259567E-3</v>
      </c>
      <c r="H1788">
        <f>MINUTE(telefony[[#This Row],[Czas trwania połączenia]])</f>
        <v>4</v>
      </c>
      <c r="I1788" s="10" t="str">
        <f>LEFT(telefony[[#This Row],[nr]],2)</f>
        <v>60</v>
      </c>
      <c r="J1788" s="9">
        <f>IF(AND(telefony[[#This Row],[Rodzaj telefonu]]="Stacjonarny",telefony[[#This Row],[Początek numeru]]="12"),1,0)</f>
        <v>0</v>
      </c>
      <c r="K1788" s="7">
        <f>IF(telefony[[#This Row],[Czy 12]]=1,telefony[[#This Row],[zakonczenie]]-telefony[[#This Row],[rozpoczecie]],0)</f>
        <v>0</v>
      </c>
    </row>
    <row r="1789" spans="1:11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  <c r="E1789">
        <f>COUNTIF($A$2:$A$2148,telefony[[#This Row],[nr]])</f>
        <v>1</v>
      </c>
      <c r="F1789" t="str">
        <f>IF(LEN(telefony[[#This Row],[nr]])=7,"Stacjonarny",IF(LEN(telefony[[#This Row],[nr]])=8,"Komórkowy","Zagraniczny"))</f>
        <v>Stacjonarny</v>
      </c>
      <c r="G1789" s="11">
        <f>telefony[[#This Row],[zakonczenie]]-telefony[[#This Row],[rozpoczecie]]</f>
        <v>6.0532407407407618E-3</v>
      </c>
      <c r="H1789">
        <f>MINUTE(telefony[[#This Row],[Czas trwania połączenia]])</f>
        <v>8</v>
      </c>
      <c r="I1789" s="10" t="str">
        <f>LEFT(telefony[[#This Row],[nr]],2)</f>
        <v>36</v>
      </c>
      <c r="J1789" s="9">
        <f>IF(AND(telefony[[#This Row],[Rodzaj telefonu]]="Stacjonarny",telefony[[#This Row],[Początek numeru]]="12"),1,0)</f>
        <v>0</v>
      </c>
      <c r="K1789" s="7">
        <f>IF(telefony[[#This Row],[Czy 12]]=1,telefony[[#This Row],[zakonczenie]]-telefony[[#This Row],[rozpoczecie]],0)</f>
        <v>0</v>
      </c>
    </row>
    <row r="1790" spans="1:11" x14ac:dyDescent="0.25">
      <c r="A1790">
        <v>7595348</v>
      </c>
      <c r="B1790" s="1">
        <v>42942</v>
      </c>
      <c r="C1790" s="2">
        <v>0.48849537037037039</v>
      </c>
      <c r="D1790" s="2">
        <v>0.49665509259259261</v>
      </c>
      <c r="E1790">
        <f>COUNTIF($A$2:$A$2148,telefony[[#This Row],[nr]])</f>
        <v>1</v>
      </c>
      <c r="F1790" t="str">
        <f>IF(LEN(telefony[[#This Row],[nr]])=7,"Stacjonarny",IF(LEN(telefony[[#This Row],[nr]])=8,"Komórkowy","Zagraniczny"))</f>
        <v>Stacjonarny</v>
      </c>
      <c r="G1790" s="11">
        <f>telefony[[#This Row],[zakonczenie]]-telefony[[#This Row],[rozpoczecie]]</f>
        <v>8.159722222222221E-3</v>
      </c>
      <c r="H1790">
        <f>MINUTE(telefony[[#This Row],[Czas trwania połączenia]])</f>
        <v>11</v>
      </c>
      <c r="I1790" s="10" t="str">
        <f>LEFT(telefony[[#This Row],[nr]],2)</f>
        <v>75</v>
      </c>
      <c r="J1790" s="9">
        <f>IF(AND(telefony[[#This Row],[Rodzaj telefonu]]="Stacjonarny",telefony[[#This Row],[Początek numeru]]="12"),1,0)</f>
        <v>0</v>
      </c>
      <c r="K1790" s="7">
        <f>IF(telefony[[#This Row],[Czy 12]]=1,telefony[[#This Row],[zakonczenie]]-telefony[[#This Row],[rozpoczecie]],0)</f>
        <v>0</v>
      </c>
    </row>
    <row r="1791" spans="1:11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  <c r="E1791">
        <f>COUNTIF($A$2:$A$2148,telefony[[#This Row],[nr]])</f>
        <v>1</v>
      </c>
      <c r="F1791" t="str">
        <f>IF(LEN(telefony[[#This Row],[nr]])=7,"Stacjonarny",IF(LEN(telefony[[#This Row],[nr]])=8,"Komórkowy","Zagraniczny"))</f>
        <v>Zagraniczny</v>
      </c>
      <c r="G1791" s="11">
        <f>telefony[[#This Row],[zakonczenie]]-telefony[[#This Row],[rozpoczecie]]</f>
        <v>9.1203703703703343E-3</v>
      </c>
      <c r="H1791">
        <f>MINUTE(telefony[[#This Row],[Czas trwania połączenia]])</f>
        <v>13</v>
      </c>
      <c r="I1791" s="10" t="str">
        <f>LEFT(telefony[[#This Row],[nr]],2)</f>
        <v>66</v>
      </c>
      <c r="J1791" s="9">
        <f>IF(AND(telefony[[#This Row],[Rodzaj telefonu]]="Stacjonarny",telefony[[#This Row],[Początek numeru]]="12"),1,0)</f>
        <v>0</v>
      </c>
      <c r="K1791" s="7">
        <f>IF(telefony[[#This Row],[Czy 12]]=1,telefony[[#This Row],[zakonczenie]]-telefony[[#This Row],[rozpoczecie]],0)</f>
        <v>0</v>
      </c>
    </row>
    <row r="1792" spans="1:11" x14ac:dyDescent="0.25">
      <c r="A1792">
        <v>8501947</v>
      </c>
      <c r="B1792" s="1">
        <v>42942</v>
      </c>
      <c r="C1792" s="2">
        <v>0.49135416666666665</v>
      </c>
      <c r="D1792" s="2">
        <v>0.49472222222222223</v>
      </c>
      <c r="E1792">
        <f>COUNTIF($A$2:$A$2148,telefony[[#This Row],[nr]])</f>
        <v>1</v>
      </c>
      <c r="F1792" t="str">
        <f>IF(LEN(telefony[[#This Row],[nr]])=7,"Stacjonarny",IF(LEN(telefony[[#This Row],[nr]])=8,"Komórkowy","Zagraniczny"))</f>
        <v>Stacjonarny</v>
      </c>
      <c r="G1792" s="11">
        <f>telefony[[#This Row],[zakonczenie]]-telefony[[#This Row],[rozpoczecie]]</f>
        <v>3.3680555555555824E-3</v>
      </c>
      <c r="H1792">
        <f>MINUTE(telefony[[#This Row],[Czas trwania połączenia]])</f>
        <v>4</v>
      </c>
      <c r="I1792" s="10" t="str">
        <f>LEFT(telefony[[#This Row],[nr]],2)</f>
        <v>85</v>
      </c>
      <c r="J1792" s="9">
        <f>IF(AND(telefony[[#This Row],[Rodzaj telefonu]]="Stacjonarny",telefony[[#This Row],[Początek numeru]]="12"),1,0)</f>
        <v>0</v>
      </c>
      <c r="K1792" s="7">
        <f>IF(telefony[[#This Row],[Czy 12]]=1,telefony[[#This Row],[zakonczenie]]-telefony[[#This Row],[rozpoczecie]],0)</f>
        <v>0</v>
      </c>
    </row>
    <row r="1793" spans="1:11" x14ac:dyDescent="0.25">
      <c r="A1793">
        <v>85666950</v>
      </c>
      <c r="B1793" s="1">
        <v>42942</v>
      </c>
      <c r="C1793" s="2">
        <v>0.49417824074074074</v>
      </c>
      <c r="D1793" s="2">
        <v>0.50312500000000004</v>
      </c>
      <c r="E1793">
        <f>COUNTIF($A$2:$A$2148,telefony[[#This Row],[nr]])</f>
        <v>1</v>
      </c>
      <c r="F1793" t="str">
        <f>IF(LEN(telefony[[#This Row],[nr]])=7,"Stacjonarny",IF(LEN(telefony[[#This Row],[nr]])=8,"Komórkowy","Zagraniczny"))</f>
        <v>Komórkowy</v>
      </c>
      <c r="G1793" s="11">
        <f>telefony[[#This Row],[zakonczenie]]-telefony[[#This Row],[rozpoczecie]]</f>
        <v>8.946759259259307E-3</v>
      </c>
      <c r="H1793">
        <f>MINUTE(telefony[[#This Row],[Czas trwania połączenia]])</f>
        <v>12</v>
      </c>
      <c r="I1793" s="10" t="str">
        <f>LEFT(telefony[[#This Row],[nr]],2)</f>
        <v>85</v>
      </c>
      <c r="J1793" s="9">
        <f>IF(AND(telefony[[#This Row],[Rodzaj telefonu]]="Stacjonarny",telefony[[#This Row],[Początek numeru]]="12"),1,0)</f>
        <v>0</v>
      </c>
      <c r="K1793" s="7">
        <f>IF(telefony[[#This Row],[Czy 12]]=1,telefony[[#This Row],[zakonczenie]]-telefony[[#This Row],[rozpoczecie]],0)</f>
        <v>0</v>
      </c>
    </row>
    <row r="1794" spans="1:11" x14ac:dyDescent="0.25">
      <c r="A1794">
        <v>72289518</v>
      </c>
      <c r="B1794" s="1">
        <v>42942</v>
      </c>
      <c r="C1794" s="2">
        <v>0.49541666666666667</v>
      </c>
      <c r="D1794" s="2">
        <v>0.49947916666666664</v>
      </c>
      <c r="E1794">
        <f>COUNTIF($A$2:$A$2148,telefony[[#This Row],[nr]])</f>
        <v>1</v>
      </c>
      <c r="F1794" t="str">
        <f>IF(LEN(telefony[[#This Row],[nr]])=7,"Stacjonarny",IF(LEN(telefony[[#This Row],[nr]])=8,"Komórkowy","Zagraniczny"))</f>
        <v>Komórkowy</v>
      </c>
      <c r="G1794" s="11">
        <f>telefony[[#This Row],[zakonczenie]]-telefony[[#This Row],[rozpoczecie]]</f>
        <v>4.0624999999999689E-3</v>
      </c>
      <c r="H1794">
        <f>MINUTE(telefony[[#This Row],[Czas trwania połączenia]])</f>
        <v>5</v>
      </c>
      <c r="I1794" s="10" t="str">
        <f>LEFT(telefony[[#This Row],[nr]],2)</f>
        <v>72</v>
      </c>
      <c r="J1794" s="9">
        <f>IF(AND(telefony[[#This Row],[Rodzaj telefonu]]="Stacjonarny",telefony[[#This Row],[Początek numeru]]="12"),1,0)</f>
        <v>0</v>
      </c>
      <c r="K1794" s="7">
        <f>IF(telefony[[#This Row],[Czy 12]]=1,telefony[[#This Row],[zakonczenie]]-telefony[[#This Row],[rozpoczecie]],0)</f>
        <v>0</v>
      </c>
    </row>
    <row r="1795" spans="1:11" x14ac:dyDescent="0.25">
      <c r="A1795">
        <v>4419123</v>
      </c>
      <c r="B1795" s="1">
        <v>42942</v>
      </c>
      <c r="C1795" s="2">
        <v>0.49952546296296296</v>
      </c>
      <c r="D1795" s="2">
        <v>0.50207175925925929</v>
      </c>
      <c r="E1795">
        <f>COUNTIF($A$2:$A$2148,telefony[[#This Row],[nr]])</f>
        <v>1</v>
      </c>
      <c r="F1795" t="str">
        <f>IF(LEN(telefony[[#This Row],[nr]])=7,"Stacjonarny",IF(LEN(telefony[[#This Row],[nr]])=8,"Komórkowy","Zagraniczny"))</f>
        <v>Stacjonarny</v>
      </c>
      <c r="G1795" s="11">
        <f>telefony[[#This Row],[zakonczenie]]-telefony[[#This Row],[rozpoczecie]]</f>
        <v>2.5462962962963243E-3</v>
      </c>
      <c r="H1795">
        <f>MINUTE(telefony[[#This Row],[Czas trwania połączenia]])</f>
        <v>3</v>
      </c>
      <c r="I1795" s="10" t="str">
        <f>LEFT(telefony[[#This Row],[nr]],2)</f>
        <v>44</v>
      </c>
      <c r="J1795" s="9">
        <f>IF(AND(telefony[[#This Row],[Rodzaj telefonu]]="Stacjonarny",telefony[[#This Row],[Początek numeru]]="12"),1,0)</f>
        <v>0</v>
      </c>
      <c r="K1795" s="7">
        <f>IF(telefony[[#This Row],[Czy 12]]=1,telefony[[#This Row],[zakonczenie]]-telefony[[#This Row],[rozpoczecie]],0)</f>
        <v>0</v>
      </c>
    </row>
    <row r="1796" spans="1:11" x14ac:dyDescent="0.25">
      <c r="A1796">
        <v>75645195</v>
      </c>
      <c r="B1796" s="1">
        <v>42942</v>
      </c>
      <c r="C1796" s="2">
        <v>0.5046180555555555</v>
      </c>
      <c r="D1796" s="2">
        <v>0.50491898148148151</v>
      </c>
      <c r="E1796">
        <f>COUNTIF($A$2:$A$2148,telefony[[#This Row],[nr]])</f>
        <v>1</v>
      </c>
      <c r="F1796" t="str">
        <f>IF(LEN(telefony[[#This Row],[nr]])=7,"Stacjonarny",IF(LEN(telefony[[#This Row],[nr]])=8,"Komórkowy","Zagraniczny"))</f>
        <v>Komórkowy</v>
      </c>
      <c r="G1796" s="11">
        <f>telefony[[#This Row],[zakonczenie]]-telefony[[#This Row],[rozpoczecie]]</f>
        <v>3.0092592592600997E-4</v>
      </c>
      <c r="H1796">
        <f>MINUTE(telefony[[#This Row],[Czas trwania połączenia]])</f>
        <v>0</v>
      </c>
      <c r="I1796" s="10" t="str">
        <f>LEFT(telefony[[#This Row],[nr]],2)</f>
        <v>75</v>
      </c>
      <c r="J1796" s="9">
        <f>IF(AND(telefony[[#This Row],[Rodzaj telefonu]]="Stacjonarny",telefony[[#This Row],[Początek numeru]]="12"),1,0)</f>
        <v>0</v>
      </c>
      <c r="K1796" s="7">
        <f>IF(telefony[[#This Row],[Czy 12]]=1,telefony[[#This Row],[zakonczenie]]-telefony[[#This Row],[rozpoczecie]],0)</f>
        <v>0</v>
      </c>
    </row>
    <row r="1797" spans="1:11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  <c r="E1797">
        <f>COUNTIF($A$2:$A$2148,telefony[[#This Row],[nr]])</f>
        <v>1</v>
      </c>
      <c r="F1797" t="str">
        <f>IF(LEN(telefony[[#This Row],[nr]])=7,"Stacjonarny",IF(LEN(telefony[[#This Row],[nr]])=8,"Komórkowy","Zagraniczny"))</f>
        <v>Stacjonarny</v>
      </c>
      <c r="G1797" s="11">
        <f>telefony[[#This Row],[zakonczenie]]-telefony[[#This Row],[rozpoczecie]]</f>
        <v>5.6249999999999911E-3</v>
      </c>
      <c r="H1797">
        <f>MINUTE(telefony[[#This Row],[Czas trwania połączenia]])</f>
        <v>8</v>
      </c>
      <c r="I1797" s="10" t="str">
        <f>LEFT(telefony[[#This Row],[nr]],2)</f>
        <v>43</v>
      </c>
      <c r="J1797" s="9">
        <f>IF(AND(telefony[[#This Row],[Rodzaj telefonu]]="Stacjonarny",telefony[[#This Row],[Początek numeru]]="12"),1,0)</f>
        <v>0</v>
      </c>
      <c r="K1797" s="7">
        <f>IF(telefony[[#This Row],[Czy 12]]=1,telefony[[#This Row],[zakonczenie]]-telefony[[#This Row],[rozpoczecie]],0)</f>
        <v>0</v>
      </c>
    </row>
    <row r="1798" spans="1:11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  <c r="E1798">
        <f>COUNTIF($A$2:$A$2148,telefony[[#This Row],[nr]])</f>
        <v>1</v>
      </c>
      <c r="F1798" t="str">
        <f>IF(LEN(telefony[[#This Row],[nr]])=7,"Stacjonarny",IF(LEN(telefony[[#This Row],[nr]])=8,"Komórkowy","Zagraniczny"))</f>
        <v>Komórkowy</v>
      </c>
      <c r="G1798" s="11">
        <f>telefony[[#This Row],[zakonczenie]]-telefony[[#This Row],[rozpoczecie]]</f>
        <v>5.9606481481481177E-3</v>
      </c>
      <c r="H1798">
        <f>MINUTE(telefony[[#This Row],[Czas trwania połączenia]])</f>
        <v>8</v>
      </c>
      <c r="I1798" s="10" t="str">
        <f>LEFT(telefony[[#This Row],[nr]],2)</f>
        <v>21</v>
      </c>
      <c r="J1798" s="9">
        <f>IF(AND(telefony[[#This Row],[Rodzaj telefonu]]="Stacjonarny",telefony[[#This Row],[Początek numeru]]="12"),1,0)</f>
        <v>0</v>
      </c>
      <c r="K1798" s="7">
        <f>IF(telefony[[#This Row],[Czy 12]]=1,telefony[[#This Row],[zakonczenie]]-telefony[[#This Row],[rozpoczecie]],0)</f>
        <v>0</v>
      </c>
    </row>
    <row r="1799" spans="1:11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  <c r="E1799">
        <f>COUNTIF($A$2:$A$2148,telefony[[#This Row],[nr]])</f>
        <v>1</v>
      </c>
      <c r="F1799" t="str">
        <f>IF(LEN(telefony[[#This Row],[nr]])=7,"Stacjonarny",IF(LEN(telefony[[#This Row],[nr]])=8,"Komórkowy","Zagraniczny"))</f>
        <v>Stacjonarny</v>
      </c>
      <c r="G1799" s="11">
        <f>telefony[[#This Row],[zakonczenie]]-telefony[[#This Row],[rozpoczecie]]</f>
        <v>7.2569444444444686E-3</v>
      </c>
      <c r="H1799">
        <f>MINUTE(telefony[[#This Row],[Czas trwania połączenia]])</f>
        <v>10</v>
      </c>
      <c r="I1799" s="10" t="str">
        <f>LEFT(telefony[[#This Row],[nr]],2)</f>
        <v>64</v>
      </c>
      <c r="J1799" s="9">
        <f>IF(AND(telefony[[#This Row],[Rodzaj telefonu]]="Stacjonarny",telefony[[#This Row],[Początek numeru]]="12"),1,0)</f>
        <v>0</v>
      </c>
      <c r="K1799" s="7">
        <f>IF(telefony[[#This Row],[Czy 12]]=1,telefony[[#This Row],[zakonczenie]]-telefony[[#This Row],[rozpoczecie]],0)</f>
        <v>0</v>
      </c>
    </row>
    <row r="1800" spans="1:11" x14ac:dyDescent="0.25">
      <c r="A1800">
        <v>1879412</v>
      </c>
      <c r="B1800" s="1">
        <v>42942</v>
      </c>
      <c r="C1800" s="2">
        <v>0.51546296296296301</v>
      </c>
      <c r="D1800" s="2">
        <v>0.52481481481481485</v>
      </c>
      <c r="E1800">
        <f>COUNTIF($A$2:$A$2148,telefony[[#This Row],[nr]])</f>
        <v>1</v>
      </c>
      <c r="F1800" t="str">
        <f>IF(LEN(telefony[[#This Row],[nr]])=7,"Stacjonarny",IF(LEN(telefony[[#This Row],[nr]])=8,"Komórkowy","Zagraniczny"))</f>
        <v>Stacjonarny</v>
      </c>
      <c r="G1800" s="11">
        <f>telefony[[#This Row],[zakonczenie]]-telefony[[#This Row],[rozpoczecie]]</f>
        <v>9.3518518518518334E-3</v>
      </c>
      <c r="H1800">
        <f>MINUTE(telefony[[#This Row],[Czas trwania połączenia]])</f>
        <v>13</v>
      </c>
      <c r="I1800" s="10" t="str">
        <f>LEFT(telefony[[#This Row],[nr]],2)</f>
        <v>18</v>
      </c>
      <c r="J1800" s="9">
        <f>IF(AND(telefony[[#This Row],[Rodzaj telefonu]]="Stacjonarny",telefony[[#This Row],[Początek numeru]]="12"),1,0)</f>
        <v>0</v>
      </c>
      <c r="K1800" s="7">
        <f>IF(telefony[[#This Row],[Czy 12]]=1,telefony[[#This Row],[zakonczenie]]-telefony[[#This Row],[rozpoczecie]],0)</f>
        <v>0</v>
      </c>
    </row>
    <row r="1801" spans="1:11" x14ac:dyDescent="0.25">
      <c r="A1801">
        <v>6218089</v>
      </c>
      <c r="B1801" s="1">
        <v>42942</v>
      </c>
      <c r="C1801" s="2">
        <v>0.51712962962962961</v>
      </c>
      <c r="D1801" s="2">
        <v>0.52177083333333329</v>
      </c>
      <c r="E1801">
        <f>COUNTIF($A$2:$A$2148,telefony[[#This Row],[nr]])</f>
        <v>1</v>
      </c>
      <c r="F1801" t="str">
        <f>IF(LEN(telefony[[#This Row],[nr]])=7,"Stacjonarny",IF(LEN(telefony[[#This Row],[nr]])=8,"Komórkowy","Zagraniczny"))</f>
        <v>Stacjonarny</v>
      </c>
      <c r="G1801" s="11">
        <f>telefony[[#This Row],[zakonczenie]]-telefony[[#This Row],[rozpoczecie]]</f>
        <v>4.6412037037036891E-3</v>
      </c>
      <c r="H1801">
        <f>MINUTE(telefony[[#This Row],[Czas trwania połączenia]])</f>
        <v>6</v>
      </c>
      <c r="I1801" s="10" t="str">
        <f>LEFT(telefony[[#This Row],[nr]],2)</f>
        <v>62</v>
      </c>
      <c r="J1801" s="9">
        <f>IF(AND(telefony[[#This Row],[Rodzaj telefonu]]="Stacjonarny",telefony[[#This Row],[Początek numeru]]="12"),1,0)</f>
        <v>0</v>
      </c>
      <c r="K1801" s="7">
        <f>IF(telefony[[#This Row],[Czy 12]]=1,telefony[[#This Row],[zakonczenie]]-telefony[[#This Row],[rozpoczecie]],0)</f>
        <v>0</v>
      </c>
    </row>
    <row r="1802" spans="1:11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  <c r="E1802">
        <f>COUNTIF($A$2:$A$2148,telefony[[#This Row],[nr]])</f>
        <v>1</v>
      </c>
      <c r="F1802" t="str">
        <f>IF(LEN(telefony[[#This Row],[nr]])=7,"Stacjonarny",IF(LEN(telefony[[#This Row],[nr]])=8,"Komórkowy","Zagraniczny"))</f>
        <v>Zagraniczny</v>
      </c>
      <c r="G1802" s="11">
        <f>telefony[[#This Row],[zakonczenie]]-telefony[[#This Row],[rozpoczecie]]</f>
        <v>8.2523148148148096E-3</v>
      </c>
      <c r="H1802">
        <f>MINUTE(telefony[[#This Row],[Czas trwania połączenia]])</f>
        <v>11</v>
      </c>
      <c r="I1802" s="10" t="str">
        <f>LEFT(telefony[[#This Row],[nr]],2)</f>
        <v>34</v>
      </c>
      <c r="J1802" s="9">
        <f>IF(AND(telefony[[#This Row],[Rodzaj telefonu]]="Stacjonarny",telefony[[#This Row],[Początek numeru]]="12"),1,0)</f>
        <v>0</v>
      </c>
      <c r="K1802" s="7">
        <f>IF(telefony[[#This Row],[Czy 12]]=1,telefony[[#This Row],[zakonczenie]]-telefony[[#This Row],[rozpoczecie]],0)</f>
        <v>0</v>
      </c>
    </row>
    <row r="1803" spans="1:11" x14ac:dyDescent="0.25">
      <c r="A1803">
        <v>9535780</v>
      </c>
      <c r="B1803" s="1">
        <v>42942</v>
      </c>
      <c r="C1803" s="2">
        <v>0.52265046296296291</v>
      </c>
      <c r="D1803" s="2">
        <v>0.53091435185185187</v>
      </c>
      <c r="E1803">
        <f>COUNTIF($A$2:$A$2148,telefony[[#This Row],[nr]])</f>
        <v>1</v>
      </c>
      <c r="F1803" t="str">
        <f>IF(LEN(telefony[[#This Row],[nr]])=7,"Stacjonarny",IF(LEN(telefony[[#This Row],[nr]])=8,"Komórkowy","Zagraniczny"))</f>
        <v>Stacjonarny</v>
      </c>
      <c r="G1803" s="11">
        <f>telefony[[#This Row],[zakonczenie]]-telefony[[#This Row],[rozpoczecie]]</f>
        <v>8.2638888888889594E-3</v>
      </c>
      <c r="H1803">
        <f>MINUTE(telefony[[#This Row],[Czas trwania połączenia]])</f>
        <v>11</v>
      </c>
      <c r="I1803" s="10" t="str">
        <f>LEFT(telefony[[#This Row],[nr]],2)</f>
        <v>95</v>
      </c>
      <c r="J1803" s="9">
        <f>IF(AND(telefony[[#This Row],[Rodzaj telefonu]]="Stacjonarny",telefony[[#This Row],[Początek numeru]]="12"),1,0)</f>
        <v>0</v>
      </c>
      <c r="K1803" s="7">
        <f>IF(telefony[[#This Row],[Czy 12]]=1,telefony[[#This Row],[zakonczenie]]-telefony[[#This Row],[rozpoczecie]],0)</f>
        <v>0</v>
      </c>
    </row>
    <row r="1804" spans="1:11" x14ac:dyDescent="0.25">
      <c r="A1804">
        <v>4945889</v>
      </c>
      <c r="B1804" s="1">
        <v>42942</v>
      </c>
      <c r="C1804" s="2">
        <v>0.52790509259259255</v>
      </c>
      <c r="D1804" s="2">
        <v>0.53581018518518519</v>
      </c>
      <c r="E1804">
        <f>COUNTIF($A$2:$A$2148,telefony[[#This Row],[nr]])</f>
        <v>1</v>
      </c>
      <c r="F1804" t="str">
        <f>IF(LEN(telefony[[#This Row],[nr]])=7,"Stacjonarny",IF(LEN(telefony[[#This Row],[nr]])=8,"Komórkowy","Zagraniczny"))</f>
        <v>Stacjonarny</v>
      </c>
      <c r="G1804" s="11">
        <f>telefony[[#This Row],[zakonczenie]]-telefony[[#This Row],[rozpoczecie]]</f>
        <v>7.9050925925926441E-3</v>
      </c>
      <c r="H1804">
        <f>MINUTE(telefony[[#This Row],[Czas trwania połączenia]])</f>
        <v>11</v>
      </c>
      <c r="I1804" s="10" t="str">
        <f>LEFT(telefony[[#This Row],[nr]],2)</f>
        <v>49</v>
      </c>
      <c r="J1804" s="9">
        <f>IF(AND(telefony[[#This Row],[Rodzaj telefonu]]="Stacjonarny",telefony[[#This Row],[Początek numeru]]="12"),1,0)</f>
        <v>0</v>
      </c>
      <c r="K1804" s="7">
        <f>IF(telefony[[#This Row],[Czy 12]]=1,telefony[[#This Row],[zakonczenie]]-telefony[[#This Row],[rozpoczecie]],0)</f>
        <v>0</v>
      </c>
    </row>
    <row r="1805" spans="1:11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  <c r="E1805">
        <f>COUNTIF($A$2:$A$2148,telefony[[#This Row],[nr]])</f>
        <v>1</v>
      </c>
      <c r="F1805" t="str">
        <f>IF(LEN(telefony[[#This Row],[nr]])=7,"Stacjonarny",IF(LEN(telefony[[#This Row],[nr]])=8,"Komórkowy","Zagraniczny"))</f>
        <v>Stacjonarny</v>
      </c>
      <c r="G1805" s="11">
        <f>telefony[[#This Row],[zakonczenie]]-telefony[[#This Row],[rozpoczecie]]</f>
        <v>6.724537037037015E-3</v>
      </c>
      <c r="H1805">
        <f>MINUTE(telefony[[#This Row],[Czas trwania połączenia]])</f>
        <v>9</v>
      </c>
      <c r="I1805" s="10" t="str">
        <f>LEFT(telefony[[#This Row],[nr]],2)</f>
        <v>89</v>
      </c>
      <c r="J1805" s="9">
        <f>IF(AND(telefony[[#This Row],[Rodzaj telefonu]]="Stacjonarny",telefony[[#This Row],[Początek numeru]]="12"),1,0)</f>
        <v>0</v>
      </c>
      <c r="K1805" s="7">
        <f>IF(telefony[[#This Row],[Czy 12]]=1,telefony[[#This Row],[zakonczenie]]-telefony[[#This Row],[rozpoczecie]],0)</f>
        <v>0</v>
      </c>
    </row>
    <row r="1806" spans="1:11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  <c r="E1806">
        <f>COUNTIF($A$2:$A$2148,telefony[[#This Row],[nr]])</f>
        <v>2</v>
      </c>
      <c r="F1806" t="str">
        <f>IF(LEN(telefony[[#This Row],[nr]])=7,"Stacjonarny",IF(LEN(telefony[[#This Row],[nr]])=8,"Komórkowy","Zagraniczny"))</f>
        <v>Komórkowy</v>
      </c>
      <c r="G1806" s="11">
        <f>telefony[[#This Row],[zakonczenie]]-telefony[[#This Row],[rozpoczecie]]</f>
        <v>2.1875000000000089E-3</v>
      </c>
      <c r="H1806">
        <f>MINUTE(telefony[[#This Row],[Czas trwania połączenia]])</f>
        <v>3</v>
      </c>
      <c r="I1806" s="10" t="str">
        <f>LEFT(telefony[[#This Row],[nr]],2)</f>
        <v>57</v>
      </c>
      <c r="J1806" s="9">
        <f>IF(AND(telefony[[#This Row],[Rodzaj telefonu]]="Stacjonarny",telefony[[#This Row],[Początek numeru]]="12"),1,0)</f>
        <v>0</v>
      </c>
      <c r="K1806" s="7">
        <f>IF(telefony[[#This Row],[Czy 12]]=1,telefony[[#This Row],[zakonczenie]]-telefony[[#This Row],[rozpoczecie]],0)</f>
        <v>0</v>
      </c>
    </row>
    <row r="1807" spans="1:11" x14ac:dyDescent="0.25">
      <c r="A1807">
        <v>9772824</v>
      </c>
      <c r="B1807" s="1">
        <v>42942</v>
      </c>
      <c r="C1807" s="2">
        <v>0.53344907407407405</v>
      </c>
      <c r="D1807" s="2">
        <v>0.54386574074074079</v>
      </c>
      <c r="E1807">
        <f>COUNTIF($A$2:$A$2148,telefony[[#This Row],[nr]])</f>
        <v>2</v>
      </c>
      <c r="F1807" t="str">
        <f>IF(LEN(telefony[[#This Row],[nr]])=7,"Stacjonarny",IF(LEN(telefony[[#This Row],[nr]])=8,"Komórkowy","Zagraniczny"))</f>
        <v>Stacjonarny</v>
      </c>
      <c r="G1807" s="11">
        <f>telefony[[#This Row],[zakonczenie]]-telefony[[#This Row],[rozpoczecie]]</f>
        <v>1.0416666666666741E-2</v>
      </c>
      <c r="H1807">
        <f>MINUTE(telefony[[#This Row],[Czas trwania połączenia]])</f>
        <v>15</v>
      </c>
      <c r="I1807" s="10" t="str">
        <f>LEFT(telefony[[#This Row],[nr]],2)</f>
        <v>97</v>
      </c>
      <c r="J1807" s="9">
        <f>IF(AND(telefony[[#This Row],[Rodzaj telefonu]]="Stacjonarny",telefony[[#This Row],[Początek numeru]]="12"),1,0)</f>
        <v>0</v>
      </c>
      <c r="K1807" s="7">
        <f>IF(telefony[[#This Row],[Czy 12]]=1,telefony[[#This Row],[zakonczenie]]-telefony[[#This Row],[rozpoczecie]],0)</f>
        <v>0</v>
      </c>
    </row>
    <row r="1808" spans="1:11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  <c r="E1808">
        <f>COUNTIF($A$2:$A$2148,telefony[[#This Row],[nr]])</f>
        <v>2</v>
      </c>
      <c r="F1808" t="str">
        <f>IF(LEN(telefony[[#This Row],[nr]])=7,"Stacjonarny",IF(LEN(telefony[[#This Row],[nr]])=8,"Komórkowy","Zagraniczny"))</f>
        <v>Stacjonarny</v>
      </c>
      <c r="G1808" s="11">
        <f>telefony[[#This Row],[zakonczenie]]-telefony[[#This Row],[rozpoczecie]]</f>
        <v>3.7384259259259922E-3</v>
      </c>
      <c r="H1808">
        <f>MINUTE(telefony[[#This Row],[Czas trwania połączenia]])</f>
        <v>5</v>
      </c>
      <c r="I1808" s="10" t="str">
        <f>LEFT(telefony[[#This Row],[nr]],2)</f>
        <v>41</v>
      </c>
      <c r="J1808" s="9">
        <f>IF(AND(telefony[[#This Row],[Rodzaj telefonu]]="Stacjonarny",telefony[[#This Row],[Początek numeru]]="12"),1,0)</f>
        <v>0</v>
      </c>
      <c r="K1808" s="7">
        <f>IF(telefony[[#This Row],[Czy 12]]=1,telefony[[#This Row],[zakonczenie]]-telefony[[#This Row],[rozpoczecie]],0)</f>
        <v>0</v>
      </c>
    </row>
    <row r="1809" spans="1:11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  <c r="E1809">
        <f>COUNTIF($A$2:$A$2148,telefony[[#This Row],[nr]])</f>
        <v>1</v>
      </c>
      <c r="F1809" t="str">
        <f>IF(LEN(telefony[[#This Row],[nr]])=7,"Stacjonarny",IF(LEN(telefony[[#This Row],[nr]])=8,"Komórkowy","Zagraniczny"))</f>
        <v>Komórkowy</v>
      </c>
      <c r="G1809" s="11">
        <f>telefony[[#This Row],[zakonczenie]]-telefony[[#This Row],[rozpoczecie]]</f>
        <v>7.9282407407407218E-3</v>
      </c>
      <c r="H1809">
        <f>MINUTE(telefony[[#This Row],[Czas trwania połączenia]])</f>
        <v>11</v>
      </c>
      <c r="I1809" s="10" t="str">
        <f>LEFT(telefony[[#This Row],[nr]],2)</f>
        <v>96</v>
      </c>
      <c r="J1809" s="9">
        <f>IF(AND(telefony[[#This Row],[Rodzaj telefonu]]="Stacjonarny",telefony[[#This Row],[Początek numeru]]="12"),1,0)</f>
        <v>0</v>
      </c>
      <c r="K1809" s="7">
        <f>IF(telefony[[#This Row],[Czy 12]]=1,telefony[[#This Row],[zakonczenie]]-telefony[[#This Row],[rozpoczecie]],0)</f>
        <v>0</v>
      </c>
    </row>
    <row r="1810" spans="1:11" x14ac:dyDescent="0.25">
      <c r="A1810">
        <v>24665933</v>
      </c>
      <c r="B1810" s="1">
        <v>42942</v>
      </c>
      <c r="C1810" s="2">
        <v>0.53666666666666663</v>
      </c>
      <c r="D1810" s="2">
        <v>0.5370949074074074</v>
      </c>
      <c r="E1810">
        <f>COUNTIF($A$2:$A$2148,telefony[[#This Row],[nr]])</f>
        <v>2</v>
      </c>
      <c r="F1810" t="str">
        <f>IF(LEN(telefony[[#This Row],[nr]])=7,"Stacjonarny",IF(LEN(telefony[[#This Row],[nr]])=8,"Komórkowy","Zagraniczny"))</f>
        <v>Komórkowy</v>
      </c>
      <c r="G1810" s="11">
        <f>telefony[[#This Row],[zakonczenie]]-telefony[[#This Row],[rozpoczecie]]</f>
        <v>4.2824074074077068E-4</v>
      </c>
      <c r="H1810">
        <f>MINUTE(telefony[[#This Row],[Czas trwania połączenia]])</f>
        <v>0</v>
      </c>
      <c r="I1810" s="10" t="str">
        <f>LEFT(telefony[[#This Row],[nr]],2)</f>
        <v>24</v>
      </c>
      <c r="J1810" s="9">
        <f>IF(AND(telefony[[#This Row],[Rodzaj telefonu]]="Stacjonarny",telefony[[#This Row],[Początek numeru]]="12"),1,0)</f>
        <v>0</v>
      </c>
      <c r="K1810" s="7">
        <f>IF(telefony[[#This Row],[Czy 12]]=1,telefony[[#This Row],[zakonczenie]]-telefony[[#This Row],[rozpoczecie]],0)</f>
        <v>0</v>
      </c>
    </row>
    <row r="1811" spans="1:11" x14ac:dyDescent="0.25">
      <c r="A1811">
        <v>5465004</v>
      </c>
      <c r="B1811" s="1">
        <v>42942</v>
      </c>
      <c r="C1811" s="2">
        <v>0.54017361111111106</v>
      </c>
      <c r="D1811" s="2">
        <v>0.54915509259259254</v>
      </c>
      <c r="E1811">
        <f>COUNTIF($A$2:$A$2148,telefony[[#This Row],[nr]])</f>
        <v>1</v>
      </c>
      <c r="F1811" t="str">
        <f>IF(LEN(telefony[[#This Row],[nr]])=7,"Stacjonarny",IF(LEN(telefony[[#This Row],[nr]])=8,"Komórkowy","Zagraniczny"))</f>
        <v>Stacjonarny</v>
      </c>
      <c r="G1811" s="11">
        <f>telefony[[#This Row],[zakonczenie]]-telefony[[#This Row],[rozpoczecie]]</f>
        <v>8.9814814814814792E-3</v>
      </c>
      <c r="H1811">
        <f>MINUTE(telefony[[#This Row],[Czas trwania połączenia]])</f>
        <v>12</v>
      </c>
      <c r="I1811" s="10" t="str">
        <f>LEFT(telefony[[#This Row],[nr]],2)</f>
        <v>54</v>
      </c>
      <c r="J1811" s="9">
        <f>IF(AND(telefony[[#This Row],[Rodzaj telefonu]]="Stacjonarny",telefony[[#This Row],[Początek numeru]]="12"),1,0)</f>
        <v>0</v>
      </c>
      <c r="K1811" s="7">
        <f>IF(telefony[[#This Row],[Czy 12]]=1,telefony[[#This Row],[zakonczenie]]-telefony[[#This Row],[rozpoczecie]],0)</f>
        <v>0</v>
      </c>
    </row>
    <row r="1812" spans="1:11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  <c r="E1812">
        <f>COUNTIF($A$2:$A$2148,telefony[[#This Row],[nr]])</f>
        <v>1</v>
      </c>
      <c r="F1812" t="str">
        <f>IF(LEN(telefony[[#This Row],[nr]])=7,"Stacjonarny",IF(LEN(telefony[[#This Row],[nr]])=8,"Komórkowy","Zagraniczny"))</f>
        <v>Stacjonarny</v>
      </c>
      <c r="G1812" s="11">
        <f>telefony[[#This Row],[zakonczenie]]-telefony[[#This Row],[rozpoczecie]]</f>
        <v>1.0335648148148135E-2</v>
      </c>
      <c r="H1812">
        <f>MINUTE(telefony[[#This Row],[Czas trwania połączenia]])</f>
        <v>14</v>
      </c>
      <c r="I1812" s="10" t="str">
        <f>LEFT(telefony[[#This Row],[nr]],2)</f>
        <v>95</v>
      </c>
      <c r="J1812" s="9">
        <f>IF(AND(telefony[[#This Row],[Rodzaj telefonu]]="Stacjonarny",telefony[[#This Row],[Początek numeru]]="12"),1,0)</f>
        <v>0</v>
      </c>
      <c r="K1812" s="7">
        <f>IF(telefony[[#This Row],[Czy 12]]=1,telefony[[#This Row],[zakonczenie]]-telefony[[#This Row],[rozpoczecie]],0)</f>
        <v>0</v>
      </c>
    </row>
    <row r="1813" spans="1:11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  <c r="E1813">
        <f>COUNTIF($A$2:$A$2148,telefony[[#This Row],[nr]])</f>
        <v>1</v>
      </c>
      <c r="F1813" t="str">
        <f>IF(LEN(telefony[[#This Row],[nr]])=7,"Stacjonarny",IF(LEN(telefony[[#This Row],[nr]])=8,"Komórkowy","Zagraniczny"))</f>
        <v>Stacjonarny</v>
      </c>
      <c r="G1813" s="11">
        <f>telefony[[#This Row],[zakonczenie]]-telefony[[#This Row],[rozpoczecie]]</f>
        <v>1.0289351851851869E-2</v>
      </c>
      <c r="H1813">
        <f>MINUTE(telefony[[#This Row],[Czas trwania połączenia]])</f>
        <v>14</v>
      </c>
      <c r="I1813" s="10" t="str">
        <f>LEFT(telefony[[#This Row],[nr]],2)</f>
        <v>34</v>
      </c>
      <c r="J1813" s="9">
        <f>IF(AND(telefony[[#This Row],[Rodzaj telefonu]]="Stacjonarny",telefony[[#This Row],[Początek numeru]]="12"),1,0)</f>
        <v>0</v>
      </c>
      <c r="K1813" s="7">
        <f>IF(telefony[[#This Row],[Czy 12]]=1,telefony[[#This Row],[zakonczenie]]-telefony[[#This Row],[rozpoczecie]],0)</f>
        <v>0</v>
      </c>
    </row>
    <row r="1814" spans="1:11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  <c r="E1814">
        <f>COUNTIF($A$2:$A$2148,telefony[[#This Row],[nr]])</f>
        <v>1</v>
      </c>
      <c r="F1814" t="str">
        <f>IF(LEN(telefony[[#This Row],[nr]])=7,"Stacjonarny",IF(LEN(telefony[[#This Row],[nr]])=8,"Komórkowy","Zagraniczny"))</f>
        <v>Stacjonarny</v>
      </c>
      <c r="G1814" s="11">
        <f>telefony[[#This Row],[zakonczenie]]-telefony[[#This Row],[rozpoczecie]]</f>
        <v>6.1921296296296724E-3</v>
      </c>
      <c r="H1814">
        <f>MINUTE(telefony[[#This Row],[Czas trwania połączenia]])</f>
        <v>8</v>
      </c>
      <c r="I1814" s="10" t="str">
        <f>LEFT(telefony[[#This Row],[nr]],2)</f>
        <v>75</v>
      </c>
      <c r="J1814" s="9">
        <f>IF(AND(telefony[[#This Row],[Rodzaj telefonu]]="Stacjonarny",telefony[[#This Row],[Początek numeru]]="12"),1,0)</f>
        <v>0</v>
      </c>
      <c r="K1814" s="7">
        <f>IF(telefony[[#This Row],[Czy 12]]=1,telefony[[#This Row],[zakonczenie]]-telefony[[#This Row],[rozpoczecie]],0)</f>
        <v>0</v>
      </c>
    </row>
    <row r="1815" spans="1:11" x14ac:dyDescent="0.25">
      <c r="A1815">
        <v>3189059</v>
      </c>
      <c r="B1815" s="1">
        <v>42942</v>
      </c>
      <c r="C1815" s="2">
        <v>0.55462962962962958</v>
      </c>
      <c r="D1815" s="2">
        <v>0.56101851851851847</v>
      </c>
      <c r="E1815">
        <f>COUNTIF($A$2:$A$2148,telefony[[#This Row],[nr]])</f>
        <v>1</v>
      </c>
      <c r="F1815" t="str">
        <f>IF(LEN(telefony[[#This Row],[nr]])=7,"Stacjonarny",IF(LEN(telefony[[#This Row],[nr]])=8,"Komórkowy","Zagraniczny"))</f>
        <v>Stacjonarny</v>
      </c>
      <c r="G1815" s="11">
        <f>telefony[[#This Row],[zakonczenie]]-telefony[[#This Row],[rozpoczecie]]</f>
        <v>6.3888888888888884E-3</v>
      </c>
      <c r="H1815">
        <f>MINUTE(telefony[[#This Row],[Czas trwania połączenia]])</f>
        <v>9</v>
      </c>
      <c r="I1815" s="10" t="str">
        <f>LEFT(telefony[[#This Row],[nr]],2)</f>
        <v>31</v>
      </c>
      <c r="J1815" s="9">
        <f>IF(AND(telefony[[#This Row],[Rodzaj telefonu]]="Stacjonarny",telefony[[#This Row],[Początek numeru]]="12"),1,0)</f>
        <v>0</v>
      </c>
      <c r="K1815" s="7">
        <f>IF(telefony[[#This Row],[Czy 12]]=1,telefony[[#This Row],[zakonczenie]]-telefony[[#This Row],[rozpoczecie]],0)</f>
        <v>0</v>
      </c>
    </row>
    <row r="1816" spans="1:11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  <c r="E1816">
        <f>COUNTIF($A$2:$A$2148,telefony[[#This Row],[nr]])</f>
        <v>1</v>
      </c>
      <c r="F1816" t="str">
        <f>IF(LEN(telefony[[#This Row],[nr]])=7,"Stacjonarny",IF(LEN(telefony[[#This Row],[nr]])=8,"Komórkowy","Zagraniczny"))</f>
        <v>Stacjonarny</v>
      </c>
      <c r="G1816" s="11">
        <f>telefony[[#This Row],[zakonczenie]]-telefony[[#This Row],[rozpoczecie]]</f>
        <v>7.7777777777777724E-3</v>
      </c>
      <c r="H1816">
        <f>MINUTE(telefony[[#This Row],[Czas trwania połączenia]])</f>
        <v>11</v>
      </c>
      <c r="I1816" s="10" t="str">
        <f>LEFT(telefony[[#This Row],[nr]],2)</f>
        <v>90</v>
      </c>
      <c r="J1816" s="9">
        <f>IF(AND(telefony[[#This Row],[Rodzaj telefonu]]="Stacjonarny",telefony[[#This Row],[Początek numeru]]="12"),1,0)</f>
        <v>0</v>
      </c>
      <c r="K1816" s="7">
        <f>IF(telefony[[#This Row],[Czy 12]]=1,telefony[[#This Row],[zakonczenie]]-telefony[[#This Row],[rozpoczecie]],0)</f>
        <v>0</v>
      </c>
    </row>
    <row r="1817" spans="1:11" x14ac:dyDescent="0.25">
      <c r="A1817">
        <v>2109147679</v>
      </c>
      <c r="B1817" s="1">
        <v>42942</v>
      </c>
      <c r="C1817" s="2">
        <v>0.56098379629629624</v>
      </c>
      <c r="D1817" s="2">
        <v>0.56753472222222223</v>
      </c>
      <c r="E1817">
        <f>COUNTIF($A$2:$A$2148,telefony[[#This Row],[nr]])</f>
        <v>5</v>
      </c>
      <c r="F1817" t="str">
        <f>IF(LEN(telefony[[#This Row],[nr]])=7,"Stacjonarny",IF(LEN(telefony[[#This Row],[nr]])=8,"Komórkowy","Zagraniczny"))</f>
        <v>Zagraniczny</v>
      </c>
      <c r="G1817" s="11">
        <f>telefony[[#This Row],[zakonczenie]]-telefony[[#This Row],[rozpoczecie]]</f>
        <v>6.5509259259259878E-3</v>
      </c>
      <c r="H1817">
        <f>MINUTE(telefony[[#This Row],[Czas trwania połączenia]])</f>
        <v>9</v>
      </c>
      <c r="I1817" s="10" t="str">
        <f>LEFT(telefony[[#This Row],[nr]],2)</f>
        <v>21</v>
      </c>
      <c r="J1817" s="9">
        <f>IF(AND(telefony[[#This Row],[Rodzaj telefonu]]="Stacjonarny",telefony[[#This Row],[Początek numeru]]="12"),1,0)</f>
        <v>0</v>
      </c>
      <c r="K1817" s="7">
        <f>IF(telefony[[#This Row],[Czy 12]]=1,telefony[[#This Row],[zakonczenie]]-telefony[[#This Row],[rozpoczecie]],0)</f>
        <v>0</v>
      </c>
    </row>
    <row r="1818" spans="1:11" x14ac:dyDescent="0.25">
      <c r="A1818">
        <v>59508384</v>
      </c>
      <c r="B1818" s="1">
        <v>42942</v>
      </c>
      <c r="C1818" s="2">
        <v>0.56232638888888886</v>
      </c>
      <c r="D1818" s="2">
        <v>0.56594907407407402</v>
      </c>
      <c r="E1818">
        <f>COUNTIF($A$2:$A$2148,telefony[[#This Row],[nr]])</f>
        <v>1</v>
      </c>
      <c r="F1818" t="str">
        <f>IF(LEN(telefony[[#This Row],[nr]])=7,"Stacjonarny",IF(LEN(telefony[[#This Row],[nr]])=8,"Komórkowy","Zagraniczny"))</f>
        <v>Komórkowy</v>
      </c>
      <c r="G1818" s="11">
        <f>telefony[[#This Row],[zakonczenie]]-telefony[[#This Row],[rozpoczecie]]</f>
        <v>3.6226851851851594E-3</v>
      </c>
      <c r="H1818">
        <f>MINUTE(telefony[[#This Row],[Czas trwania połączenia]])</f>
        <v>5</v>
      </c>
      <c r="I1818" s="10" t="str">
        <f>LEFT(telefony[[#This Row],[nr]],2)</f>
        <v>59</v>
      </c>
      <c r="J1818" s="9">
        <f>IF(AND(telefony[[#This Row],[Rodzaj telefonu]]="Stacjonarny",telefony[[#This Row],[Początek numeru]]="12"),1,0)</f>
        <v>0</v>
      </c>
      <c r="K1818" s="7">
        <f>IF(telefony[[#This Row],[Czy 12]]=1,telefony[[#This Row],[zakonczenie]]-telefony[[#This Row],[rozpoczecie]],0)</f>
        <v>0</v>
      </c>
    </row>
    <row r="1819" spans="1:11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  <c r="E1819">
        <f>COUNTIF($A$2:$A$2148,telefony[[#This Row],[nr]])</f>
        <v>1</v>
      </c>
      <c r="F1819" t="str">
        <f>IF(LEN(telefony[[#This Row],[nr]])=7,"Stacjonarny",IF(LEN(telefony[[#This Row],[nr]])=8,"Komórkowy","Zagraniczny"))</f>
        <v>Komórkowy</v>
      </c>
      <c r="G1819" s="11">
        <f>telefony[[#This Row],[zakonczenie]]-telefony[[#This Row],[rozpoczecie]]</f>
        <v>1.4351851851852615E-3</v>
      </c>
      <c r="H1819">
        <f>MINUTE(telefony[[#This Row],[Czas trwania połączenia]])</f>
        <v>2</v>
      </c>
      <c r="I1819" s="10" t="str">
        <f>LEFT(telefony[[#This Row],[nr]],2)</f>
        <v>48</v>
      </c>
      <c r="J1819" s="9">
        <f>IF(AND(telefony[[#This Row],[Rodzaj telefonu]]="Stacjonarny",telefony[[#This Row],[Początek numeru]]="12"),1,0)</f>
        <v>0</v>
      </c>
      <c r="K1819" s="7">
        <f>IF(telefony[[#This Row],[Czy 12]]=1,telefony[[#This Row],[zakonczenie]]-telefony[[#This Row],[rozpoczecie]],0)</f>
        <v>0</v>
      </c>
    </row>
    <row r="1820" spans="1:11" x14ac:dyDescent="0.25">
      <c r="A1820">
        <v>4082744</v>
      </c>
      <c r="B1820" s="1">
        <v>42942</v>
      </c>
      <c r="C1820" s="2">
        <v>0.56481481481481477</v>
      </c>
      <c r="D1820" s="2">
        <v>0.57565972222222217</v>
      </c>
      <c r="E1820">
        <f>COUNTIF($A$2:$A$2148,telefony[[#This Row],[nr]])</f>
        <v>1</v>
      </c>
      <c r="F1820" t="str">
        <f>IF(LEN(telefony[[#This Row],[nr]])=7,"Stacjonarny",IF(LEN(telefony[[#This Row],[nr]])=8,"Komórkowy","Zagraniczny"))</f>
        <v>Stacjonarny</v>
      </c>
      <c r="G1820" s="11">
        <f>telefony[[#This Row],[zakonczenie]]-telefony[[#This Row],[rozpoczecie]]</f>
        <v>1.08449074074074E-2</v>
      </c>
      <c r="H1820">
        <f>MINUTE(telefony[[#This Row],[Czas trwania połączenia]])</f>
        <v>15</v>
      </c>
      <c r="I1820" s="10" t="str">
        <f>LEFT(telefony[[#This Row],[nr]],2)</f>
        <v>40</v>
      </c>
      <c r="J1820" s="9">
        <f>IF(AND(telefony[[#This Row],[Rodzaj telefonu]]="Stacjonarny",telefony[[#This Row],[Początek numeru]]="12"),1,0)</f>
        <v>0</v>
      </c>
      <c r="K1820" s="7">
        <f>IF(telefony[[#This Row],[Czy 12]]=1,telefony[[#This Row],[zakonczenie]]-telefony[[#This Row],[rozpoczecie]],0)</f>
        <v>0</v>
      </c>
    </row>
    <row r="1821" spans="1:11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  <c r="E1821">
        <f>COUNTIF($A$2:$A$2148,telefony[[#This Row],[nr]])</f>
        <v>1</v>
      </c>
      <c r="F1821" t="str">
        <f>IF(LEN(telefony[[#This Row],[nr]])=7,"Stacjonarny",IF(LEN(telefony[[#This Row],[nr]])=8,"Komórkowy","Zagraniczny"))</f>
        <v>Stacjonarny</v>
      </c>
      <c r="G1821" s="11">
        <f>telefony[[#This Row],[zakonczenie]]-telefony[[#This Row],[rozpoczecie]]</f>
        <v>1.3194444444444287E-3</v>
      </c>
      <c r="H1821">
        <f>MINUTE(telefony[[#This Row],[Czas trwania połączenia]])</f>
        <v>1</v>
      </c>
      <c r="I1821" s="10" t="str">
        <f>LEFT(telefony[[#This Row],[nr]],2)</f>
        <v>23</v>
      </c>
      <c r="J1821" s="9">
        <f>IF(AND(telefony[[#This Row],[Rodzaj telefonu]]="Stacjonarny",telefony[[#This Row],[Początek numeru]]="12"),1,0)</f>
        <v>0</v>
      </c>
      <c r="K1821" s="7">
        <f>IF(telefony[[#This Row],[Czy 12]]=1,telefony[[#This Row],[zakonczenie]]-telefony[[#This Row],[rozpoczecie]],0)</f>
        <v>0</v>
      </c>
    </row>
    <row r="1822" spans="1:11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  <c r="E1822">
        <f>COUNTIF($A$2:$A$2148,telefony[[#This Row],[nr]])</f>
        <v>1</v>
      </c>
      <c r="F1822" t="str">
        <f>IF(LEN(telefony[[#This Row],[nr]])=7,"Stacjonarny",IF(LEN(telefony[[#This Row],[nr]])=8,"Komórkowy","Zagraniczny"))</f>
        <v>Komórkowy</v>
      </c>
      <c r="G1822" s="11">
        <f>telefony[[#This Row],[zakonczenie]]-telefony[[#This Row],[rozpoczecie]]</f>
        <v>8.1481481481481266E-3</v>
      </c>
      <c r="H1822">
        <f>MINUTE(telefony[[#This Row],[Czas trwania połączenia]])</f>
        <v>11</v>
      </c>
      <c r="I1822" s="10" t="str">
        <f>LEFT(telefony[[#This Row],[nr]],2)</f>
        <v>96</v>
      </c>
      <c r="J1822" s="9">
        <f>IF(AND(telefony[[#This Row],[Rodzaj telefonu]]="Stacjonarny",telefony[[#This Row],[Początek numeru]]="12"),1,0)</f>
        <v>0</v>
      </c>
      <c r="K1822" s="7">
        <f>IF(telefony[[#This Row],[Czy 12]]=1,telefony[[#This Row],[zakonczenie]]-telefony[[#This Row],[rozpoczecie]],0)</f>
        <v>0</v>
      </c>
    </row>
    <row r="1823" spans="1:11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  <c r="E1823">
        <f>COUNTIF($A$2:$A$2148,telefony[[#This Row],[nr]])</f>
        <v>1</v>
      </c>
      <c r="F1823" t="str">
        <f>IF(LEN(telefony[[#This Row],[nr]])=7,"Stacjonarny",IF(LEN(telefony[[#This Row],[nr]])=8,"Komórkowy","Zagraniczny"))</f>
        <v>Zagraniczny</v>
      </c>
      <c r="G1823" s="11">
        <f>telefony[[#This Row],[zakonczenie]]-telefony[[#This Row],[rozpoczecie]]</f>
        <v>4.5138888888884843E-4</v>
      </c>
      <c r="H1823">
        <f>MINUTE(telefony[[#This Row],[Czas trwania połączenia]])</f>
        <v>0</v>
      </c>
      <c r="I1823" s="10" t="str">
        <f>LEFT(telefony[[#This Row],[nr]],2)</f>
        <v>94</v>
      </c>
      <c r="J1823" s="9">
        <f>IF(AND(telefony[[#This Row],[Rodzaj telefonu]]="Stacjonarny",telefony[[#This Row],[Początek numeru]]="12"),1,0)</f>
        <v>0</v>
      </c>
      <c r="K1823" s="7">
        <f>IF(telefony[[#This Row],[Czy 12]]=1,telefony[[#This Row],[zakonczenie]]-telefony[[#This Row],[rozpoczecie]],0)</f>
        <v>0</v>
      </c>
    </row>
    <row r="1824" spans="1:11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  <c r="E1824">
        <f>COUNTIF($A$2:$A$2148,telefony[[#This Row],[nr]])</f>
        <v>1</v>
      </c>
      <c r="F1824" t="str">
        <f>IF(LEN(telefony[[#This Row],[nr]])=7,"Stacjonarny",IF(LEN(telefony[[#This Row],[nr]])=8,"Komórkowy","Zagraniczny"))</f>
        <v>Stacjonarny</v>
      </c>
      <c r="G1824" s="11">
        <f>telefony[[#This Row],[zakonczenie]]-telefony[[#This Row],[rozpoczecie]]</f>
        <v>5.4282407407406641E-3</v>
      </c>
      <c r="H1824">
        <f>MINUTE(telefony[[#This Row],[Czas trwania połączenia]])</f>
        <v>7</v>
      </c>
      <c r="I1824" s="10" t="str">
        <f>LEFT(telefony[[#This Row],[nr]],2)</f>
        <v>68</v>
      </c>
      <c r="J1824" s="9">
        <f>IF(AND(telefony[[#This Row],[Rodzaj telefonu]]="Stacjonarny",telefony[[#This Row],[Początek numeru]]="12"),1,0)</f>
        <v>0</v>
      </c>
      <c r="K1824" s="7">
        <f>IF(telefony[[#This Row],[Czy 12]]=1,telefony[[#This Row],[zakonczenie]]-telefony[[#This Row],[rozpoczecie]],0)</f>
        <v>0</v>
      </c>
    </row>
    <row r="1825" spans="1:11" x14ac:dyDescent="0.25">
      <c r="A1825">
        <v>9759222</v>
      </c>
      <c r="B1825" s="1">
        <v>42942</v>
      </c>
      <c r="C1825" s="2">
        <v>0.58021990740740736</v>
      </c>
      <c r="D1825" s="2">
        <v>0.58726851851851847</v>
      </c>
      <c r="E1825">
        <f>COUNTIF($A$2:$A$2148,telefony[[#This Row],[nr]])</f>
        <v>1</v>
      </c>
      <c r="F1825" t="str">
        <f>IF(LEN(telefony[[#This Row],[nr]])=7,"Stacjonarny",IF(LEN(telefony[[#This Row],[nr]])=8,"Komórkowy","Zagraniczny"))</f>
        <v>Stacjonarny</v>
      </c>
      <c r="G1825" s="11">
        <f>telefony[[#This Row],[zakonczenie]]-telefony[[#This Row],[rozpoczecie]]</f>
        <v>7.0486111111111027E-3</v>
      </c>
      <c r="H1825">
        <f>MINUTE(telefony[[#This Row],[Czas trwania połączenia]])</f>
        <v>10</v>
      </c>
      <c r="I1825" s="10" t="str">
        <f>LEFT(telefony[[#This Row],[nr]],2)</f>
        <v>97</v>
      </c>
      <c r="J1825" s="9">
        <f>IF(AND(telefony[[#This Row],[Rodzaj telefonu]]="Stacjonarny",telefony[[#This Row],[Początek numeru]]="12"),1,0)</f>
        <v>0</v>
      </c>
      <c r="K1825" s="7">
        <f>IF(telefony[[#This Row],[Czy 12]]=1,telefony[[#This Row],[zakonczenie]]-telefony[[#This Row],[rozpoczecie]],0)</f>
        <v>0</v>
      </c>
    </row>
    <row r="1826" spans="1:11" x14ac:dyDescent="0.25">
      <c r="A1826">
        <v>39793981</v>
      </c>
      <c r="B1826" s="1">
        <v>42942</v>
      </c>
      <c r="C1826" s="2">
        <v>0.58101851851851849</v>
      </c>
      <c r="D1826" s="2">
        <v>0.58164351851851848</v>
      </c>
      <c r="E1826">
        <f>COUNTIF($A$2:$A$2148,telefony[[#This Row],[nr]])</f>
        <v>1</v>
      </c>
      <c r="F1826" t="str">
        <f>IF(LEN(telefony[[#This Row],[nr]])=7,"Stacjonarny",IF(LEN(telefony[[#This Row],[nr]])=8,"Komórkowy","Zagraniczny"))</f>
        <v>Komórkowy</v>
      </c>
      <c r="G1826" s="11">
        <f>telefony[[#This Row],[zakonczenie]]-telefony[[#This Row],[rozpoczecie]]</f>
        <v>6.2499999999998668E-4</v>
      </c>
      <c r="H1826">
        <f>MINUTE(telefony[[#This Row],[Czas trwania połączenia]])</f>
        <v>0</v>
      </c>
      <c r="I1826" s="10" t="str">
        <f>LEFT(telefony[[#This Row],[nr]],2)</f>
        <v>39</v>
      </c>
      <c r="J1826" s="9">
        <f>IF(AND(telefony[[#This Row],[Rodzaj telefonu]]="Stacjonarny",telefony[[#This Row],[Początek numeru]]="12"),1,0)</f>
        <v>0</v>
      </c>
      <c r="K1826" s="7">
        <f>IF(telefony[[#This Row],[Czy 12]]=1,telefony[[#This Row],[zakonczenie]]-telefony[[#This Row],[rozpoczecie]],0)</f>
        <v>0</v>
      </c>
    </row>
    <row r="1827" spans="1:11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  <c r="E1827">
        <f>COUNTIF($A$2:$A$2148,telefony[[#This Row],[nr]])</f>
        <v>1</v>
      </c>
      <c r="F1827" t="str">
        <f>IF(LEN(telefony[[#This Row],[nr]])=7,"Stacjonarny",IF(LEN(telefony[[#This Row],[nr]])=8,"Komórkowy","Zagraniczny"))</f>
        <v>Stacjonarny</v>
      </c>
      <c r="G1827" s="11">
        <f>telefony[[#This Row],[zakonczenie]]-telefony[[#This Row],[rozpoczecie]]</f>
        <v>2.6851851851852349E-3</v>
      </c>
      <c r="H1827">
        <f>MINUTE(telefony[[#This Row],[Czas trwania połączenia]])</f>
        <v>3</v>
      </c>
      <c r="I1827" s="10" t="str">
        <f>LEFT(telefony[[#This Row],[nr]],2)</f>
        <v>37</v>
      </c>
      <c r="J1827" s="9">
        <f>IF(AND(telefony[[#This Row],[Rodzaj telefonu]]="Stacjonarny",telefony[[#This Row],[Początek numeru]]="12"),1,0)</f>
        <v>0</v>
      </c>
      <c r="K1827" s="7">
        <f>IF(telefony[[#This Row],[Czy 12]]=1,telefony[[#This Row],[zakonczenie]]-telefony[[#This Row],[rozpoczecie]],0)</f>
        <v>0</v>
      </c>
    </row>
    <row r="1828" spans="1:11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  <c r="E1828">
        <f>COUNTIF($A$2:$A$2148,telefony[[#This Row],[nr]])</f>
        <v>1</v>
      </c>
      <c r="F1828" t="str">
        <f>IF(LEN(telefony[[#This Row],[nr]])=7,"Stacjonarny",IF(LEN(telefony[[#This Row],[nr]])=8,"Komórkowy","Zagraniczny"))</f>
        <v>Komórkowy</v>
      </c>
      <c r="G1828" s="11">
        <f>telefony[[#This Row],[zakonczenie]]-telefony[[#This Row],[rozpoczecie]]</f>
        <v>8.206018518518432E-3</v>
      </c>
      <c r="H1828">
        <f>MINUTE(telefony[[#This Row],[Czas trwania połączenia]])</f>
        <v>11</v>
      </c>
      <c r="I1828" s="10" t="str">
        <f>LEFT(telefony[[#This Row],[nr]],2)</f>
        <v>37</v>
      </c>
      <c r="J1828" s="9">
        <f>IF(AND(telefony[[#This Row],[Rodzaj telefonu]]="Stacjonarny",telefony[[#This Row],[Początek numeru]]="12"),1,0)</f>
        <v>0</v>
      </c>
      <c r="K1828" s="7">
        <f>IF(telefony[[#This Row],[Czy 12]]=1,telefony[[#This Row],[zakonczenie]]-telefony[[#This Row],[rozpoczecie]],0)</f>
        <v>0</v>
      </c>
    </row>
    <row r="1829" spans="1:11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  <c r="E1829">
        <f>COUNTIF($A$2:$A$2148,telefony[[#This Row],[nr]])</f>
        <v>2</v>
      </c>
      <c r="F1829" t="str">
        <f>IF(LEN(telefony[[#This Row],[nr]])=7,"Stacjonarny",IF(LEN(telefony[[#This Row],[nr]])=8,"Komórkowy","Zagraniczny"))</f>
        <v>Stacjonarny</v>
      </c>
      <c r="G1829" s="11">
        <f>telefony[[#This Row],[zakonczenie]]-telefony[[#This Row],[rozpoczecie]]</f>
        <v>1.0821759259259212E-2</v>
      </c>
      <c r="H1829">
        <f>MINUTE(telefony[[#This Row],[Czas trwania połączenia]])</f>
        <v>15</v>
      </c>
      <c r="I1829" s="10" t="str">
        <f>LEFT(telefony[[#This Row],[nr]],2)</f>
        <v>37</v>
      </c>
      <c r="J1829" s="9">
        <f>IF(AND(telefony[[#This Row],[Rodzaj telefonu]]="Stacjonarny",telefony[[#This Row],[Początek numeru]]="12"),1,0)</f>
        <v>0</v>
      </c>
      <c r="K1829" s="7">
        <f>IF(telefony[[#This Row],[Czy 12]]=1,telefony[[#This Row],[zakonczenie]]-telefony[[#This Row],[rozpoczecie]],0)</f>
        <v>0</v>
      </c>
    </row>
    <row r="1830" spans="1:11" x14ac:dyDescent="0.25">
      <c r="A1830">
        <v>9689833</v>
      </c>
      <c r="B1830" s="1">
        <v>42942</v>
      </c>
      <c r="C1830" s="2">
        <v>0.5932291666666667</v>
      </c>
      <c r="D1830" s="2">
        <v>0.59943287037037041</v>
      </c>
      <c r="E1830">
        <f>COUNTIF($A$2:$A$2148,telefony[[#This Row],[nr]])</f>
        <v>1</v>
      </c>
      <c r="F1830" t="str">
        <f>IF(LEN(telefony[[#This Row],[nr]])=7,"Stacjonarny",IF(LEN(telefony[[#This Row],[nr]])=8,"Komórkowy","Zagraniczny"))</f>
        <v>Stacjonarny</v>
      </c>
      <c r="G1830" s="11">
        <f>telefony[[#This Row],[zakonczenie]]-telefony[[#This Row],[rozpoczecie]]</f>
        <v>6.2037037037037113E-3</v>
      </c>
      <c r="H1830">
        <f>MINUTE(telefony[[#This Row],[Czas trwania połączenia]])</f>
        <v>8</v>
      </c>
      <c r="I1830" s="10" t="str">
        <f>LEFT(telefony[[#This Row],[nr]],2)</f>
        <v>96</v>
      </c>
      <c r="J1830" s="9">
        <f>IF(AND(telefony[[#This Row],[Rodzaj telefonu]]="Stacjonarny",telefony[[#This Row],[Początek numeru]]="12"),1,0)</f>
        <v>0</v>
      </c>
      <c r="K1830" s="7">
        <f>IF(telefony[[#This Row],[Czy 12]]=1,telefony[[#This Row],[zakonczenie]]-telefony[[#This Row],[rozpoczecie]],0)</f>
        <v>0</v>
      </c>
    </row>
    <row r="1831" spans="1:11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  <c r="E1831">
        <f>COUNTIF($A$2:$A$2148,telefony[[#This Row],[nr]])</f>
        <v>2</v>
      </c>
      <c r="F1831" t="str">
        <f>IF(LEN(telefony[[#This Row],[nr]])=7,"Stacjonarny",IF(LEN(telefony[[#This Row],[nr]])=8,"Komórkowy","Zagraniczny"))</f>
        <v>Stacjonarny</v>
      </c>
      <c r="G1831" s="11">
        <f>telefony[[#This Row],[zakonczenie]]-telefony[[#This Row],[rozpoczecie]]</f>
        <v>1.0752314814814867E-2</v>
      </c>
      <c r="H1831">
        <f>MINUTE(telefony[[#This Row],[Czas trwania połączenia]])</f>
        <v>15</v>
      </c>
      <c r="I1831" s="10" t="str">
        <f>LEFT(telefony[[#This Row],[nr]],2)</f>
        <v>81</v>
      </c>
      <c r="J1831" s="9">
        <f>IF(AND(telefony[[#This Row],[Rodzaj telefonu]]="Stacjonarny",telefony[[#This Row],[Początek numeru]]="12"),1,0)</f>
        <v>0</v>
      </c>
      <c r="K1831" s="7">
        <f>IF(telefony[[#This Row],[Czy 12]]=1,telefony[[#This Row],[zakonczenie]]-telefony[[#This Row],[rozpoczecie]],0)</f>
        <v>0</v>
      </c>
    </row>
    <row r="1832" spans="1:11" x14ac:dyDescent="0.25">
      <c r="A1832">
        <v>1177203</v>
      </c>
      <c r="B1832" s="1">
        <v>42942</v>
      </c>
      <c r="C1832" s="2">
        <v>0.60384259259259254</v>
      </c>
      <c r="D1832" s="2">
        <v>0.60452546296296295</v>
      </c>
      <c r="E1832">
        <f>COUNTIF($A$2:$A$2148,telefony[[#This Row],[nr]])</f>
        <v>1</v>
      </c>
      <c r="F1832" t="str">
        <f>IF(LEN(telefony[[#This Row],[nr]])=7,"Stacjonarny",IF(LEN(telefony[[#This Row],[nr]])=8,"Komórkowy","Zagraniczny"))</f>
        <v>Stacjonarny</v>
      </c>
      <c r="G1832" s="11">
        <f>telefony[[#This Row],[zakonczenie]]-telefony[[#This Row],[rozpoczecie]]</f>
        <v>6.828703703704031E-4</v>
      </c>
      <c r="H1832">
        <f>MINUTE(telefony[[#This Row],[Czas trwania połączenia]])</f>
        <v>0</v>
      </c>
      <c r="I1832" s="10" t="str">
        <f>LEFT(telefony[[#This Row],[nr]],2)</f>
        <v>11</v>
      </c>
      <c r="J1832" s="9">
        <f>IF(AND(telefony[[#This Row],[Rodzaj telefonu]]="Stacjonarny",telefony[[#This Row],[Początek numeru]]="12"),1,0)</f>
        <v>0</v>
      </c>
      <c r="K1832" s="7">
        <f>IF(telefony[[#This Row],[Czy 12]]=1,telefony[[#This Row],[zakonczenie]]-telefony[[#This Row],[rozpoczecie]],0)</f>
        <v>0</v>
      </c>
    </row>
    <row r="1833" spans="1:11" x14ac:dyDescent="0.25">
      <c r="A1833">
        <v>6060835</v>
      </c>
      <c r="B1833" s="1">
        <v>42942</v>
      </c>
      <c r="C1833" s="2">
        <v>0.60623842592592592</v>
      </c>
      <c r="D1833" s="2">
        <v>0.61055555555555552</v>
      </c>
      <c r="E1833">
        <f>COUNTIF($A$2:$A$2148,telefony[[#This Row],[nr]])</f>
        <v>2</v>
      </c>
      <c r="F1833" t="str">
        <f>IF(LEN(telefony[[#This Row],[nr]])=7,"Stacjonarny",IF(LEN(telefony[[#This Row],[nr]])=8,"Komórkowy","Zagraniczny"))</f>
        <v>Stacjonarny</v>
      </c>
      <c r="G1833" s="11">
        <f>telefony[[#This Row],[zakonczenie]]-telefony[[#This Row],[rozpoczecie]]</f>
        <v>4.3171296296296013E-3</v>
      </c>
      <c r="H1833">
        <f>MINUTE(telefony[[#This Row],[Czas trwania połączenia]])</f>
        <v>6</v>
      </c>
      <c r="I1833" s="10" t="str">
        <f>LEFT(telefony[[#This Row],[nr]],2)</f>
        <v>60</v>
      </c>
      <c r="J1833" s="9">
        <f>IF(AND(telefony[[#This Row],[Rodzaj telefonu]]="Stacjonarny",telefony[[#This Row],[Początek numeru]]="12"),1,0)</f>
        <v>0</v>
      </c>
      <c r="K1833" s="7">
        <f>IF(telefony[[#This Row],[Czy 12]]=1,telefony[[#This Row],[zakonczenie]]-telefony[[#This Row],[rozpoczecie]],0)</f>
        <v>0</v>
      </c>
    </row>
    <row r="1834" spans="1:11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  <c r="E1834">
        <f>COUNTIF($A$2:$A$2148,telefony[[#This Row],[nr]])</f>
        <v>1</v>
      </c>
      <c r="F1834" t="str">
        <f>IF(LEN(telefony[[#This Row],[nr]])=7,"Stacjonarny",IF(LEN(telefony[[#This Row],[nr]])=8,"Komórkowy","Zagraniczny"))</f>
        <v>Stacjonarny</v>
      </c>
      <c r="G1834" s="11">
        <f>telefony[[#This Row],[zakonczenie]]-telefony[[#This Row],[rozpoczecie]]</f>
        <v>9.9074074074074758E-3</v>
      </c>
      <c r="H1834">
        <f>MINUTE(telefony[[#This Row],[Czas trwania połączenia]])</f>
        <v>14</v>
      </c>
      <c r="I1834" s="10" t="str">
        <f>LEFT(telefony[[#This Row],[nr]],2)</f>
        <v>85</v>
      </c>
      <c r="J1834" s="9">
        <f>IF(AND(telefony[[#This Row],[Rodzaj telefonu]]="Stacjonarny",telefony[[#This Row],[Początek numeru]]="12"),1,0)</f>
        <v>0</v>
      </c>
      <c r="K1834" s="7">
        <f>IF(telefony[[#This Row],[Czy 12]]=1,telefony[[#This Row],[zakonczenie]]-telefony[[#This Row],[rozpoczecie]],0)</f>
        <v>0</v>
      </c>
    </row>
    <row r="1835" spans="1:11" x14ac:dyDescent="0.25">
      <c r="A1835">
        <v>4959594</v>
      </c>
      <c r="B1835" s="1">
        <v>42942</v>
      </c>
      <c r="C1835" s="2">
        <v>0.61371527777777779</v>
      </c>
      <c r="D1835" s="2">
        <v>0.6235532407407407</v>
      </c>
      <c r="E1835">
        <f>COUNTIF($A$2:$A$2148,telefony[[#This Row],[nr]])</f>
        <v>1</v>
      </c>
      <c r="F1835" t="str">
        <f>IF(LEN(telefony[[#This Row],[nr]])=7,"Stacjonarny",IF(LEN(telefony[[#This Row],[nr]])=8,"Komórkowy","Zagraniczny"))</f>
        <v>Stacjonarny</v>
      </c>
      <c r="G1835" s="11">
        <f>telefony[[#This Row],[zakonczenie]]-telefony[[#This Row],[rozpoczecie]]</f>
        <v>9.8379629629629095E-3</v>
      </c>
      <c r="H1835">
        <f>MINUTE(telefony[[#This Row],[Czas trwania połączenia]])</f>
        <v>14</v>
      </c>
      <c r="I1835" s="10" t="str">
        <f>LEFT(telefony[[#This Row],[nr]],2)</f>
        <v>49</v>
      </c>
      <c r="J1835" s="9">
        <f>IF(AND(telefony[[#This Row],[Rodzaj telefonu]]="Stacjonarny",telefony[[#This Row],[Początek numeru]]="12"),1,0)</f>
        <v>0</v>
      </c>
      <c r="K1835" s="7">
        <f>IF(telefony[[#This Row],[Czy 12]]=1,telefony[[#This Row],[zakonczenie]]-telefony[[#This Row],[rozpoczecie]],0)</f>
        <v>0</v>
      </c>
    </row>
    <row r="1836" spans="1:11" x14ac:dyDescent="0.25">
      <c r="A1836">
        <v>1047809</v>
      </c>
      <c r="B1836" s="1">
        <v>42942</v>
      </c>
      <c r="C1836" s="2">
        <v>0.61724537037037042</v>
      </c>
      <c r="D1836" s="2">
        <v>0.62866898148148154</v>
      </c>
      <c r="E1836">
        <f>COUNTIF($A$2:$A$2148,telefony[[#This Row],[nr]])</f>
        <v>1</v>
      </c>
      <c r="F1836" t="str">
        <f>IF(LEN(telefony[[#This Row],[nr]])=7,"Stacjonarny",IF(LEN(telefony[[#This Row],[nr]])=8,"Komórkowy","Zagraniczny"))</f>
        <v>Stacjonarny</v>
      </c>
      <c r="G1836" s="11">
        <f>telefony[[#This Row],[zakonczenie]]-telefony[[#This Row],[rozpoczecie]]</f>
        <v>1.142361111111112E-2</v>
      </c>
      <c r="H1836">
        <f>MINUTE(telefony[[#This Row],[Czas trwania połączenia]])</f>
        <v>16</v>
      </c>
      <c r="I1836" s="10" t="str">
        <f>LEFT(telefony[[#This Row],[nr]],2)</f>
        <v>10</v>
      </c>
      <c r="J1836" s="9">
        <f>IF(AND(telefony[[#This Row],[Rodzaj telefonu]]="Stacjonarny",telefony[[#This Row],[Początek numeru]]="12"),1,0)</f>
        <v>0</v>
      </c>
      <c r="K1836" s="7">
        <f>IF(telefony[[#This Row],[Czy 12]]=1,telefony[[#This Row],[zakonczenie]]-telefony[[#This Row],[rozpoczecie]],0)</f>
        <v>0</v>
      </c>
    </row>
    <row r="1837" spans="1:11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  <c r="E1837">
        <f>COUNTIF($A$2:$A$2148,telefony[[#This Row],[nr]])</f>
        <v>3</v>
      </c>
      <c r="F1837" t="str">
        <f>IF(LEN(telefony[[#This Row],[nr]])=7,"Stacjonarny",IF(LEN(telefony[[#This Row],[nr]])=8,"Komórkowy","Zagraniczny"))</f>
        <v>Stacjonarny</v>
      </c>
      <c r="G1837" s="11">
        <f>telefony[[#This Row],[zakonczenie]]-telefony[[#This Row],[rozpoczecie]]</f>
        <v>7.0601851851859188E-4</v>
      </c>
      <c r="H1837">
        <f>MINUTE(telefony[[#This Row],[Czas trwania połączenia]])</f>
        <v>1</v>
      </c>
      <c r="I1837" s="10" t="str">
        <f>LEFT(telefony[[#This Row],[nr]],2)</f>
        <v>34</v>
      </c>
      <c r="J1837" s="9">
        <f>IF(AND(telefony[[#This Row],[Rodzaj telefonu]]="Stacjonarny",telefony[[#This Row],[Początek numeru]]="12"),1,0)</f>
        <v>0</v>
      </c>
      <c r="K1837" s="7">
        <f>IF(telefony[[#This Row],[Czy 12]]=1,telefony[[#This Row],[zakonczenie]]-telefony[[#This Row],[rozpoczecie]],0)</f>
        <v>0</v>
      </c>
    </row>
    <row r="1838" spans="1:11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  <c r="E1838">
        <f>COUNTIF($A$2:$A$2148,telefony[[#This Row],[nr]])</f>
        <v>2</v>
      </c>
      <c r="F1838" t="str">
        <f>IF(LEN(telefony[[#This Row],[nr]])=7,"Stacjonarny",IF(LEN(telefony[[#This Row],[nr]])=8,"Komórkowy","Zagraniczny"))</f>
        <v>Stacjonarny</v>
      </c>
      <c r="G1838" s="11">
        <f>telefony[[#This Row],[zakonczenie]]-telefony[[#This Row],[rozpoczecie]]</f>
        <v>2.2337962962962754E-3</v>
      </c>
      <c r="H1838">
        <f>MINUTE(telefony[[#This Row],[Czas trwania połączenia]])</f>
        <v>3</v>
      </c>
      <c r="I1838" s="10" t="str">
        <f>LEFT(telefony[[#This Row],[nr]],2)</f>
        <v>68</v>
      </c>
      <c r="J1838" s="9">
        <f>IF(AND(telefony[[#This Row],[Rodzaj telefonu]]="Stacjonarny",telefony[[#This Row],[Początek numeru]]="12"),1,0)</f>
        <v>0</v>
      </c>
      <c r="K1838" s="7">
        <f>IF(telefony[[#This Row],[Czy 12]]=1,telefony[[#This Row],[zakonczenie]]-telefony[[#This Row],[rozpoczecie]],0)</f>
        <v>0</v>
      </c>
    </row>
    <row r="1839" spans="1:11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  <c r="E1839">
        <f>COUNTIF($A$2:$A$2148,telefony[[#This Row],[nr]])</f>
        <v>1</v>
      </c>
      <c r="F1839" t="str">
        <f>IF(LEN(telefony[[#This Row],[nr]])=7,"Stacjonarny",IF(LEN(telefony[[#This Row],[nr]])=8,"Komórkowy","Zagraniczny"))</f>
        <v>Stacjonarny</v>
      </c>
      <c r="G1839" s="11">
        <f>telefony[[#This Row],[zakonczenie]]-telefony[[#This Row],[rozpoczecie]]</f>
        <v>6.5046296296296102E-3</v>
      </c>
      <c r="H1839">
        <f>MINUTE(telefony[[#This Row],[Czas trwania połączenia]])</f>
        <v>9</v>
      </c>
      <c r="I1839" s="10" t="str">
        <f>LEFT(telefony[[#This Row],[nr]],2)</f>
        <v>26</v>
      </c>
      <c r="J1839" s="9">
        <f>IF(AND(telefony[[#This Row],[Rodzaj telefonu]]="Stacjonarny",telefony[[#This Row],[Początek numeru]]="12"),1,0)</f>
        <v>0</v>
      </c>
      <c r="K1839" s="7">
        <f>IF(telefony[[#This Row],[Czy 12]]=1,telefony[[#This Row],[zakonczenie]]-telefony[[#This Row],[rozpoczecie]],0)</f>
        <v>0</v>
      </c>
    </row>
    <row r="1840" spans="1:11" x14ac:dyDescent="0.25">
      <c r="A1840">
        <v>4379524</v>
      </c>
      <c r="B1840" s="1">
        <v>42943</v>
      </c>
      <c r="C1840" s="2">
        <v>0.33751157407407406</v>
      </c>
      <c r="D1840" s="2">
        <v>0.33754629629629629</v>
      </c>
      <c r="E1840">
        <f>COUNTIF($A$2:$A$2148,telefony[[#This Row],[nr]])</f>
        <v>1</v>
      </c>
      <c r="F1840" t="str">
        <f>IF(LEN(telefony[[#This Row],[nr]])=7,"Stacjonarny",IF(LEN(telefony[[#This Row],[nr]])=8,"Komórkowy","Zagraniczny"))</f>
        <v>Stacjonarny</v>
      </c>
      <c r="G1840" s="11">
        <f>telefony[[#This Row],[zakonczenie]]-telefony[[#This Row],[rozpoczecie]]</f>
        <v>3.472222222222765E-5</v>
      </c>
      <c r="H1840">
        <f>MINUTE(telefony[[#This Row],[Czas trwania połączenia]])</f>
        <v>0</v>
      </c>
      <c r="I1840" s="10" t="str">
        <f>LEFT(telefony[[#This Row],[nr]],2)</f>
        <v>43</v>
      </c>
      <c r="J1840" s="9">
        <f>IF(AND(telefony[[#This Row],[Rodzaj telefonu]]="Stacjonarny",telefony[[#This Row],[Początek numeru]]="12"),1,0)</f>
        <v>0</v>
      </c>
      <c r="K1840" s="7">
        <f>IF(telefony[[#This Row],[Czy 12]]=1,telefony[[#This Row],[zakonczenie]]-telefony[[#This Row],[rozpoczecie]],0)</f>
        <v>0</v>
      </c>
    </row>
    <row r="1841" spans="1:11" x14ac:dyDescent="0.25">
      <c r="A1841">
        <v>12377650</v>
      </c>
      <c r="B1841" s="1">
        <v>42943</v>
      </c>
      <c r="C1841" s="2">
        <v>0.33943287037037034</v>
      </c>
      <c r="D1841" s="2">
        <v>0.34292824074074074</v>
      </c>
      <c r="E1841">
        <f>COUNTIF($A$2:$A$2148,telefony[[#This Row],[nr]])</f>
        <v>1</v>
      </c>
      <c r="F1841" t="str">
        <f>IF(LEN(telefony[[#This Row],[nr]])=7,"Stacjonarny",IF(LEN(telefony[[#This Row],[nr]])=8,"Komórkowy","Zagraniczny"))</f>
        <v>Komórkowy</v>
      </c>
      <c r="G1841" s="11">
        <f>telefony[[#This Row],[zakonczenie]]-telefony[[#This Row],[rozpoczecie]]</f>
        <v>3.4953703703703987E-3</v>
      </c>
      <c r="H1841">
        <f>MINUTE(telefony[[#This Row],[Czas trwania połączenia]])</f>
        <v>5</v>
      </c>
      <c r="I1841" s="10" t="str">
        <f>LEFT(telefony[[#This Row],[nr]],2)</f>
        <v>12</v>
      </c>
      <c r="J1841" s="9">
        <f>IF(AND(telefony[[#This Row],[Rodzaj telefonu]]="Stacjonarny",telefony[[#This Row],[Początek numeru]]="12"),1,0)</f>
        <v>0</v>
      </c>
      <c r="K1841" s="7">
        <f>IF(telefony[[#This Row],[Czy 12]]=1,telefony[[#This Row],[zakonczenie]]-telefony[[#This Row],[rozpoczecie]],0)</f>
        <v>0</v>
      </c>
    </row>
    <row r="1842" spans="1:11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  <c r="E1842">
        <f>COUNTIF($A$2:$A$2148,telefony[[#This Row],[nr]])</f>
        <v>1</v>
      </c>
      <c r="F1842" t="str">
        <f>IF(LEN(telefony[[#This Row],[nr]])=7,"Stacjonarny",IF(LEN(telefony[[#This Row],[nr]])=8,"Komórkowy","Zagraniczny"))</f>
        <v>Komórkowy</v>
      </c>
      <c r="G1842" s="11">
        <f>telefony[[#This Row],[zakonczenie]]-telefony[[#This Row],[rozpoczecie]]</f>
        <v>9.5023148148148384E-3</v>
      </c>
      <c r="H1842">
        <f>MINUTE(telefony[[#This Row],[Czas trwania połączenia]])</f>
        <v>13</v>
      </c>
      <c r="I1842" s="10" t="str">
        <f>LEFT(telefony[[#This Row],[nr]],2)</f>
        <v>77</v>
      </c>
      <c r="J1842" s="9">
        <f>IF(AND(telefony[[#This Row],[Rodzaj telefonu]]="Stacjonarny",telefony[[#This Row],[Początek numeru]]="12"),1,0)</f>
        <v>0</v>
      </c>
      <c r="K1842" s="7">
        <f>IF(telefony[[#This Row],[Czy 12]]=1,telefony[[#This Row],[zakonczenie]]-telefony[[#This Row],[rozpoczecie]],0)</f>
        <v>0</v>
      </c>
    </row>
    <row r="1843" spans="1:11" x14ac:dyDescent="0.25">
      <c r="A1843">
        <v>3414247278</v>
      </c>
      <c r="B1843" s="1">
        <v>42943</v>
      </c>
      <c r="C1843" s="2">
        <v>0.34658564814814813</v>
      </c>
      <c r="D1843" s="2">
        <v>0.34666666666666668</v>
      </c>
      <c r="E1843">
        <f>COUNTIF($A$2:$A$2148,telefony[[#This Row],[nr]])</f>
        <v>1</v>
      </c>
      <c r="F1843" t="str">
        <f>IF(LEN(telefony[[#This Row],[nr]])=7,"Stacjonarny",IF(LEN(telefony[[#This Row],[nr]])=8,"Komórkowy","Zagraniczny"))</f>
        <v>Zagraniczny</v>
      </c>
      <c r="G1843" s="11">
        <f>telefony[[#This Row],[zakonczenie]]-telefony[[#This Row],[rozpoczecie]]</f>
        <v>8.1018518518549687E-5</v>
      </c>
      <c r="H1843">
        <f>MINUTE(telefony[[#This Row],[Czas trwania połączenia]])</f>
        <v>0</v>
      </c>
      <c r="I1843" s="10" t="str">
        <f>LEFT(telefony[[#This Row],[nr]],2)</f>
        <v>34</v>
      </c>
      <c r="J1843" s="9">
        <f>IF(AND(telefony[[#This Row],[Rodzaj telefonu]]="Stacjonarny",telefony[[#This Row],[Początek numeru]]="12"),1,0)</f>
        <v>0</v>
      </c>
      <c r="K1843" s="7">
        <f>IF(telefony[[#This Row],[Czy 12]]=1,telefony[[#This Row],[zakonczenie]]-telefony[[#This Row],[rozpoczecie]],0)</f>
        <v>0</v>
      </c>
    </row>
    <row r="1844" spans="1:11" x14ac:dyDescent="0.25">
      <c r="A1844">
        <v>5839324907</v>
      </c>
      <c r="B1844" s="1">
        <v>42943</v>
      </c>
      <c r="C1844" s="2">
        <v>0.3490509259259259</v>
      </c>
      <c r="D1844" s="2">
        <v>0.35481481481481481</v>
      </c>
      <c r="E1844">
        <f>COUNTIF($A$2:$A$2148,telefony[[#This Row],[nr]])</f>
        <v>1</v>
      </c>
      <c r="F1844" t="str">
        <f>IF(LEN(telefony[[#This Row],[nr]])=7,"Stacjonarny",IF(LEN(telefony[[#This Row],[nr]])=8,"Komórkowy","Zagraniczny"))</f>
        <v>Zagraniczny</v>
      </c>
      <c r="G1844" s="11">
        <f>telefony[[#This Row],[zakonczenie]]-telefony[[#This Row],[rozpoczecie]]</f>
        <v>5.7638888888889017E-3</v>
      </c>
      <c r="H1844">
        <f>MINUTE(telefony[[#This Row],[Czas trwania połączenia]])</f>
        <v>8</v>
      </c>
      <c r="I1844" s="10" t="str">
        <f>LEFT(telefony[[#This Row],[nr]],2)</f>
        <v>58</v>
      </c>
      <c r="J1844" s="9">
        <f>IF(AND(telefony[[#This Row],[Rodzaj telefonu]]="Stacjonarny",telefony[[#This Row],[Początek numeru]]="12"),1,0)</f>
        <v>0</v>
      </c>
      <c r="K1844" s="7">
        <f>IF(telefony[[#This Row],[Czy 12]]=1,telefony[[#This Row],[zakonczenie]]-telefony[[#This Row],[rozpoczecie]],0)</f>
        <v>0</v>
      </c>
    </row>
    <row r="1845" spans="1:11" x14ac:dyDescent="0.25">
      <c r="A1845">
        <v>4852863</v>
      </c>
      <c r="B1845" s="1">
        <v>42943</v>
      </c>
      <c r="C1845" s="2">
        <v>0.34975694444444444</v>
      </c>
      <c r="D1845" s="2">
        <v>0.35971064814814813</v>
      </c>
      <c r="E1845">
        <f>COUNTIF($A$2:$A$2148,telefony[[#This Row],[nr]])</f>
        <v>1</v>
      </c>
      <c r="F1845" t="str">
        <f>IF(LEN(telefony[[#This Row],[nr]])=7,"Stacjonarny",IF(LEN(telefony[[#This Row],[nr]])=8,"Komórkowy","Zagraniczny"))</f>
        <v>Stacjonarny</v>
      </c>
      <c r="G1845" s="11">
        <f>telefony[[#This Row],[zakonczenie]]-telefony[[#This Row],[rozpoczecie]]</f>
        <v>9.9537037037036868E-3</v>
      </c>
      <c r="H1845">
        <f>MINUTE(telefony[[#This Row],[Czas trwania połączenia]])</f>
        <v>14</v>
      </c>
      <c r="I1845" s="10" t="str">
        <f>LEFT(telefony[[#This Row],[nr]],2)</f>
        <v>48</v>
      </c>
      <c r="J1845" s="9">
        <f>IF(AND(telefony[[#This Row],[Rodzaj telefonu]]="Stacjonarny",telefony[[#This Row],[Początek numeru]]="12"),1,0)</f>
        <v>0</v>
      </c>
      <c r="K1845" s="7">
        <f>IF(telefony[[#This Row],[Czy 12]]=1,telefony[[#This Row],[zakonczenie]]-telefony[[#This Row],[rozpoczecie]],0)</f>
        <v>0</v>
      </c>
    </row>
    <row r="1846" spans="1:11" x14ac:dyDescent="0.25">
      <c r="A1846">
        <v>3245936</v>
      </c>
      <c r="B1846" s="1">
        <v>42943</v>
      </c>
      <c r="C1846" s="2">
        <v>0.35116898148148146</v>
      </c>
      <c r="D1846" s="2">
        <v>0.35408564814814814</v>
      </c>
      <c r="E1846">
        <f>COUNTIF($A$2:$A$2148,telefony[[#This Row],[nr]])</f>
        <v>1</v>
      </c>
      <c r="F1846" t="str">
        <f>IF(LEN(telefony[[#This Row],[nr]])=7,"Stacjonarny",IF(LEN(telefony[[#This Row],[nr]])=8,"Komórkowy","Zagraniczny"))</f>
        <v>Stacjonarny</v>
      </c>
      <c r="G1846" s="11">
        <f>telefony[[#This Row],[zakonczenie]]-telefony[[#This Row],[rozpoczecie]]</f>
        <v>2.9166666666666785E-3</v>
      </c>
      <c r="H1846">
        <f>MINUTE(telefony[[#This Row],[Czas trwania połączenia]])</f>
        <v>4</v>
      </c>
      <c r="I1846" s="10" t="str">
        <f>LEFT(telefony[[#This Row],[nr]],2)</f>
        <v>32</v>
      </c>
      <c r="J1846" s="9">
        <f>IF(AND(telefony[[#This Row],[Rodzaj telefonu]]="Stacjonarny",telefony[[#This Row],[Początek numeru]]="12"),1,0)</f>
        <v>0</v>
      </c>
      <c r="K1846" s="7">
        <f>IF(telefony[[#This Row],[Czy 12]]=1,telefony[[#This Row],[zakonczenie]]-telefony[[#This Row],[rozpoczecie]],0)</f>
        <v>0</v>
      </c>
    </row>
    <row r="1847" spans="1:11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  <c r="E1847">
        <f>COUNTIF($A$2:$A$2148,telefony[[#This Row],[nr]])</f>
        <v>2</v>
      </c>
      <c r="F1847" t="str">
        <f>IF(LEN(telefony[[#This Row],[nr]])=7,"Stacjonarny",IF(LEN(telefony[[#This Row],[nr]])=8,"Komórkowy","Zagraniczny"))</f>
        <v>Stacjonarny</v>
      </c>
      <c r="G1847" s="11">
        <f>telefony[[#This Row],[zakonczenie]]-telefony[[#This Row],[rozpoczecie]]</f>
        <v>2.5347222222222299E-3</v>
      </c>
      <c r="H1847">
        <f>MINUTE(telefony[[#This Row],[Czas trwania połączenia]])</f>
        <v>3</v>
      </c>
      <c r="I1847" s="10" t="str">
        <f>LEFT(telefony[[#This Row],[nr]],2)</f>
        <v>66</v>
      </c>
      <c r="J1847" s="9">
        <f>IF(AND(telefony[[#This Row],[Rodzaj telefonu]]="Stacjonarny",telefony[[#This Row],[Początek numeru]]="12"),1,0)</f>
        <v>0</v>
      </c>
      <c r="K1847" s="7">
        <f>IF(telefony[[#This Row],[Czy 12]]=1,telefony[[#This Row],[zakonczenie]]-telefony[[#This Row],[rozpoczecie]],0)</f>
        <v>0</v>
      </c>
    </row>
    <row r="1848" spans="1:11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  <c r="E1848">
        <f>COUNTIF($A$2:$A$2148,telefony[[#This Row],[nr]])</f>
        <v>1</v>
      </c>
      <c r="F1848" t="str">
        <f>IF(LEN(telefony[[#This Row],[nr]])=7,"Stacjonarny",IF(LEN(telefony[[#This Row],[nr]])=8,"Komórkowy","Zagraniczny"))</f>
        <v>Stacjonarny</v>
      </c>
      <c r="G1848" s="11">
        <f>telefony[[#This Row],[zakonczenie]]-telefony[[#This Row],[rozpoczecie]]</f>
        <v>7.6388888888889173E-3</v>
      </c>
      <c r="H1848">
        <f>MINUTE(telefony[[#This Row],[Czas trwania połączenia]])</f>
        <v>11</v>
      </c>
      <c r="I1848" s="10" t="str">
        <f>LEFT(telefony[[#This Row],[nr]],2)</f>
        <v>95</v>
      </c>
      <c r="J1848" s="9">
        <f>IF(AND(telefony[[#This Row],[Rodzaj telefonu]]="Stacjonarny",telefony[[#This Row],[Początek numeru]]="12"),1,0)</f>
        <v>0</v>
      </c>
      <c r="K1848" s="7">
        <f>IF(telefony[[#This Row],[Czy 12]]=1,telefony[[#This Row],[zakonczenie]]-telefony[[#This Row],[rozpoczecie]],0)</f>
        <v>0</v>
      </c>
    </row>
    <row r="1849" spans="1:11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  <c r="E1849">
        <f>COUNTIF($A$2:$A$2148,telefony[[#This Row],[nr]])</f>
        <v>1</v>
      </c>
      <c r="F1849" t="str">
        <f>IF(LEN(telefony[[#This Row],[nr]])=7,"Stacjonarny",IF(LEN(telefony[[#This Row],[nr]])=8,"Komórkowy","Zagraniczny"))</f>
        <v>Komórkowy</v>
      </c>
      <c r="G1849" s="11">
        <f>telefony[[#This Row],[zakonczenie]]-telefony[[#This Row],[rozpoczecie]]</f>
        <v>7.7430555555555447E-3</v>
      </c>
      <c r="H1849">
        <f>MINUTE(telefony[[#This Row],[Czas trwania połączenia]])</f>
        <v>11</v>
      </c>
      <c r="I1849" s="10" t="str">
        <f>LEFT(telefony[[#This Row],[nr]],2)</f>
        <v>96</v>
      </c>
      <c r="J1849" s="9">
        <f>IF(AND(telefony[[#This Row],[Rodzaj telefonu]]="Stacjonarny",telefony[[#This Row],[Początek numeru]]="12"),1,0)</f>
        <v>0</v>
      </c>
      <c r="K1849" s="7">
        <f>IF(telefony[[#This Row],[Czy 12]]=1,telefony[[#This Row],[zakonczenie]]-telefony[[#This Row],[rozpoczecie]],0)</f>
        <v>0</v>
      </c>
    </row>
    <row r="1850" spans="1:11" x14ac:dyDescent="0.25">
      <c r="A1850">
        <v>1405478</v>
      </c>
      <c r="B1850" s="1">
        <v>42943</v>
      </c>
      <c r="C1850" s="2">
        <v>0.35940972222222223</v>
      </c>
      <c r="D1850" s="2">
        <v>0.36412037037037037</v>
      </c>
      <c r="E1850">
        <f>COUNTIF($A$2:$A$2148,telefony[[#This Row],[nr]])</f>
        <v>1</v>
      </c>
      <c r="F1850" t="str">
        <f>IF(LEN(telefony[[#This Row],[nr]])=7,"Stacjonarny",IF(LEN(telefony[[#This Row],[nr]])=8,"Komórkowy","Zagraniczny"))</f>
        <v>Stacjonarny</v>
      </c>
      <c r="G1850" s="11">
        <f>telefony[[#This Row],[zakonczenie]]-telefony[[#This Row],[rozpoczecie]]</f>
        <v>4.7106481481481444E-3</v>
      </c>
      <c r="H1850">
        <f>MINUTE(telefony[[#This Row],[Czas trwania połączenia]])</f>
        <v>6</v>
      </c>
      <c r="I1850" s="10" t="str">
        <f>LEFT(telefony[[#This Row],[nr]],2)</f>
        <v>14</v>
      </c>
      <c r="J1850" s="9">
        <f>IF(AND(telefony[[#This Row],[Rodzaj telefonu]]="Stacjonarny",telefony[[#This Row],[Początek numeru]]="12"),1,0)</f>
        <v>0</v>
      </c>
      <c r="K1850" s="7">
        <f>IF(telefony[[#This Row],[Czy 12]]=1,telefony[[#This Row],[zakonczenie]]-telefony[[#This Row],[rozpoczecie]],0)</f>
        <v>0</v>
      </c>
    </row>
    <row r="1851" spans="1:11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  <c r="E1851">
        <f>COUNTIF($A$2:$A$2148,telefony[[#This Row],[nr]])</f>
        <v>1</v>
      </c>
      <c r="F1851" t="str">
        <f>IF(LEN(telefony[[#This Row],[nr]])=7,"Stacjonarny",IF(LEN(telefony[[#This Row],[nr]])=8,"Komórkowy","Zagraniczny"))</f>
        <v>Stacjonarny</v>
      </c>
      <c r="G1851" s="11">
        <f>telefony[[#This Row],[zakonczenie]]-telefony[[#This Row],[rozpoczecie]]</f>
        <v>2.9282407407407174E-3</v>
      </c>
      <c r="H1851">
        <f>MINUTE(telefony[[#This Row],[Czas trwania połączenia]])</f>
        <v>4</v>
      </c>
      <c r="I1851" s="10" t="str">
        <f>LEFT(telefony[[#This Row],[nr]],2)</f>
        <v>59</v>
      </c>
      <c r="J1851" s="9">
        <f>IF(AND(telefony[[#This Row],[Rodzaj telefonu]]="Stacjonarny",telefony[[#This Row],[Początek numeru]]="12"),1,0)</f>
        <v>0</v>
      </c>
      <c r="K1851" s="7">
        <f>IF(telefony[[#This Row],[Czy 12]]=1,telefony[[#This Row],[zakonczenie]]-telefony[[#This Row],[rozpoczecie]],0)</f>
        <v>0</v>
      </c>
    </row>
    <row r="1852" spans="1:11" x14ac:dyDescent="0.25">
      <c r="A1852">
        <v>6060835</v>
      </c>
      <c r="B1852" s="1">
        <v>42943</v>
      </c>
      <c r="C1852" s="2">
        <v>0.36148148148148146</v>
      </c>
      <c r="D1852" s="2">
        <v>0.3721990740740741</v>
      </c>
      <c r="E1852">
        <f>COUNTIF($A$2:$A$2148,telefony[[#This Row],[nr]])</f>
        <v>2</v>
      </c>
      <c r="F1852" t="str">
        <f>IF(LEN(telefony[[#This Row],[nr]])=7,"Stacjonarny",IF(LEN(telefony[[#This Row],[nr]])=8,"Komórkowy","Zagraniczny"))</f>
        <v>Stacjonarny</v>
      </c>
      <c r="G1852" s="11">
        <f>telefony[[#This Row],[zakonczenie]]-telefony[[#This Row],[rozpoczecie]]</f>
        <v>1.071759259259264E-2</v>
      </c>
      <c r="H1852">
        <f>MINUTE(telefony[[#This Row],[Czas trwania połączenia]])</f>
        <v>15</v>
      </c>
      <c r="I1852" s="10" t="str">
        <f>LEFT(telefony[[#This Row],[nr]],2)</f>
        <v>60</v>
      </c>
      <c r="J1852" s="9">
        <f>IF(AND(telefony[[#This Row],[Rodzaj telefonu]]="Stacjonarny",telefony[[#This Row],[Początek numeru]]="12"),1,0)</f>
        <v>0</v>
      </c>
      <c r="K1852" s="7">
        <f>IF(telefony[[#This Row],[Czy 12]]=1,telefony[[#This Row],[zakonczenie]]-telefony[[#This Row],[rozpoczecie]],0)</f>
        <v>0</v>
      </c>
    </row>
    <row r="1853" spans="1:11" x14ac:dyDescent="0.25">
      <c r="A1853">
        <v>8880275</v>
      </c>
      <c r="B1853" s="1">
        <v>42943</v>
      </c>
      <c r="C1853" s="2">
        <v>0.36598379629629629</v>
      </c>
      <c r="D1853" s="2">
        <v>0.37474537037037037</v>
      </c>
      <c r="E1853">
        <f>COUNTIF($A$2:$A$2148,telefony[[#This Row],[nr]])</f>
        <v>1</v>
      </c>
      <c r="F1853" t="str">
        <f>IF(LEN(telefony[[#This Row],[nr]])=7,"Stacjonarny",IF(LEN(telefony[[#This Row],[nr]])=8,"Komórkowy","Zagraniczny"))</f>
        <v>Stacjonarny</v>
      </c>
      <c r="G1853" s="11">
        <f>telefony[[#This Row],[zakonczenie]]-telefony[[#This Row],[rozpoczecie]]</f>
        <v>8.7615740740740744E-3</v>
      </c>
      <c r="H1853">
        <f>MINUTE(telefony[[#This Row],[Czas trwania połączenia]])</f>
        <v>12</v>
      </c>
      <c r="I1853" s="10" t="str">
        <f>LEFT(telefony[[#This Row],[nr]],2)</f>
        <v>88</v>
      </c>
      <c r="J1853" s="9">
        <f>IF(AND(telefony[[#This Row],[Rodzaj telefonu]]="Stacjonarny",telefony[[#This Row],[Początek numeru]]="12"),1,0)</f>
        <v>0</v>
      </c>
      <c r="K1853" s="7">
        <f>IF(telefony[[#This Row],[Czy 12]]=1,telefony[[#This Row],[zakonczenie]]-telefony[[#This Row],[rozpoczecie]],0)</f>
        <v>0</v>
      </c>
    </row>
    <row r="1854" spans="1:11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  <c r="E1854">
        <f>COUNTIF($A$2:$A$2148,telefony[[#This Row],[nr]])</f>
        <v>1</v>
      </c>
      <c r="F1854" t="str">
        <f>IF(LEN(telefony[[#This Row],[nr]])=7,"Stacjonarny",IF(LEN(telefony[[#This Row],[nr]])=8,"Komórkowy","Zagraniczny"))</f>
        <v>Komórkowy</v>
      </c>
      <c r="G1854" s="11">
        <f>telefony[[#This Row],[zakonczenie]]-telefony[[#This Row],[rozpoczecie]]</f>
        <v>7.9050925925925886E-3</v>
      </c>
      <c r="H1854">
        <f>MINUTE(telefony[[#This Row],[Czas trwania połączenia]])</f>
        <v>11</v>
      </c>
      <c r="I1854" s="10" t="str">
        <f>LEFT(telefony[[#This Row],[nr]],2)</f>
        <v>57</v>
      </c>
      <c r="J1854" s="9">
        <f>IF(AND(telefony[[#This Row],[Rodzaj telefonu]]="Stacjonarny",telefony[[#This Row],[Początek numeru]]="12"),1,0)</f>
        <v>0</v>
      </c>
      <c r="K1854" s="7">
        <f>IF(telefony[[#This Row],[Czy 12]]=1,telefony[[#This Row],[zakonczenie]]-telefony[[#This Row],[rozpoczecie]],0)</f>
        <v>0</v>
      </c>
    </row>
    <row r="1855" spans="1:11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  <c r="E1855">
        <f>COUNTIF($A$2:$A$2148,telefony[[#This Row],[nr]])</f>
        <v>1</v>
      </c>
      <c r="F1855" t="str">
        <f>IF(LEN(telefony[[#This Row],[nr]])=7,"Stacjonarny",IF(LEN(telefony[[#This Row],[nr]])=8,"Komórkowy","Zagraniczny"))</f>
        <v>Stacjonarny</v>
      </c>
      <c r="G1855" s="11">
        <f>telefony[[#This Row],[zakonczenie]]-telefony[[#This Row],[rozpoczecie]]</f>
        <v>7.9861111111112493E-4</v>
      </c>
      <c r="H1855">
        <f>MINUTE(telefony[[#This Row],[Czas trwania połączenia]])</f>
        <v>1</v>
      </c>
      <c r="I1855" s="10" t="str">
        <f>LEFT(telefony[[#This Row],[nr]],2)</f>
        <v>20</v>
      </c>
      <c r="J1855" s="9">
        <f>IF(AND(telefony[[#This Row],[Rodzaj telefonu]]="Stacjonarny",telefony[[#This Row],[Początek numeru]]="12"),1,0)</f>
        <v>0</v>
      </c>
      <c r="K1855" s="7">
        <f>IF(telefony[[#This Row],[Czy 12]]=1,telefony[[#This Row],[zakonczenie]]-telefony[[#This Row],[rozpoczecie]],0)</f>
        <v>0</v>
      </c>
    </row>
    <row r="1856" spans="1:11" x14ac:dyDescent="0.25">
      <c r="A1856">
        <v>2366545</v>
      </c>
      <c r="B1856" s="1">
        <v>42943</v>
      </c>
      <c r="C1856" s="2">
        <v>0.3737152777777778</v>
      </c>
      <c r="D1856" s="2">
        <v>0.37967592592592592</v>
      </c>
      <c r="E1856">
        <f>COUNTIF($A$2:$A$2148,telefony[[#This Row],[nr]])</f>
        <v>1</v>
      </c>
      <c r="F1856" t="str">
        <f>IF(LEN(telefony[[#This Row],[nr]])=7,"Stacjonarny",IF(LEN(telefony[[#This Row],[nr]])=8,"Komórkowy","Zagraniczny"))</f>
        <v>Stacjonarny</v>
      </c>
      <c r="G1856" s="11">
        <f>telefony[[#This Row],[zakonczenie]]-telefony[[#This Row],[rozpoczecie]]</f>
        <v>5.9606481481481177E-3</v>
      </c>
      <c r="H1856">
        <f>MINUTE(telefony[[#This Row],[Czas trwania połączenia]])</f>
        <v>8</v>
      </c>
      <c r="I1856" s="10" t="str">
        <f>LEFT(telefony[[#This Row],[nr]],2)</f>
        <v>23</v>
      </c>
      <c r="J1856" s="9">
        <f>IF(AND(telefony[[#This Row],[Rodzaj telefonu]]="Stacjonarny",telefony[[#This Row],[Początek numeru]]="12"),1,0)</f>
        <v>0</v>
      </c>
      <c r="K1856" s="7">
        <f>IF(telefony[[#This Row],[Czy 12]]=1,telefony[[#This Row],[zakonczenie]]-telefony[[#This Row],[rozpoczecie]],0)</f>
        <v>0</v>
      </c>
    </row>
    <row r="1857" spans="1:11" x14ac:dyDescent="0.25">
      <c r="A1857">
        <v>2260131</v>
      </c>
      <c r="B1857" s="1">
        <v>42943</v>
      </c>
      <c r="C1857" s="2">
        <v>0.37664351851851852</v>
      </c>
      <c r="D1857" s="2">
        <v>0.38442129629629629</v>
      </c>
      <c r="E1857">
        <f>COUNTIF($A$2:$A$2148,telefony[[#This Row],[nr]])</f>
        <v>1</v>
      </c>
      <c r="F1857" t="str">
        <f>IF(LEN(telefony[[#This Row],[nr]])=7,"Stacjonarny",IF(LEN(telefony[[#This Row],[nr]])=8,"Komórkowy","Zagraniczny"))</f>
        <v>Stacjonarny</v>
      </c>
      <c r="G1857" s="11">
        <f>telefony[[#This Row],[zakonczenie]]-telefony[[#This Row],[rozpoczecie]]</f>
        <v>7.7777777777777724E-3</v>
      </c>
      <c r="H1857">
        <f>MINUTE(telefony[[#This Row],[Czas trwania połączenia]])</f>
        <v>11</v>
      </c>
      <c r="I1857" s="10" t="str">
        <f>LEFT(telefony[[#This Row],[nr]],2)</f>
        <v>22</v>
      </c>
      <c r="J1857" s="9">
        <f>IF(AND(telefony[[#This Row],[Rodzaj telefonu]]="Stacjonarny",telefony[[#This Row],[Początek numeru]]="12"),1,0)</f>
        <v>0</v>
      </c>
      <c r="K1857" s="7">
        <f>IF(telefony[[#This Row],[Czy 12]]=1,telefony[[#This Row],[zakonczenie]]-telefony[[#This Row],[rozpoczecie]],0)</f>
        <v>0</v>
      </c>
    </row>
    <row r="1858" spans="1:11" x14ac:dyDescent="0.25">
      <c r="A1858">
        <v>75818182</v>
      </c>
      <c r="B1858" s="1">
        <v>42943</v>
      </c>
      <c r="C1858" s="2">
        <v>0.37973379629629628</v>
      </c>
      <c r="D1858" s="2">
        <v>0.38395833333333335</v>
      </c>
      <c r="E1858">
        <f>COUNTIF($A$2:$A$2148,telefony[[#This Row],[nr]])</f>
        <v>1</v>
      </c>
      <c r="F1858" t="str">
        <f>IF(LEN(telefony[[#This Row],[nr]])=7,"Stacjonarny",IF(LEN(telefony[[#This Row],[nr]])=8,"Komórkowy","Zagraniczny"))</f>
        <v>Komórkowy</v>
      </c>
      <c r="G1858" s="11">
        <f>telefony[[#This Row],[zakonczenie]]-telefony[[#This Row],[rozpoczecie]]</f>
        <v>4.2245370370370683E-3</v>
      </c>
      <c r="H1858">
        <f>MINUTE(telefony[[#This Row],[Czas trwania połączenia]])</f>
        <v>6</v>
      </c>
      <c r="I1858" s="10" t="str">
        <f>LEFT(telefony[[#This Row],[nr]],2)</f>
        <v>75</v>
      </c>
      <c r="J1858" s="9">
        <f>IF(AND(telefony[[#This Row],[Rodzaj telefonu]]="Stacjonarny",telefony[[#This Row],[Początek numeru]]="12"),1,0)</f>
        <v>0</v>
      </c>
      <c r="K1858" s="7">
        <f>IF(telefony[[#This Row],[Czy 12]]=1,telefony[[#This Row],[zakonczenie]]-telefony[[#This Row],[rozpoczecie]],0)</f>
        <v>0</v>
      </c>
    </row>
    <row r="1859" spans="1:11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  <c r="E1859">
        <f>COUNTIF($A$2:$A$2148,telefony[[#This Row],[nr]])</f>
        <v>2</v>
      </c>
      <c r="F1859" t="str">
        <f>IF(LEN(telefony[[#This Row],[nr]])=7,"Stacjonarny",IF(LEN(telefony[[#This Row],[nr]])=8,"Komórkowy","Zagraniczny"))</f>
        <v>Stacjonarny</v>
      </c>
      <c r="G1859" s="11">
        <f>telefony[[#This Row],[zakonczenie]]-telefony[[#This Row],[rozpoczecie]]</f>
        <v>8.7731481481481688E-3</v>
      </c>
      <c r="H1859">
        <f>MINUTE(telefony[[#This Row],[Czas trwania połączenia]])</f>
        <v>12</v>
      </c>
      <c r="I1859" s="10" t="str">
        <f>LEFT(telefony[[#This Row],[nr]],2)</f>
        <v>12</v>
      </c>
      <c r="J1859" s="9">
        <f>IF(AND(telefony[[#This Row],[Rodzaj telefonu]]="Stacjonarny",telefony[[#This Row],[Początek numeru]]="12"),1,0)</f>
        <v>1</v>
      </c>
      <c r="K1859" s="7">
        <f>IF(telefony[[#This Row],[Czy 12]]=1,telefony[[#This Row],[zakonczenie]]-telefony[[#This Row],[rozpoczecie]],0)</f>
        <v>8.7731481481481688E-3</v>
      </c>
    </row>
    <row r="1860" spans="1:11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  <c r="E1860">
        <f>COUNTIF($A$2:$A$2148,telefony[[#This Row],[nr]])</f>
        <v>1</v>
      </c>
      <c r="F1860" t="str">
        <f>IF(LEN(telefony[[#This Row],[nr]])=7,"Stacjonarny",IF(LEN(telefony[[#This Row],[nr]])=8,"Komórkowy","Zagraniczny"))</f>
        <v>Stacjonarny</v>
      </c>
      <c r="G1860" s="11">
        <f>telefony[[#This Row],[zakonczenie]]-telefony[[#This Row],[rozpoczecie]]</f>
        <v>9.8495370370370594E-3</v>
      </c>
      <c r="H1860">
        <f>MINUTE(telefony[[#This Row],[Czas trwania połączenia]])</f>
        <v>14</v>
      </c>
      <c r="I1860" s="10" t="str">
        <f>LEFT(telefony[[#This Row],[nr]],2)</f>
        <v>37</v>
      </c>
      <c r="J1860" s="9">
        <f>IF(AND(telefony[[#This Row],[Rodzaj telefonu]]="Stacjonarny",telefony[[#This Row],[Początek numeru]]="12"),1,0)</f>
        <v>0</v>
      </c>
      <c r="K1860" s="7">
        <f>IF(telefony[[#This Row],[Czy 12]]=1,telefony[[#This Row],[zakonczenie]]-telefony[[#This Row],[rozpoczecie]],0)</f>
        <v>0</v>
      </c>
    </row>
    <row r="1861" spans="1:11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  <c r="E1861">
        <f>COUNTIF($A$2:$A$2148,telefony[[#This Row],[nr]])</f>
        <v>2</v>
      </c>
      <c r="F1861" t="str">
        <f>IF(LEN(telefony[[#This Row],[nr]])=7,"Stacjonarny",IF(LEN(telefony[[#This Row],[nr]])=8,"Komórkowy","Zagraniczny"))</f>
        <v>Stacjonarny</v>
      </c>
      <c r="G1861" s="11">
        <f>telefony[[#This Row],[zakonczenie]]-telefony[[#This Row],[rozpoczecie]]</f>
        <v>7.4537037037037401E-3</v>
      </c>
      <c r="H1861">
        <f>MINUTE(telefony[[#This Row],[Czas trwania połączenia]])</f>
        <v>10</v>
      </c>
      <c r="I1861" s="10" t="str">
        <f>LEFT(telefony[[#This Row],[nr]],2)</f>
        <v>66</v>
      </c>
      <c r="J1861" s="9">
        <f>IF(AND(telefony[[#This Row],[Rodzaj telefonu]]="Stacjonarny",telefony[[#This Row],[Początek numeru]]="12"),1,0)</f>
        <v>0</v>
      </c>
      <c r="K1861" s="7">
        <f>IF(telefony[[#This Row],[Czy 12]]=1,telefony[[#This Row],[zakonczenie]]-telefony[[#This Row],[rozpoczecie]],0)</f>
        <v>0</v>
      </c>
    </row>
    <row r="1862" spans="1:11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  <c r="E1862">
        <f>COUNTIF($A$2:$A$2148,telefony[[#This Row],[nr]])</f>
        <v>1</v>
      </c>
      <c r="F1862" t="str">
        <f>IF(LEN(telefony[[#This Row],[nr]])=7,"Stacjonarny",IF(LEN(telefony[[#This Row],[nr]])=8,"Komórkowy","Zagraniczny"))</f>
        <v>Stacjonarny</v>
      </c>
      <c r="G1862" s="11">
        <f>telefony[[#This Row],[zakonczenie]]-telefony[[#This Row],[rozpoczecie]]</f>
        <v>1.5856481481481555E-3</v>
      </c>
      <c r="H1862">
        <f>MINUTE(telefony[[#This Row],[Czas trwania połączenia]])</f>
        <v>2</v>
      </c>
      <c r="I1862" s="10" t="str">
        <f>LEFT(telefony[[#This Row],[nr]],2)</f>
        <v>68</v>
      </c>
      <c r="J1862" s="9">
        <f>IF(AND(telefony[[#This Row],[Rodzaj telefonu]]="Stacjonarny",telefony[[#This Row],[Początek numeru]]="12"),1,0)</f>
        <v>0</v>
      </c>
      <c r="K1862" s="7">
        <f>IF(telefony[[#This Row],[Czy 12]]=1,telefony[[#This Row],[zakonczenie]]-telefony[[#This Row],[rozpoczecie]],0)</f>
        <v>0</v>
      </c>
    </row>
    <row r="1863" spans="1:11" x14ac:dyDescent="0.25">
      <c r="A1863">
        <v>8369815</v>
      </c>
      <c r="B1863" s="1">
        <v>42943</v>
      </c>
      <c r="C1863" s="2">
        <v>0.3967013888888889</v>
      </c>
      <c r="D1863" s="2">
        <v>0.40182870370370372</v>
      </c>
      <c r="E1863">
        <f>COUNTIF($A$2:$A$2148,telefony[[#This Row],[nr]])</f>
        <v>2</v>
      </c>
      <c r="F1863" t="str">
        <f>IF(LEN(telefony[[#This Row],[nr]])=7,"Stacjonarny",IF(LEN(telefony[[#This Row],[nr]])=8,"Komórkowy","Zagraniczny"))</f>
        <v>Stacjonarny</v>
      </c>
      <c r="G1863" s="11">
        <f>telefony[[#This Row],[zakonczenie]]-telefony[[#This Row],[rozpoczecie]]</f>
        <v>5.1273148148148207E-3</v>
      </c>
      <c r="H1863">
        <f>MINUTE(telefony[[#This Row],[Czas trwania połączenia]])</f>
        <v>7</v>
      </c>
      <c r="I1863" s="10" t="str">
        <f>LEFT(telefony[[#This Row],[nr]],2)</f>
        <v>83</v>
      </c>
      <c r="J1863" s="9">
        <f>IF(AND(telefony[[#This Row],[Rodzaj telefonu]]="Stacjonarny",telefony[[#This Row],[Początek numeru]]="12"),1,0)</f>
        <v>0</v>
      </c>
      <c r="K1863" s="7">
        <f>IF(telefony[[#This Row],[Czy 12]]=1,telefony[[#This Row],[zakonczenie]]-telefony[[#This Row],[rozpoczecie]],0)</f>
        <v>0</v>
      </c>
    </row>
    <row r="1864" spans="1:11" x14ac:dyDescent="0.25">
      <c r="A1864">
        <v>9304830</v>
      </c>
      <c r="B1864" s="1">
        <v>42943</v>
      </c>
      <c r="C1864" s="2">
        <v>0.39812500000000001</v>
      </c>
      <c r="D1864" s="2">
        <v>0.39895833333333336</v>
      </c>
      <c r="E1864">
        <f>COUNTIF($A$2:$A$2148,telefony[[#This Row],[nr]])</f>
        <v>2</v>
      </c>
      <c r="F1864" t="str">
        <f>IF(LEN(telefony[[#This Row],[nr]])=7,"Stacjonarny",IF(LEN(telefony[[#This Row],[nr]])=8,"Komórkowy","Zagraniczny"))</f>
        <v>Stacjonarny</v>
      </c>
      <c r="G1864" s="11">
        <f>telefony[[#This Row],[zakonczenie]]-telefony[[#This Row],[rozpoczecie]]</f>
        <v>8.3333333333335258E-4</v>
      </c>
      <c r="H1864">
        <f>MINUTE(telefony[[#This Row],[Czas trwania połączenia]])</f>
        <v>1</v>
      </c>
      <c r="I1864" s="10" t="str">
        <f>LEFT(telefony[[#This Row],[nr]],2)</f>
        <v>93</v>
      </c>
      <c r="J1864" s="9">
        <f>IF(AND(telefony[[#This Row],[Rodzaj telefonu]]="Stacjonarny",telefony[[#This Row],[Początek numeru]]="12"),1,0)</f>
        <v>0</v>
      </c>
      <c r="K1864" s="7">
        <f>IF(telefony[[#This Row],[Czy 12]]=1,telefony[[#This Row],[zakonczenie]]-telefony[[#This Row],[rozpoczecie]],0)</f>
        <v>0</v>
      </c>
    </row>
    <row r="1865" spans="1:11" x14ac:dyDescent="0.25">
      <c r="A1865">
        <v>1117708</v>
      </c>
      <c r="B1865" s="1">
        <v>42943</v>
      </c>
      <c r="C1865" s="2">
        <v>0.40266203703703701</v>
      </c>
      <c r="D1865" s="2">
        <v>0.4073148148148148</v>
      </c>
      <c r="E1865">
        <f>COUNTIF($A$2:$A$2148,telefony[[#This Row],[nr]])</f>
        <v>1</v>
      </c>
      <c r="F1865" t="str">
        <f>IF(LEN(telefony[[#This Row],[nr]])=7,"Stacjonarny",IF(LEN(telefony[[#This Row],[nr]])=8,"Komórkowy","Zagraniczny"))</f>
        <v>Stacjonarny</v>
      </c>
      <c r="G1865" s="11">
        <f>telefony[[#This Row],[zakonczenie]]-telefony[[#This Row],[rozpoczecie]]</f>
        <v>4.6527777777777835E-3</v>
      </c>
      <c r="H1865">
        <f>MINUTE(telefony[[#This Row],[Czas trwania połączenia]])</f>
        <v>6</v>
      </c>
      <c r="I1865" s="10" t="str">
        <f>LEFT(telefony[[#This Row],[nr]],2)</f>
        <v>11</v>
      </c>
      <c r="J1865" s="9">
        <f>IF(AND(telefony[[#This Row],[Rodzaj telefonu]]="Stacjonarny",telefony[[#This Row],[Początek numeru]]="12"),1,0)</f>
        <v>0</v>
      </c>
      <c r="K1865" s="7">
        <f>IF(telefony[[#This Row],[Czy 12]]=1,telefony[[#This Row],[zakonczenie]]-telefony[[#This Row],[rozpoczecie]],0)</f>
        <v>0</v>
      </c>
    </row>
    <row r="1866" spans="1:11" x14ac:dyDescent="0.25">
      <c r="A1866">
        <v>6055986</v>
      </c>
      <c r="B1866" s="1">
        <v>42943</v>
      </c>
      <c r="C1866" s="2">
        <v>0.40710648148148149</v>
      </c>
      <c r="D1866" s="2">
        <v>0.40740740740740738</v>
      </c>
      <c r="E1866">
        <f>COUNTIF($A$2:$A$2148,telefony[[#This Row],[nr]])</f>
        <v>1</v>
      </c>
      <c r="F1866" t="str">
        <f>IF(LEN(telefony[[#This Row],[nr]])=7,"Stacjonarny",IF(LEN(telefony[[#This Row],[nr]])=8,"Komórkowy","Zagraniczny"))</f>
        <v>Stacjonarny</v>
      </c>
      <c r="G1866" s="11">
        <f>telefony[[#This Row],[zakonczenie]]-telefony[[#This Row],[rozpoczecie]]</f>
        <v>3.0092592592589895E-4</v>
      </c>
      <c r="H1866">
        <f>MINUTE(telefony[[#This Row],[Czas trwania połączenia]])</f>
        <v>0</v>
      </c>
      <c r="I1866" s="10" t="str">
        <f>LEFT(telefony[[#This Row],[nr]],2)</f>
        <v>60</v>
      </c>
      <c r="J1866" s="9">
        <f>IF(AND(telefony[[#This Row],[Rodzaj telefonu]]="Stacjonarny",telefony[[#This Row],[Początek numeru]]="12"),1,0)</f>
        <v>0</v>
      </c>
      <c r="K1866" s="7">
        <f>IF(telefony[[#This Row],[Czy 12]]=1,telefony[[#This Row],[zakonczenie]]-telefony[[#This Row],[rozpoczecie]],0)</f>
        <v>0</v>
      </c>
    </row>
    <row r="1867" spans="1:11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  <c r="E1867">
        <f>COUNTIF($A$2:$A$2148,telefony[[#This Row],[nr]])</f>
        <v>1</v>
      </c>
      <c r="F1867" t="str">
        <f>IF(LEN(telefony[[#This Row],[nr]])=7,"Stacjonarny",IF(LEN(telefony[[#This Row],[nr]])=8,"Komórkowy","Zagraniczny"))</f>
        <v>Zagraniczny</v>
      </c>
      <c r="G1867" s="11">
        <f>telefony[[#This Row],[zakonczenie]]-telefony[[#This Row],[rozpoczecie]]</f>
        <v>9.7453703703703765E-3</v>
      </c>
      <c r="H1867">
        <f>MINUTE(telefony[[#This Row],[Czas trwania połączenia]])</f>
        <v>14</v>
      </c>
      <c r="I1867" s="10" t="str">
        <f>LEFT(telefony[[#This Row],[nr]],2)</f>
        <v>45</v>
      </c>
      <c r="J1867" s="9">
        <f>IF(AND(telefony[[#This Row],[Rodzaj telefonu]]="Stacjonarny",telefony[[#This Row],[Początek numeru]]="12"),1,0)</f>
        <v>0</v>
      </c>
      <c r="K1867" s="7">
        <f>IF(telefony[[#This Row],[Czy 12]]=1,telefony[[#This Row],[zakonczenie]]-telefony[[#This Row],[rozpoczecie]],0)</f>
        <v>0</v>
      </c>
    </row>
    <row r="1868" spans="1:11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  <c r="E1868">
        <f>COUNTIF($A$2:$A$2148,telefony[[#This Row],[nr]])</f>
        <v>2</v>
      </c>
      <c r="F1868" t="str">
        <f>IF(LEN(telefony[[#This Row],[nr]])=7,"Stacjonarny",IF(LEN(telefony[[#This Row],[nr]])=8,"Komórkowy","Zagraniczny"))</f>
        <v>Stacjonarny</v>
      </c>
      <c r="G1868" s="11">
        <f>telefony[[#This Row],[zakonczenie]]-telefony[[#This Row],[rozpoczecie]]</f>
        <v>3.7500000000000311E-3</v>
      </c>
      <c r="H1868">
        <f>MINUTE(telefony[[#This Row],[Czas trwania połączenia]])</f>
        <v>5</v>
      </c>
      <c r="I1868" s="10" t="str">
        <f>LEFT(telefony[[#This Row],[nr]],2)</f>
        <v>27</v>
      </c>
      <c r="J1868" s="9">
        <f>IF(AND(telefony[[#This Row],[Rodzaj telefonu]]="Stacjonarny",telefony[[#This Row],[Początek numeru]]="12"),1,0)</f>
        <v>0</v>
      </c>
      <c r="K1868" s="7">
        <f>IF(telefony[[#This Row],[Czy 12]]=1,telefony[[#This Row],[zakonczenie]]-telefony[[#This Row],[rozpoczecie]],0)</f>
        <v>0</v>
      </c>
    </row>
    <row r="1869" spans="1:11" x14ac:dyDescent="0.25">
      <c r="A1869">
        <v>3093964</v>
      </c>
      <c r="B1869" s="1">
        <v>42943</v>
      </c>
      <c r="C1869" s="2">
        <v>0.41363425925925928</v>
      </c>
      <c r="D1869" s="2">
        <v>0.41902777777777778</v>
      </c>
      <c r="E1869">
        <f>COUNTIF($A$2:$A$2148,telefony[[#This Row],[nr]])</f>
        <v>1</v>
      </c>
      <c r="F1869" t="str">
        <f>IF(LEN(telefony[[#This Row],[nr]])=7,"Stacjonarny",IF(LEN(telefony[[#This Row],[nr]])=8,"Komórkowy","Zagraniczny"))</f>
        <v>Stacjonarny</v>
      </c>
      <c r="G1869" s="11">
        <f>telefony[[#This Row],[zakonczenie]]-telefony[[#This Row],[rozpoczecie]]</f>
        <v>5.393518518518492E-3</v>
      </c>
      <c r="H1869">
        <f>MINUTE(telefony[[#This Row],[Czas trwania połączenia]])</f>
        <v>7</v>
      </c>
      <c r="I1869" s="10" t="str">
        <f>LEFT(telefony[[#This Row],[nr]],2)</f>
        <v>30</v>
      </c>
      <c r="J1869" s="9">
        <f>IF(AND(telefony[[#This Row],[Rodzaj telefonu]]="Stacjonarny",telefony[[#This Row],[Początek numeru]]="12"),1,0)</f>
        <v>0</v>
      </c>
      <c r="K1869" s="7">
        <f>IF(telefony[[#This Row],[Czy 12]]=1,telefony[[#This Row],[zakonczenie]]-telefony[[#This Row],[rozpoczecie]],0)</f>
        <v>0</v>
      </c>
    </row>
    <row r="1870" spans="1:11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  <c r="E1870">
        <f>COUNTIF($A$2:$A$2148,telefony[[#This Row],[nr]])</f>
        <v>4</v>
      </c>
      <c r="F1870" t="str">
        <f>IF(LEN(telefony[[#This Row],[nr]])=7,"Stacjonarny",IF(LEN(telefony[[#This Row],[nr]])=8,"Komórkowy","Zagraniczny"))</f>
        <v>Stacjonarny</v>
      </c>
      <c r="G1870" s="11">
        <f>telefony[[#This Row],[zakonczenie]]-telefony[[#This Row],[rozpoczecie]]</f>
        <v>5.9953703703703454E-3</v>
      </c>
      <c r="H1870">
        <f>MINUTE(telefony[[#This Row],[Czas trwania połączenia]])</f>
        <v>8</v>
      </c>
      <c r="I1870" s="10" t="str">
        <f>LEFT(telefony[[#This Row],[nr]],2)</f>
        <v>94</v>
      </c>
      <c r="J1870" s="9">
        <f>IF(AND(telefony[[#This Row],[Rodzaj telefonu]]="Stacjonarny",telefony[[#This Row],[Początek numeru]]="12"),1,0)</f>
        <v>0</v>
      </c>
      <c r="K1870" s="7">
        <f>IF(telefony[[#This Row],[Czy 12]]=1,telefony[[#This Row],[zakonczenie]]-telefony[[#This Row],[rozpoczecie]],0)</f>
        <v>0</v>
      </c>
    </row>
    <row r="1871" spans="1:11" x14ac:dyDescent="0.25">
      <c r="A1871">
        <v>1890121</v>
      </c>
      <c r="B1871" s="1">
        <v>42943</v>
      </c>
      <c r="C1871" s="2">
        <v>0.42357638888888888</v>
      </c>
      <c r="D1871" s="2">
        <v>0.43</v>
      </c>
      <c r="E1871">
        <f>COUNTIF($A$2:$A$2148,telefony[[#This Row],[nr]])</f>
        <v>1</v>
      </c>
      <c r="F1871" t="str">
        <f>IF(LEN(telefony[[#This Row],[nr]])=7,"Stacjonarny",IF(LEN(telefony[[#This Row],[nr]])=8,"Komórkowy","Zagraniczny"))</f>
        <v>Stacjonarny</v>
      </c>
      <c r="G1871" s="11">
        <f>telefony[[#This Row],[zakonczenie]]-telefony[[#This Row],[rozpoczecie]]</f>
        <v>6.423611111111116E-3</v>
      </c>
      <c r="H1871">
        <f>MINUTE(telefony[[#This Row],[Czas trwania połączenia]])</f>
        <v>9</v>
      </c>
      <c r="I1871" s="10" t="str">
        <f>LEFT(telefony[[#This Row],[nr]],2)</f>
        <v>18</v>
      </c>
      <c r="J1871" s="9">
        <f>IF(AND(telefony[[#This Row],[Rodzaj telefonu]]="Stacjonarny",telefony[[#This Row],[Początek numeru]]="12"),1,0)</f>
        <v>0</v>
      </c>
      <c r="K1871" s="7">
        <f>IF(telefony[[#This Row],[Czy 12]]=1,telefony[[#This Row],[zakonczenie]]-telefony[[#This Row],[rozpoczecie]],0)</f>
        <v>0</v>
      </c>
    </row>
    <row r="1872" spans="1:11" x14ac:dyDescent="0.25">
      <c r="A1872">
        <v>9906846123</v>
      </c>
      <c r="B1872" s="1">
        <v>42943</v>
      </c>
      <c r="C1872" s="2">
        <v>0.424375</v>
      </c>
      <c r="D1872" s="2">
        <v>0.42505787037037035</v>
      </c>
      <c r="E1872">
        <f>COUNTIF($A$2:$A$2148,telefony[[#This Row],[nr]])</f>
        <v>1</v>
      </c>
      <c r="F1872" t="str">
        <f>IF(LEN(telefony[[#This Row],[nr]])=7,"Stacjonarny",IF(LEN(telefony[[#This Row],[nr]])=8,"Komórkowy","Zagraniczny"))</f>
        <v>Zagraniczny</v>
      </c>
      <c r="G1872" s="11">
        <f>telefony[[#This Row],[zakonczenie]]-telefony[[#This Row],[rozpoczecie]]</f>
        <v>6.8287037037034759E-4</v>
      </c>
      <c r="H1872">
        <f>MINUTE(telefony[[#This Row],[Czas trwania połączenia]])</f>
        <v>0</v>
      </c>
      <c r="I1872" s="10" t="str">
        <f>LEFT(telefony[[#This Row],[nr]],2)</f>
        <v>99</v>
      </c>
      <c r="J1872" s="9">
        <f>IF(AND(telefony[[#This Row],[Rodzaj telefonu]]="Stacjonarny",telefony[[#This Row],[Początek numeru]]="12"),1,0)</f>
        <v>0</v>
      </c>
      <c r="K1872" s="7">
        <f>IF(telefony[[#This Row],[Czy 12]]=1,telefony[[#This Row],[zakonczenie]]-telefony[[#This Row],[rozpoczecie]],0)</f>
        <v>0</v>
      </c>
    </row>
    <row r="1873" spans="1:11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  <c r="E1873">
        <f>COUNTIF($A$2:$A$2148,telefony[[#This Row],[nr]])</f>
        <v>2</v>
      </c>
      <c r="F1873" t="str">
        <f>IF(LEN(telefony[[#This Row],[nr]])=7,"Stacjonarny",IF(LEN(telefony[[#This Row],[nr]])=8,"Komórkowy","Zagraniczny"))</f>
        <v>Komórkowy</v>
      </c>
      <c r="G1873" s="11">
        <f>telefony[[#This Row],[zakonczenie]]-telefony[[#This Row],[rozpoczecie]]</f>
        <v>8.7847222222222077E-3</v>
      </c>
      <c r="H1873">
        <f>MINUTE(telefony[[#This Row],[Czas trwania połączenia]])</f>
        <v>12</v>
      </c>
      <c r="I1873" s="10" t="str">
        <f>LEFT(telefony[[#This Row],[nr]],2)</f>
        <v>12</v>
      </c>
      <c r="J1873" s="9">
        <f>IF(AND(telefony[[#This Row],[Rodzaj telefonu]]="Stacjonarny",telefony[[#This Row],[Początek numeru]]="12"),1,0)</f>
        <v>0</v>
      </c>
      <c r="K1873" s="7">
        <f>IF(telefony[[#This Row],[Czy 12]]=1,telefony[[#This Row],[zakonczenie]]-telefony[[#This Row],[rozpoczecie]],0)</f>
        <v>0</v>
      </c>
    </row>
    <row r="1874" spans="1:11" x14ac:dyDescent="0.25">
      <c r="A1874">
        <v>27798660</v>
      </c>
      <c r="B1874" s="1">
        <v>42943</v>
      </c>
      <c r="C1874" s="2">
        <v>0.42925925925925928</v>
      </c>
      <c r="D1874" s="2">
        <v>0.43239583333333331</v>
      </c>
      <c r="E1874">
        <f>COUNTIF($A$2:$A$2148,telefony[[#This Row],[nr]])</f>
        <v>1</v>
      </c>
      <c r="F1874" t="str">
        <f>IF(LEN(telefony[[#This Row],[nr]])=7,"Stacjonarny",IF(LEN(telefony[[#This Row],[nr]])=8,"Komórkowy","Zagraniczny"))</f>
        <v>Komórkowy</v>
      </c>
      <c r="G1874" s="11">
        <f>telefony[[#This Row],[zakonczenie]]-telefony[[#This Row],[rozpoczecie]]</f>
        <v>3.1365740740740278E-3</v>
      </c>
      <c r="H1874">
        <f>MINUTE(telefony[[#This Row],[Czas trwania połączenia]])</f>
        <v>4</v>
      </c>
      <c r="I1874" s="10" t="str">
        <f>LEFT(telefony[[#This Row],[nr]],2)</f>
        <v>27</v>
      </c>
      <c r="J1874" s="9">
        <f>IF(AND(telefony[[#This Row],[Rodzaj telefonu]]="Stacjonarny",telefony[[#This Row],[Początek numeru]]="12"),1,0)</f>
        <v>0</v>
      </c>
      <c r="K1874" s="7">
        <f>IF(telefony[[#This Row],[Czy 12]]=1,telefony[[#This Row],[zakonczenie]]-telefony[[#This Row],[rozpoczecie]],0)</f>
        <v>0</v>
      </c>
    </row>
    <row r="1875" spans="1:11" x14ac:dyDescent="0.25">
      <c r="A1875">
        <v>37077953</v>
      </c>
      <c r="B1875" s="1">
        <v>42943</v>
      </c>
      <c r="C1875" s="2">
        <v>0.43262731481481481</v>
      </c>
      <c r="D1875" s="2">
        <v>0.43929398148148147</v>
      </c>
      <c r="E1875">
        <f>COUNTIF($A$2:$A$2148,telefony[[#This Row],[nr]])</f>
        <v>1</v>
      </c>
      <c r="F1875" t="str">
        <f>IF(LEN(telefony[[#This Row],[nr]])=7,"Stacjonarny",IF(LEN(telefony[[#This Row],[nr]])=8,"Komórkowy","Zagraniczny"))</f>
        <v>Komórkowy</v>
      </c>
      <c r="G1875" s="11">
        <f>telefony[[#This Row],[zakonczenie]]-telefony[[#This Row],[rozpoczecie]]</f>
        <v>6.6666666666666541E-3</v>
      </c>
      <c r="H1875">
        <f>MINUTE(telefony[[#This Row],[Czas trwania połączenia]])</f>
        <v>9</v>
      </c>
      <c r="I1875" s="10" t="str">
        <f>LEFT(telefony[[#This Row],[nr]],2)</f>
        <v>37</v>
      </c>
      <c r="J1875" s="9">
        <f>IF(AND(telefony[[#This Row],[Rodzaj telefonu]]="Stacjonarny",telefony[[#This Row],[Początek numeru]]="12"),1,0)</f>
        <v>0</v>
      </c>
      <c r="K1875" s="7">
        <f>IF(telefony[[#This Row],[Czy 12]]=1,telefony[[#This Row],[zakonczenie]]-telefony[[#This Row],[rozpoczecie]],0)</f>
        <v>0</v>
      </c>
    </row>
    <row r="1876" spans="1:11" x14ac:dyDescent="0.25">
      <c r="A1876">
        <v>70606958</v>
      </c>
      <c r="B1876" s="1">
        <v>42943</v>
      </c>
      <c r="C1876" s="2">
        <v>0.43387731481481484</v>
      </c>
      <c r="D1876" s="2">
        <v>0.44252314814814814</v>
      </c>
      <c r="E1876">
        <f>COUNTIF($A$2:$A$2148,telefony[[#This Row],[nr]])</f>
        <v>1</v>
      </c>
      <c r="F1876" t="str">
        <f>IF(LEN(telefony[[#This Row],[nr]])=7,"Stacjonarny",IF(LEN(telefony[[#This Row],[nr]])=8,"Komórkowy","Zagraniczny"))</f>
        <v>Komórkowy</v>
      </c>
      <c r="G1876" s="11">
        <f>telefony[[#This Row],[zakonczenie]]-telefony[[#This Row],[rozpoczecie]]</f>
        <v>8.6458333333332971E-3</v>
      </c>
      <c r="H1876">
        <f>MINUTE(telefony[[#This Row],[Czas trwania połączenia]])</f>
        <v>12</v>
      </c>
      <c r="I1876" s="10" t="str">
        <f>LEFT(telefony[[#This Row],[nr]],2)</f>
        <v>70</v>
      </c>
      <c r="J1876" s="9">
        <f>IF(AND(telefony[[#This Row],[Rodzaj telefonu]]="Stacjonarny",telefony[[#This Row],[Początek numeru]]="12"),1,0)</f>
        <v>0</v>
      </c>
      <c r="K1876" s="7">
        <f>IF(telefony[[#This Row],[Czy 12]]=1,telefony[[#This Row],[zakonczenie]]-telefony[[#This Row],[rozpoczecie]],0)</f>
        <v>0</v>
      </c>
    </row>
    <row r="1877" spans="1:11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  <c r="E1877">
        <f>COUNTIF($A$2:$A$2148,telefony[[#This Row],[nr]])</f>
        <v>1</v>
      </c>
      <c r="F1877" t="str">
        <f>IF(LEN(telefony[[#This Row],[nr]])=7,"Stacjonarny",IF(LEN(telefony[[#This Row],[nr]])=8,"Komórkowy","Zagraniczny"))</f>
        <v>Komórkowy</v>
      </c>
      <c r="G1877" s="11">
        <f>telefony[[#This Row],[zakonczenie]]-telefony[[#This Row],[rozpoczecie]]</f>
        <v>3.5995370370370261E-3</v>
      </c>
      <c r="H1877">
        <f>MINUTE(telefony[[#This Row],[Czas trwania połączenia]])</f>
        <v>5</v>
      </c>
      <c r="I1877" s="10" t="str">
        <f>LEFT(telefony[[#This Row],[nr]],2)</f>
        <v>21</v>
      </c>
      <c r="J1877" s="9">
        <f>IF(AND(telefony[[#This Row],[Rodzaj telefonu]]="Stacjonarny",telefony[[#This Row],[Początek numeru]]="12"),1,0)</f>
        <v>0</v>
      </c>
      <c r="K1877" s="7">
        <f>IF(telefony[[#This Row],[Czy 12]]=1,telefony[[#This Row],[zakonczenie]]-telefony[[#This Row],[rozpoczecie]],0)</f>
        <v>0</v>
      </c>
    </row>
    <row r="1878" spans="1:11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  <c r="E1878">
        <f>COUNTIF($A$2:$A$2148,telefony[[#This Row],[nr]])</f>
        <v>2</v>
      </c>
      <c r="F1878" t="str">
        <f>IF(LEN(telefony[[#This Row],[nr]])=7,"Stacjonarny",IF(LEN(telefony[[#This Row],[nr]])=8,"Komórkowy","Zagraniczny"))</f>
        <v>Komórkowy</v>
      </c>
      <c r="G1878" s="11">
        <f>telefony[[#This Row],[zakonczenie]]-telefony[[#This Row],[rozpoczecie]]</f>
        <v>2.1643518518518201E-3</v>
      </c>
      <c r="H1878">
        <f>MINUTE(telefony[[#This Row],[Czas trwania połączenia]])</f>
        <v>3</v>
      </c>
      <c r="I1878" s="10" t="str">
        <f>LEFT(telefony[[#This Row],[nr]],2)</f>
        <v>66</v>
      </c>
      <c r="J1878" s="9">
        <f>IF(AND(telefony[[#This Row],[Rodzaj telefonu]]="Stacjonarny",telefony[[#This Row],[Początek numeru]]="12"),1,0)</f>
        <v>0</v>
      </c>
      <c r="K1878" s="7">
        <f>IF(telefony[[#This Row],[Czy 12]]=1,telefony[[#This Row],[zakonczenie]]-telefony[[#This Row],[rozpoczecie]],0)</f>
        <v>0</v>
      </c>
    </row>
    <row r="1879" spans="1:11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  <c r="E1879">
        <f>COUNTIF($A$2:$A$2148,telefony[[#This Row],[nr]])</f>
        <v>1</v>
      </c>
      <c r="F1879" t="str">
        <f>IF(LEN(telefony[[#This Row],[nr]])=7,"Stacjonarny",IF(LEN(telefony[[#This Row],[nr]])=8,"Komórkowy","Zagraniczny"))</f>
        <v>Komórkowy</v>
      </c>
      <c r="G1879" s="11">
        <f>telefony[[#This Row],[zakonczenie]]-telefony[[#This Row],[rozpoczecie]]</f>
        <v>2.0138888888888706E-3</v>
      </c>
      <c r="H1879">
        <f>MINUTE(telefony[[#This Row],[Czas trwania połączenia]])</f>
        <v>2</v>
      </c>
      <c r="I1879" s="10" t="str">
        <f>LEFT(telefony[[#This Row],[nr]],2)</f>
        <v>88</v>
      </c>
      <c r="J1879" s="9">
        <f>IF(AND(telefony[[#This Row],[Rodzaj telefonu]]="Stacjonarny",telefony[[#This Row],[Początek numeru]]="12"),1,0)</f>
        <v>0</v>
      </c>
      <c r="K1879" s="7">
        <f>IF(telefony[[#This Row],[Czy 12]]=1,telefony[[#This Row],[zakonczenie]]-telefony[[#This Row],[rozpoczecie]],0)</f>
        <v>0</v>
      </c>
    </row>
    <row r="1880" spans="1:11" x14ac:dyDescent="0.25">
      <c r="A1880">
        <v>9506446</v>
      </c>
      <c r="B1880" s="1">
        <v>42943</v>
      </c>
      <c r="C1880" s="2">
        <v>0.44490740740740742</v>
      </c>
      <c r="D1880" s="2">
        <v>0.45071759259259259</v>
      </c>
      <c r="E1880">
        <f>COUNTIF($A$2:$A$2148,telefony[[#This Row],[nr]])</f>
        <v>1</v>
      </c>
      <c r="F1880" t="str">
        <f>IF(LEN(telefony[[#This Row],[nr]])=7,"Stacjonarny",IF(LEN(telefony[[#This Row],[nr]])=8,"Komórkowy","Zagraniczny"))</f>
        <v>Stacjonarny</v>
      </c>
      <c r="G1880" s="11">
        <f>telefony[[#This Row],[zakonczenie]]-telefony[[#This Row],[rozpoczecie]]</f>
        <v>5.8101851851851682E-3</v>
      </c>
      <c r="H1880">
        <f>MINUTE(telefony[[#This Row],[Czas trwania połączenia]])</f>
        <v>8</v>
      </c>
      <c r="I1880" s="10" t="str">
        <f>LEFT(telefony[[#This Row],[nr]],2)</f>
        <v>95</v>
      </c>
      <c r="J1880" s="9">
        <f>IF(AND(telefony[[#This Row],[Rodzaj telefonu]]="Stacjonarny",telefony[[#This Row],[Początek numeru]]="12"),1,0)</f>
        <v>0</v>
      </c>
      <c r="K1880" s="7">
        <f>IF(telefony[[#This Row],[Czy 12]]=1,telefony[[#This Row],[zakonczenie]]-telefony[[#This Row],[rozpoczecie]],0)</f>
        <v>0</v>
      </c>
    </row>
    <row r="1881" spans="1:11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  <c r="E1881">
        <f>COUNTIF($A$2:$A$2148,telefony[[#This Row],[nr]])</f>
        <v>2</v>
      </c>
      <c r="F1881" t="str">
        <f>IF(LEN(telefony[[#This Row],[nr]])=7,"Stacjonarny",IF(LEN(telefony[[#This Row],[nr]])=8,"Komórkowy","Zagraniczny"))</f>
        <v>Stacjonarny</v>
      </c>
      <c r="G1881" s="11">
        <f>telefony[[#This Row],[zakonczenie]]-telefony[[#This Row],[rozpoczecie]]</f>
        <v>9.5601851851851993E-3</v>
      </c>
      <c r="H1881">
        <f>MINUTE(telefony[[#This Row],[Czas trwania połączenia]])</f>
        <v>13</v>
      </c>
      <c r="I1881" s="10" t="str">
        <f>LEFT(telefony[[#This Row],[nr]],2)</f>
        <v>92</v>
      </c>
      <c r="J1881" s="9">
        <f>IF(AND(telefony[[#This Row],[Rodzaj telefonu]]="Stacjonarny",telefony[[#This Row],[Początek numeru]]="12"),1,0)</f>
        <v>0</v>
      </c>
      <c r="K1881" s="7">
        <f>IF(telefony[[#This Row],[Czy 12]]=1,telefony[[#This Row],[zakonczenie]]-telefony[[#This Row],[rozpoczecie]],0)</f>
        <v>0</v>
      </c>
    </row>
    <row r="1882" spans="1:11" x14ac:dyDescent="0.25">
      <c r="A1882">
        <v>6956143</v>
      </c>
      <c r="B1882" s="1">
        <v>42943</v>
      </c>
      <c r="C1882" s="2">
        <v>0.45157407407407407</v>
      </c>
      <c r="D1882" s="2">
        <v>0.455625</v>
      </c>
      <c r="E1882">
        <f>COUNTIF($A$2:$A$2148,telefony[[#This Row],[nr]])</f>
        <v>1</v>
      </c>
      <c r="F1882" t="str">
        <f>IF(LEN(telefony[[#This Row],[nr]])=7,"Stacjonarny",IF(LEN(telefony[[#This Row],[nr]])=8,"Komórkowy","Zagraniczny"))</f>
        <v>Stacjonarny</v>
      </c>
      <c r="G1882" s="11">
        <f>telefony[[#This Row],[zakonczenie]]-telefony[[#This Row],[rozpoczecie]]</f>
        <v>4.05092592592593E-3</v>
      </c>
      <c r="H1882">
        <f>MINUTE(telefony[[#This Row],[Czas trwania połączenia]])</f>
        <v>5</v>
      </c>
      <c r="I1882" s="10" t="str">
        <f>LEFT(telefony[[#This Row],[nr]],2)</f>
        <v>69</v>
      </c>
      <c r="J1882" s="9">
        <f>IF(AND(telefony[[#This Row],[Rodzaj telefonu]]="Stacjonarny",telefony[[#This Row],[Początek numeru]]="12"),1,0)</f>
        <v>0</v>
      </c>
      <c r="K1882" s="7">
        <f>IF(telefony[[#This Row],[Czy 12]]=1,telefony[[#This Row],[zakonczenie]]-telefony[[#This Row],[rozpoczecie]],0)</f>
        <v>0</v>
      </c>
    </row>
    <row r="1883" spans="1:11" x14ac:dyDescent="0.25">
      <c r="A1883">
        <v>1472253</v>
      </c>
      <c r="B1883" s="1">
        <v>42943</v>
      </c>
      <c r="C1883" s="2">
        <v>0.45729166666666665</v>
      </c>
      <c r="D1883" s="2">
        <v>0.46041666666666664</v>
      </c>
      <c r="E1883">
        <f>COUNTIF($A$2:$A$2148,telefony[[#This Row],[nr]])</f>
        <v>1</v>
      </c>
      <c r="F1883" t="str">
        <f>IF(LEN(telefony[[#This Row],[nr]])=7,"Stacjonarny",IF(LEN(telefony[[#This Row],[nr]])=8,"Komórkowy","Zagraniczny"))</f>
        <v>Stacjonarny</v>
      </c>
      <c r="G1883" s="11">
        <f>telefony[[#This Row],[zakonczenie]]-telefony[[#This Row],[rozpoczecie]]</f>
        <v>3.1249999999999889E-3</v>
      </c>
      <c r="H1883">
        <f>MINUTE(telefony[[#This Row],[Czas trwania połączenia]])</f>
        <v>4</v>
      </c>
      <c r="I1883" s="10" t="str">
        <f>LEFT(telefony[[#This Row],[nr]],2)</f>
        <v>14</v>
      </c>
      <c r="J1883" s="9">
        <f>IF(AND(telefony[[#This Row],[Rodzaj telefonu]]="Stacjonarny",telefony[[#This Row],[Początek numeru]]="12"),1,0)</f>
        <v>0</v>
      </c>
      <c r="K1883" s="7">
        <f>IF(telefony[[#This Row],[Czy 12]]=1,telefony[[#This Row],[zakonczenie]]-telefony[[#This Row],[rozpoczecie]],0)</f>
        <v>0</v>
      </c>
    </row>
    <row r="1884" spans="1:11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  <c r="E1884">
        <f>COUNTIF($A$2:$A$2148,telefony[[#This Row],[nr]])</f>
        <v>1</v>
      </c>
      <c r="F1884" t="str">
        <f>IF(LEN(telefony[[#This Row],[nr]])=7,"Stacjonarny",IF(LEN(telefony[[#This Row],[nr]])=8,"Komórkowy","Zagraniczny"))</f>
        <v>Stacjonarny</v>
      </c>
      <c r="G1884" s="11">
        <f>telefony[[#This Row],[zakonczenie]]-telefony[[#This Row],[rozpoczecie]]</f>
        <v>4.5254629629629672E-3</v>
      </c>
      <c r="H1884">
        <f>MINUTE(telefony[[#This Row],[Czas trwania połączenia]])</f>
        <v>6</v>
      </c>
      <c r="I1884" s="10" t="str">
        <f>LEFT(telefony[[#This Row],[nr]],2)</f>
        <v>40</v>
      </c>
      <c r="J1884" s="9">
        <f>IF(AND(telefony[[#This Row],[Rodzaj telefonu]]="Stacjonarny",telefony[[#This Row],[Początek numeru]]="12"),1,0)</f>
        <v>0</v>
      </c>
      <c r="K1884" s="7">
        <f>IF(telefony[[#This Row],[Czy 12]]=1,telefony[[#This Row],[zakonczenie]]-telefony[[#This Row],[rozpoczecie]],0)</f>
        <v>0</v>
      </c>
    </row>
    <row r="1885" spans="1:11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  <c r="E1885">
        <f>COUNTIF($A$2:$A$2148,telefony[[#This Row],[nr]])</f>
        <v>1</v>
      </c>
      <c r="F1885" t="str">
        <f>IF(LEN(telefony[[#This Row],[nr]])=7,"Stacjonarny",IF(LEN(telefony[[#This Row],[nr]])=8,"Komórkowy","Zagraniczny"))</f>
        <v>Stacjonarny</v>
      </c>
      <c r="G1885" s="11">
        <f>telefony[[#This Row],[zakonczenie]]-telefony[[#This Row],[rozpoczecie]]</f>
        <v>8.796296296296191E-4</v>
      </c>
      <c r="H1885">
        <f>MINUTE(telefony[[#This Row],[Czas trwania połączenia]])</f>
        <v>1</v>
      </c>
      <c r="I1885" s="10" t="str">
        <f>LEFT(telefony[[#This Row],[nr]],2)</f>
        <v>62</v>
      </c>
      <c r="J1885" s="9">
        <f>IF(AND(telefony[[#This Row],[Rodzaj telefonu]]="Stacjonarny",telefony[[#This Row],[Początek numeru]]="12"),1,0)</f>
        <v>0</v>
      </c>
      <c r="K1885" s="7">
        <f>IF(telefony[[#This Row],[Czy 12]]=1,telefony[[#This Row],[zakonczenie]]-telefony[[#This Row],[rozpoczecie]],0)</f>
        <v>0</v>
      </c>
    </row>
    <row r="1886" spans="1:11" x14ac:dyDescent="0.25">
      <c r="A1886">
        <v>6326108</v>
      </c>
      <c r="B1886" s="1">
        <v>42943</v>
      </c>
      <c r="C1886" s="2">
        <v>0.46474537037037039</v>
      </c>
      <c r="D1886" s="2">
        <v>0.47486111111111112</v>
      </c>
      <c r="E1886">
        <f>COUNTIF($A$2:$A$2148,telefony[[#This Row],[nr]])</f>
        <v>1</v>
      </c>
      <c r="F1886" t="str">
        <f>IF(LEN(telefony[[#This Row],[nr]])=7,"Stacjonarny",IF(LEN(telefony[[#This Row],[nr]])=8,"Komórkowy","Zagraniczny"))</f>
        <v>Stacjonarny</v>
      </c>
      <c r="G1886" s="11">
        <f>telefony[[#This Row],[zakonczenie]]-telefony[[#This Row],[rozpoczecie]]</f>
        <v>1.0115740740740731E-2</v>
      </c>
      <c r="H1886">
        <f>MINUTE(telefony[[#This Row],[Czas trwania połączenia]])</f>
        <v>14</v>
      </c>
      <c r="I1886" s="10" t="str">
        <f>LEFT(telefony[[#This Row],[nr]],2)</f>
        <v>63</v>
      </c>
      <c r="J1886" s="9">
        <f>IF(AND(telefony[[#This Row],[Rodzaj telefonu]]="Stacjonarny",telefony[[#This Row],[Początek numeru]]="12"),1,0)</f>
        <v>0</v>
      </c>
      <c r="K1886" s="7">
        <f>IF(telefony[[#This Row],[Czy 12]]=1,telefony[[#This Row],[zakonczenie]]-telefony[[#This Row],[rozpoczecie]],0)</f>
        <v>0</v>
      </c>
    </row>
    <row r="1887" spans="1:11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  <c r="E1887">
        <f>COUNTIF($A$2:$A$2148,telefony[[#This Row],[nr]])</f>
        <v>1</v>
      </c>
      <c r="F1887" t="str">
        <f>IF(LEN(telefony[[#This Row],[nr]])=7,"Stacjonarny",IF(LEN(telefony[[#This Row],[nr]])=8,"Komórkowy","Zagraniczny"))</f>
        <v>Komórkowy</v>
      </c>
      <c r="G1887" s="11">
        <f>telefony[[#This Row],[zakonczenie]]-telefony[[#This Row],[rozpoczecie]]</f>
        <v>8.2291666666666763E-3</v>
      </c>
      <c r="H1887">
        <f>MINUTE(telefony[[#This Row],[Czas trwania połączenia]])</f>
        <v>11</v>
      </c>
      <c r="I1887" s="10" t="str">
        <f>LEFT(telefony[[#This Row],[nr]],2)</f>
        <v>88</v>
      </c>
      <c r="J1887" s="9">
        <f>IF(AND(telefony[[#This Row],[Rodzaj telefonu]]="Stacjonarny",telefony[[#This Row],[Początek numeru]]="12"),1,0)</f>
        <v>0</v>
      </c>
      <c r="K1887" s="7">
        <f>IF(telefony[[#This Row],[Czy 12]]=1,telefony[[#This Row],[zakonczenie]]-telefony[[#This Row],[rozpoczecie]],0)</f>
        <v>0</v>
      </c>
    </row>
    <row r="1888" spans="1:11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  <c r="E1888">
        <f>COUNTIF($A$2:$A$2148,telefony[[#This Row],[nr]])</f>
        <v>1</v>
      </c>
      <c r="F1888" t="str">
        <f>IF(LEN(telefony[[#This Row],[nr]])=7,"Stacjonarny",IF(LEN(telefony[[#This Row],[nr]])=8,"Komórkowy","Zagraniczny"))</f>
        <v>Stacjonarny</v>
      </c>
      <c r="G1888" s="11">
        <f>telefony[[#This Row],[zakonczenie]]-telefony[[#This Row],[rozpoczecie]]</f>
        <v>4.7569444444444109E-3</v>
      </c>
      <c r="H1888">
        <f>MINUTE(telefony[[#This Row],[Czas trwania połączenia]])</f>
        <v>6</v>
      </c>
      <c r="I1888" s="10" t="str">
        <f>LEFT(telefony[[#This Row],[nr]],2)</f>
        <v>30</v>
      </c>
      <c r="J1888" s="9">
        <f>IF(AND(telefony[[#This Row],[Rodzaj telefonu]]="Stacjonarny",telefony[[#This Row],[Początek numeru]]="12"),1,0)</f>
        <v>0</v>
      </c>
      <c r="K1888" s="7">
        <f>IF(telefony[[#This Row],[Czy 12]]=1,telefony[[#This Row],[zakonczenie]]-telefony[[#This Row],[rozpoczecie]],0)</f>
        <v>0</v>
      </c>
    </row>
    <row r="1889" spans="1:11" x14ac:dyDescent="0.25">
      <c r="A1889">
        <v>1721264</v>
      </c>
      <c r="B1889" s="1">
        <v>42943</v>
      </c>
      <c r="C1889" s="2">
        <v>0.47394675925925928</v>
      </c>
      <c r="D1889" s="2">
        <v>0.47922453703703705</v>
      </c>
      <c r="E1889">
        <f>COUNTIF($A$2:$A$2148,telefony[[#This Row],[nr]])</f>
        <v>1</v>
      </c>
      <c r="F1889" t="str">
        <f>IF(LEN(telefony[[#This Row],[nr]])=7,"Stacjonarny",IF(LEN(telefony[[#This Row],[nr]])=8,"Komórkowy","Zagraniczny"))</f>
        <v>Stacjonarny</v>
      </c>
      <c r="G1889" s="11">
        <f>telefony[[#This Row],[zakonczenie]]-telefony[[#This Row],[rozpoczecie]]</f>
        <v>5.2777777777777701E-3</v>
      </c>
      <c r="H1889">
        <f>MINUTE(telefony[[#This Row],[Czas trwania połączenia]])</f>
        <v>7</v>
      </c>
      <c r="I1889" s="10" t="str">
        <f>LEFT(telefony[[#This Row],[nr]],2)</f>
        <v>17</v>
      </c>
      <c r="J1889" s="9">
        <f>IF(AND(telefony[[#This Row],[Rodzaj telefonu]]="Stacjonarny",telefony[[#This Row],[Początek numeru]]="12"),1,0)</f>
        <v>0</v>
      </c>
      <c r="K1889" s="7">
        <f>IF(telefony[[#This Row],[Czy 12]]=1,telefony[[#This Row],[zakonczenie]]-telefony[[#This Row],[rozpoczecie]],0)</f>
        <v>0</v>
      </c>
    </row>
    <row r="1890" spans="1:11" x14ac:dyDescent="0.25">
      <c r="A1890">
        <v>5231877</v>
      </c>
      <c r="B1890" s="1">
        <v>42943</v>
      </c>
      <c r="C1890" s="2">
        <v>0.47550925925925924</v>
      </c>
      <c r="D1890" s="2">
        <v>0.47930555555555554</v>
      </c>
      <c r="E1890">
        <f>COUNTIF($A$2:$A$2148,telefony[[#This Row],[nr]])</f>
        <v>2</v>
      </c>
      <c r="F1890" t="str">
        <f>IF(LEN(telefony[[#This Row],[nr]])=7,"Stacjonarny",IF(LEN(telefony[[#This Row],[nr]])=8,"Komórkowy","Zagraniczny"))</f>
        <v>Stacjonarny</v>
      </c>
      <c r="G1890" s="11">
        <f>telefony[[#This Row],[zakonczenie]]-telefony[[#This Row],[rozpoczecie]]</f>
        <v>3.7962962962962976E-3</v>
      </c>
      <c r="H1890">
        <f>MINUTE(telefony[[#This Row],[Czas trwania połączenia]])</f>
        <v>5</v>
      </c>
      <c r="I1890" s="10" t="str">
        <f>LEFT(telefony[[#This Row],[nr]],2)</f>
        <v>52</v>
      </c>
      <c r="J1890" s="9">
        <f>IF(AND(telefony[[#This Row],[Rodzaj telefonu]]="Stacjonarny",telefony[[#This Row],[Początek numeru]]="12"),1,0)</f>
        <v>0</v>
      </c>
      <c r="K1890" s="7">
        <f>IF(telefony[[#This Row],[Czy 12]]=1,telefony[[#This Row],[zakonczenie]]-telefony[[#This Row],[rozpoczecie]],0)</f>
        <v>0</v>
      </c>
    </row>
    <row r="1891" spans="1:11" x14ac:dyDescent="0.25">
      <c r="A1891">
        <v>92414932</v>
      </c>
      <c r="B1891" s="1">
        <v>42943</v>
      </c>
      <c r="C1891" s="2">
        <v>0.48085648148148147</v>
      </c>
      <c r="D1891" s="2">
        <v>0.48893518518518519</v>
      </c>
      <c r="E1891">
        <f>COUNTIF($A$2:$A$2148,telefony[[#This Row],[nr]])</f>
        <v>1</v>
      </c>
      <c r="F1891" t="str">
        <f>IF(LEN(telefony[[#This Row],[nr]])=7,"Stacjonarny",IF(LEN(telefony[[#This Row],[nr]])=8,"Komórkowy","Zagraniczny"))</f>
        <v>Komórkowy</v>
      </c>
      <c r="G1891" s="11">
        <f>telefony[[#This Row],[zakonczenie]]-telefony[[#This Row],[rozpoczecie]]</f>
        <v>8.0787037037037268E-3</v>
      </c>
      <c r="H1891">
        <f>MINUTE(telefony[[#This Row],[Czas trwania połączenia]])</f>
        <v>11</v>
      </c>
      <c r="I1891" s="10" t="str">
        <f>LEFT(telefony[[#This Row],[nr]],2)</f>
        <v>92</v>
      </c>
      <c r="J1891" s="9">
        <f>IF(AND(telefony[[#This Row],[Rodzaj telefonu]]="Stacjonarny",telefony[[#This Row],[Początek numeru]]="12"),1,0)</f>
        <v>0</v>
      </c>
      <c r="K1891" s="7">
        <f>IF(telefony[[#This Row],[Czy 12]]=1,telefony[[#This Row],[zakonczenie]]-telefony[[#This Row],[rozpoczecie]],0)</f>
        <v>0</v>
      </c>
    </row>
    <row r="1892" spans="1:11" x14ac:dyDescent="0.25">
      <c r="A1892">
        <v>3202610</v>
      </c>
      <c r="B1892" s="1">
        <v>42943</v>
      </c>
      <c r="C1892" s="2">
        <v>0.48528935185185185</v>
      </c>
      <c r="D1892" s="2">
        <v>0.48694444444444446</v>
      </c>
      <c r="E1892">
        <f>COUNTIF($A$2:$A$2148,telefony[[#This Row],[nr]])</f>
        <v>1</v>
      </c>
      <c r="F1892" t="str">
        <f>IF(LEN(telefony[[#This Row],[nr]])=7,"Stacjonarny",IF(LEN(telefony[[#This Row],[nr]])=8,"Komórkowy","Zagraniczny"))</f>
        <v>Stacjonarny</v>
      </c>
      <c r="G1892" s="11">
        <f>telefony[[#This Row],[zakonczenie]]-telefony[[#This Row],[rozpoczecie]]</f>
        <v>1.6550925925926108E-3</v>
      </c>
      <c r="H1892">
        <f>MINUTE(telefony[[#This Row],[Czas trwania połączenia]])</f>
        <v>2</v>
      </c>
      <c r="I1892" s="10" t="str">
        <f>LEFT(telefony[[#This Row],[nr]],2)</f>
        <v>32</v>
      </c>
      <c r="J1892" s="9">
        <f>IF(AND(telefony[[#This Row],[Rodzaj telefonu]]="Stacjonarny",telefony[[#This Row],[Początek numeru]]="12"),1,0)</f>
        <v>0</v>
      </c>
      <c r="K1892" s="7">
        <f>IF(telefony[[#This Row],[Czy 12]]=1,telefony[[#This Row],[zakonczenie]]-telefony[[#This Row],[rozpoczecie]],0)</f>
        <v>0</v>
      </c>
    </row>
    <row r="1893" spans="1:11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  <c r="E1893">
        <f>COUNTIF($A$2:$A$2148,telefony[[#This Row],[nr]])</f>
        <v>1</v>
      </c>
      <c r="F1893" t="str">
        <f>IF(LEN(telefony[[#This Row],[nr]])=7,"Stacjonarny",IF(LEN(telefony[[#This Row],[nr]])=8,"Komórkowy","Zagraniczny"))</f>
        <v>Stacjonarny</v>
      </c>
      <c r="G1893" s="11">
        <f>telefony[[#This Row],[zakonczenie]]-telefony[[#This Row],[rozpoczecie]]</f>
        <v>1.1516203703703654E-2</v>
      </c>
      <c r="H1893">
        <f>MINUTE(telefony[[#This Row],[Czas trwania połączenia]])</f>
        <v>16</v>
      </c>
      <c r="I1893" s="10" t="str">
        <f>LEFT(telefony[[#This Row],[nr]],2)</f>
        <v>28</v>
      </c>
      <c r="J1893" s="9">
        <f>IF(AND(telefony[[#This Row],[Rodzaj telefonu]]="Stacjonarny",telefony[[#This Row],[Początek numeru]]="12"),1,0)</f>
        <v>0</v>
      </c>
      <c r="K1893" s="7">
        <f>IF(telefony[[#This Row],[Czy 12]]=1,telefony[[#This Row],[zakonczenie]]-telefony[[#This Row],[rozpoczecie]],0)</f>
        <v>0</v>
      </c>
    </row>
    <row r="1894" spans="1:11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  <c r="E1894">
        <f>COUNTIF($A$2:$A$2148,telefony[[#This Row],[nr]])</f>
        <v>1</v>
      </c>
      <c r="F1894" t="str">
        <f>IF(LEN(telefony[[#This Row],[nr]])=7,"Stacjonarny",IF(LEN(telefony[[#This Row],[nr]])=8,"Komórkowy","Zagraniczny"))</f>
        <v>Stacjonarny</v>
      </c>
      <c r="G1894" s="11">
        <f>telefony[[#This Row],[zakonczenie]]-telefony[[#This Row],[rozpoczecie]]</f>
        <v>7.615740740740784E-3</v>
      </c>
      <c r="H1894">
        <f>MINUTE(telefony[[#This Row],[Czas trwania połączenia]])</f>
        <v>10</v>
      </c>
      <c r="I1894" s="10" t="str">
        <f>LEFT(telefony[[#This Row],[nr]],2)</f>
        <v>79</v>
      </c>
      <c r="J1894" s="9">
        <f>IF(AND(telefony[[#This Row],[Rodzaj telefonu]]="Stacjonarny",telefony[[#This Row],[Początek numeru]]="12"),1,0)</f>
        <v>0</v>
      </c>
      <c r="K1894" s="7">
        <f>IF(telefony[[#This Row],[Czy 12]]=1,telefony[[#This Row],[zakonczenie]]-telefony[[#This Row],[rozpoczecie]],0)</f>
        <v>0</v>
      </c>
    </row>
    <row r="1895" spans="1:11" x14ac:dyDescent="0.25">
      <c r="A1895">
        <v>3680072</v>
      </c>
      <c r="B1895" s="1">
        <v>42943</v>
      </c>
      <c r="C1895" s="2">
        <v>0.49561342592592594</v>
      </c>
      <c r="D1895" s="2">
        <v>0.49716435185185187</v>
      </c>
      <c r="E1895">
        <f>COUNTIF($A$2:$A$2148,telefony[[#This Row],[nr]])</f>
        <v>1</v>
      </c>
      <c r="F1895" t="str">
        <f>IF(LEN(telefony[[#This Row],[nr]])=7,"Stacjonarny",IF(LEN(telefony[[#This Row],[nr]])=8,"Komórkowy","Zagraniczny"))</f>
        <v>Stacjonarny</v>
      </c>
      <c r="G1895" s="11">
        <f>telefony[[#This Row],[zakonczenie]]-telefony[[#This Row],[rozpoczecie]]</f>
        <v>1.5509259259259278E-3</v>
      </c>
      <c r="H1895">
        <f>MINUTE(telefony[[#This Row],[Czas trwania połączenia]])</f>
        <v>2</v>
      </c>
      <c r="I1895" s="10" t="str">
        <f>LEFT(telefony[[#This Row],[nr]],2)</f>
        <v>36</v>
      </c>
      <c r="J1895" s="9">
        <f>IF(AND(telefony[[#This Row],[Rodzaj telefonu]]="Stacjonarny",telefony[[#This Row],[Początek numeru]]="12"),1,0)</f>
        <v>0</v>
      </c>
      <c r="K1895" s="7">
        <f>IF(telefony[[#This Row],[Czy 12]]=1,telefony[[#This Row],[zakonczenie]]-telefony[[#This Row],[rozpoczecie]],0)</f>
        <v>0</v>
      </c>
    </row>
    <row r="1896" spans="1:11" x14ac:dyDescent="0.25">
      <c r="A1896">
        <v>6980867</v>
      </c>
      <c r="B1896" s="1">
        <v>42943</v>
      </c>
      <c r="C1896" s="2">
        <v>0.49716435185185187</v>
      </c>
      <c r="D1896" s="2">
        <v>0.50270833333333331</v>
      </c>
      <c r="E1896">
        <f>COUNTIF($A$2:$A$2148,telefony[[#This Row],[nr]])</f>
        <v>1</v>
      </c>
      <c r="F1896" t="str">
        <f>IF(LEN(telefony[[#This Row],[nr]])=7,"Stacjonarny",IF(LEN(telefony[[#This Row],[nr]])=8,"Komórkowy","Zagraniczny"))</f>
        <v>Stacjonarny</v>
      </c>
      <c r="G1896" s="11">
        <f>telefony[[#This Row],[zakonczenie]]-telefony[[#This Row],[rozpoczecie]]</f>
        <v>5.5439814814814414E-3</v>
      </c>
      <c r="H1896">
        <f>MINUTE(telefony[[#This Row],[Czas trwania połączenia]])</f>
        <v>7</v>
      </c>
      <c r="I1896" s="10" t="str">
        <f>LEFT(telefony[[#This Row],[nr]],2)</f>
        <v>69</v>
      </c>
      <c r="J1896" s="9">
        <f>IF(AND(telefony[[#This Row],[Rodzaj telefonu]]="Stacjonarny",telefony[[#This Row],[Początek numeru]]="12"),1,0)</f>
        <v>0</v>
      </c>
      <c r="K1896" s="7">
        <f>IF(telefony[[#This Row],[Czy 12]]=1,telefony[[#This Row],[zakonczenie]]-telefony[[#This Row],[rozpoczecie]],0)</f>
        <v>0</v>
      </c>
    </row>
    <row r="1897" spans="1:11" x14ac:dyDescent="0.25">
      <c r="A1897">
        <v>3656681</v>
      </c>
      <c r="B1897" s="1">
        <v>42943</v>
      </c>
      <c r="C1897" s="2">
        <v>0.50123842592592593</v>
      </c>
      <c r="D1897" s="2">
        <v>0.5084143518518518</v>
      </c>
      <c r="E1897">
        <f>COUNTIF($A$2:$A$2148,telefony[[#This Row],[nr]])</f>
        <v>2</v>
      </c>
      <c r="F1897" t="str">
        <f>IF(LEN(telefony[[#This Row],[nr]])=7,"Stacjonarny",IF(LEN(telefony[[#This Row],[nr]])=8,"Komórkowy","Zagraniczny"))</f>
        <v>Stacjonarny</v>
      </c>
      <c r="G1897" s="11">
        <f>telefony[[#This Row],[zakonczenie]]-telefony[[#This Row],[rozpoczecie]]</f>
        <v>7.1759259259258634E-3</v>
      </c>
      <c r="H1897">
        <f>MINUTE(telefony[[#This Row],[Czas trwania połączenia]])</f>
        <v>10</v>
      </c>
      <c r="I1897" s="10" t="str">
        <f>LEFT(telefony[[#This Row],[nr]],2)</f>
        <v>36</v>
      </c>
      <c r="J1897" s="9">
        <f>IF(AND(telefony[[#This Row],[Rodzaj telefonu]]="Stacjonarny",telefony[[#This Row],[Początek numeru]]="12"),1,0)</f>
        <v>0</v>
      </c>
      <c r="K1897" s="7">
        <f>IF(telefony[[#This Row],[Czy 12]]=1,telefony[[#This Row],[zakonczenie]]-telefony[[#This Row],[rozpoczecie]],0)</f>
        <v>0</v>
      </c>
    </row>
    <row r="1898" spans="1:11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  <c r="E1898">
        <f>COUNTIF($A$2:$A$2148,telefony[[#This Row],[nr]])</f>
        <v>1</v>
      </c>
      <c r="F1898" t="str">
        <f>IF(LEN(telefony[[#This Row],[nr]])=7,"Stacjonarny",IF(LEN(telefony[[#This Row],[nr]])=8,"Komórkowy","Zagraniczny"))</f>
        <v>Stacjonarny</v>
      </c>
      <c r="G1898" s="11">
        <f>telefony[[#This Row],[zakonczenie]]-telefony[[#This Row],[rozpoczecie]]</f>
        <v>9.2476851851851505E-3</v>
      </c>
      <c r="H1898">
        <f>MINUTE(telefony[[#This Row],[Czas trwania połączenia]])</f>
        <v>13</v>
      </c>
      <c r="I1898" s="10" t="str">
        <f>LEFT(telefony[[#This Row],[nr]],2)</f>
        <v>44</v>
      </c>
      <c r="J1898" s="9">
        <f>IF(AND(telefony[[#This Row],[Rodzaj telefonu]]="Stacjonarny",telefony[[#This Row],[Początek numeru]]="12"),1,0)</f>
        <v>0</v>
      </c>
      <c r="K1898" s="7">
        <f>IF(telefony[[#This Row],[Czy 12]]=1,telefony[[#This Row],[zakonczenie]]-telefony[[#This Row],[rozpoczecie]],0)</f>
        <v>0</v>
      </c>
    </row>
    <row r="1899" spans="1:11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  <c r="E1899">
        <f>COUNTIF($A$2:$A$2148,telefony[[#This Row],[nr]])</f>
        <v>1</v>
      </c>
      <c r="F1899" t="str">
        <f>IF(LEN(telefony[[#This Row],[nr]])=7,"Stacjonarny",IF(LEN(telefony[[#This Row],[nr]])=8,"Komórkowy","Zagraniczny"))</f>
        <v>Stacjonarny</v>
      </c>
      <c r="G1899" s="11">
        <f>telefony[[#This Row],[zakonczenie]]-telefony[[#This Row],[rozpoczecie]]</f>
        <v>4.050925925925819E-4</v>
      </c>
      <c r="H1899">
        <f>MINUTE(telefony[[#This Row],[Czas trwania połączenia]])</f>
        <v>0</v>
      </c>
      <c r="I1899" s="10" t="str">
        <f>LEFT(telefony[[#This Row],[nr]],2)</f>
        <v>98</v>
      </c>
      <c r="J1899" s="9">
        <f>IF(AND(telefony[[#This Row],[Rodzaj telefonu]]="Stacjonarny",telefony[[#This Row],[Początek numeru]]="12"),1,0)</f>
        <v>0</v>
      </c>
      <c r="K1899" s="7">
        <f>IF(telefony[[#This Row],[Czy 12]]=1,telefony[[#This Row],[zakonczenie]]-telefony[[#This Row],[rozpoczecie]],0)</f>
        <v>0</v>
      </c>
    </row>
    <row r="1900" spans="1:11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  <c r="E1900">
        <f>COUNTIF($A$2:$A$2148,telefony[[#This Row],[nr]])</f>
        <v>1</v>
      </c>
      <c r="F1900" t="str">
        <f>IF(LEN(telefony[[#This Row],[nr]])=7,"Stacjonarny",IF(LEN(telefony[[#This Row],[nr]])=8,"Komórkowy","Zagraniczny"))</f>
        <v>Stacjonarny</v>
      </c>
      <c r="G1900" s="11">
        <f>telefony[[#This Row],[zakonczenie]]-telefony[[#This Row],[rozpoczecie]]</f>
        <v>5.2199074074074092E-3</v>
      </c>
      <c r="H1900">
        <f>MINUTE(telefony[[#This Row],[Czas trwania połączenia]])</f>
        <v>7</v>
      </c>
      <c r="I1900" s="10" t="str">
        <f>LEFT(telefony[[#This Row],[nr]],2)</f>
        <v>58</v>
      </c>
      <c r="J1900" s="9">
        <f>IF(AND(telefony[[#This Row],[Rodzaj telefonu]]="Stacjonarny",telefony[[#This Row],[Początek numeru]]="12"),1,0)</f>
        <v>0</v>
      </c>
      <c r="K1900" s="7">
        <f>IF(telefony[[#This Row],[Czy 12]]=1,telefony[[#This Row],[zakonczenie]]-telefony[[#This Row],[rozpoczecie]],0)</f>
        <v>0</v>
      </c>
    </row>
    <row r="1901" spans="1:11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  <c r="E1901">
        <f>COUNTIF($A$2:$A$2148,telefony[[#This Row],[nr]])</f>
        <v>1</v>
      </c>
      <c r="F1901" t="str">
        <f>IF(LEN(telefony[[#This Row],[nr]])=7,"Stacjonarny",IF(LEN(telefony[[#This Row],[nr]])=8,"Komórkowy","Zagraniczny"))</f>
        <v>Stacjonarny</v>
      </c>
      <c r="G1901" s="11">
        <f>telefony[[#This Row],[zakonczenie]]-telefony[[#This Row],[rozpoczecie]]</f>
        <v>8.3333333333334147E-3</v>
      </c>
      <c r="H1901">
        <f>MINUTE(telefony[[#This Row],[Czas trwania połączenia]])</f>
        <v>12</v>
      </c>
      <c r="I1901" s="10" t="str">
        <f>LEFT(telefony[[#This Row],[nr]],2)</f>
        <v>20</v>
      </c>
      <c r="J1901" s="9">
        <f>IF(AND(telefony[[#This Row],[Rodzaj telefonu]]="Stacjonarny",telefony[[#This Row],[Początek numeru]]="12"),1,0)</f>
        <v>0</v>
      </c>
      <c r="K1901" s="7">
        <f>IF(telefony[[#This Row],[Czy 12]]=1,telefony[[#This Row],[zakonczenie]]-telefony[[#This Row],[rozpoczecie]],0)</f>
        <v>0</v>
      </c>
    </row>
    <row r="1902" spans="1:11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  <c r="E1902">
        <f>COUNTIF($A$2:$A$2148,telefony[[#This Row],[nr]])</f>
        <v>1</v>
      </c>
      <c r="F1902" t="str">
        <f>IF(LEN(telefony[[#This Row],[nr]])=7,"Stacjonarny",IF(LEN(telefony[[#This Row],[nr]])=8,"Komórkowy","Zagraniczny"))</f>
        <v>Komórkowy</v>
      </c>
      <c r="G1902" s="11">
        <f>telefony[[#This Row],[zakonczenie]]-telefony[[#This Row],[rozpoczecie]]</f>
        <v>9.2361111111111116E-3</v>
      </c>
      <c r="H1902">
        <f>MINUTE(telefony[[#This Row],[Czas trwania połączenia]])</f>
        <v>13</v>
      </c>
      <c r="I1902" s="10" t="str">
        <f>LEFT(telefony[[#This Row],[nr]],2)</f>
        <v>62</v>
      </c>
      <c r="J1902" s="9">
        <f>IF(AND(telefony[[#This Row],[Rodzaj telefonu]]="Stacjonarny",telefony[[#This Row],[Początek numeru]]="12"),1,0)</f>
        <v>0</v>
      </c>
      <c r="K1902" s="7">
        <f>IF(telefony[[#This Row],[Czy 12]]=1,telefony[[#This Row],[zakonczenie]]-telefony[[#This Row],[rozpoczecie]],0)</f>
        <v>0</v>
      </c>
    </row>
    <row r="1903" spans="1:11" x14ac:dyDescent="0.25">
      <c r="A1903">
        <v>9340299</v>
      </c>
      <c r="B1903" s="1">
        <v>42943</v>
      </c>
      <c r="C1903" s="2">
        <v>0.52034722222222218</v>
      </c>
      <c r="D1903" s="2">
        <v>0.52137731481481486</v>
      </c>
      <c r="E1903">
        <f>COUNTIF($A$2:$A$2148,telefony[[#This Row],[nr]])</f>
        <v>1</v>
      </c>
      <c r="F1903" t="str">
        <f>IF(LEN(telefony[[#This Row],[nr]])=7,"Stacjonarny",IF(LEN(telefony[[#This Row],[nr]])=8,"Komórkowy","Zagraniczny"))</f>
        <v>Stacjonarny</v>
      </c>
      <c r="G1903" s="11">
        <f>telefony[[#This Row],[zakonczenie]]-telefony[[#This Row],[rozpoczecie]]</f>
        <v>1.0300925925926796E-3</v>
      </c>
      <c r="H1903">
        <f>MINUTE(telefony[[#This Row],[Czas trwania połączenia]])</f>
        <v>1</v>
      </c>
      <c r="I1903" s="10" t="str">
        <f>LEFT(telefony[[#This Row],[nr]],2)</f>
        <v>93</v>
      </c>
      <c r="J1903" s="9">
        <f>IF(AND(telefony[[#This Row],[Rodzaj telefonu]]="Stacjonarny",telefony[[#This Row],[Początek numeru]]="12"),1,0)</f>
        <v>0</v>
      </c>
      <c r="K1903" s="7">
        <f>IF(telefony[[#This Row],[Czy 12]]=1,telefony[[#This Row],[zakonczenie]]-telefony[[#This Row],[rozpoczecie]],0)</f>
        <v>0</v>
      </c>
    </row>
    <row r="1904" spans="1:11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  <c r="E1904">
        <f>COUNTIF($A$2:$A$2148,telefony[[#This Row],[nr]])</f>
        <v>1</v>
      </c>
      <c r="F1904" t="str">
        <f>IF(LEN(telefony[[#This Row],[nr]])=7,"Stacjonarny",IF(LEN(telefony[[#This Row],[nr]])=8,"Komórkowy","Zagraniczny"))</f>
        <v>Stacjonarny</v>
      </c>
      <c r="G1904" s="11">
        <f>telefony[[#This Row],[zakonczenie]]-telefony[[#This Row],[rozpoczecie]]</f>
        <v>2.5925925925925908E-3</v>
      </c>
      <c r="H1904">
        <f>MINUTE(telefony[[#This Row],[Czas trwania połączenia]])</f>
        <v>3</v>
      </c>
      <c r="I1904" s="10" t="str">
        <f>LEFT(telefony[[#This Row],[nr]],2)</f>
        <v>39</v>
      </c>
      <c r="J1904" s="9">
        <f>IF(AND(telefony[[#This Row],[Rodzaj telefonu]]="Stacjonarny",telefony[[#This Row],[Początek numeru]]="12"),1,0)</f>
        <v>0</v>
      </c>
      <c r="K1904" s="7">
        <f>IF(telefony[[#This Row],[Czy 12]]=1,telefony[[#This Row],[zakonczenie]]-telefony[[#This Row],[rozpoczecie]],0)</f>
        <v>0</v>
      </c>
    </row>
    <row r="1905" spans="1:11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  <c r="E1905">
        <f>COUNTIF($A$2:$A$2148,telefony[[#This Row],[nr]])</f>
        <v>1</v>
      </c>
      <c r="F1905" t="str">
        <f>IF(LEN(telefony[[#This Row],[nr]])=7,"Stacjonarny",IF(LEN(telefony[[#This Row],[nr]])=8,"Komórkowy","Zagraniczny"))</f>
        <v>Stacjonarny</v>
      </c>
      <c r="G1905" s="11">
        <f>telefony[[#This Row],[zakonczenie]]-telefony[[#This Row],[rozpoczecie]]</f>
        <v>5.1041666666666874E-3</v>
      </c>
      <c r="H1905">
        <f>MINUTE(telefony[[#This Row],[Czas trwania połączenia]])</f>
        <v>7</v>
      </c>
      <c r="I1905" s="10" t="str">
        <f>LEFT(telefony[[#This Row],[nr]],2)</f>
        <v>81</v>
      </c>
      <c r="J1905" s="9">
        <f>IF(AND(telefony[[#This Row],[Rodzaj telefonu]]="Stacjonarny",telefony[[#This Row],[Początek numeru]]="12"),1,0)</f>
        <v>0</v>
      </c>
      <c r="K1905" s="7">
        <f>IF(telefony[[#This Row],[Czy 12]]=1,telefony[[#This Row],[zakonczenie]]-telefony[[#This Row],[rozpoczecie]],0)</f>
        <v>0</v>
      </c>
    </row>
    <row r="1906" spans="1:11" x14ac:dyDescent="0.25">
      <c r="A1906">
        <v>7467198</v>
      </c>
      <c r="B1906" s="1">
        <v>42943</v>
      </c>
      <c r="C1906" s="2">
        <v>0.52993055555555557</v>
      </c>
      <c r="D1906" s="2">
        <v>0.53739583333333329</v>
      </c>
      <c r="E1906">
        <f>COUNTIF($A$2:$A$2148,telefony[[#This Row],[nr]])</f>
        <v>1</v>
      </c>
      <c r="F1906" t="str">
        <f>IF(LEN(telefony[[#This Row],[nr]])=7,"Stacjonarny",IF(LEN(telefony[[#This Row],[nr]])=8,"Komórkowy","Zagraniczny"))</f>
        <v>Stacjonarny</v>
      </c>
      <c r="G1906" s="11">
        <f>telefony[[#This Row],[zakonczenie]]-telefony[[#This Row],[rozpoczecie]]</f>
        <v>7.4652777777777235E-3</v>
      </c>
      <c r="H1906">
        <f>MINUTE(telefony[[#This Row],[Czas trwania połączenia]])</f>
        <v>10</v>
      </c>
      <c r="I1906" s="10" t="str">
        <f>LEFT(telefony[[#This Row],[nr]],2)</f>
        <v>74</v>
      </c>
      <c r="J1906" s="9">
        <f>IF(AND(telefony[[#This Row],[Rodzaj telefonu]]="Stacjonarny",telefony[[#This Row],[Początek numeru]]="12"),1,0)</f>
        <v>0</v>
      </c>
      <c r="K1906" s="7">
        <f>IF(telefony[[#This Row],[Czy 12]]=1,telefony[[#This Row],[zakonczenie]]-telefony[[#This Row],[rozpoczecie]],0)</f>
        <v>0</v>
      </c>
    </row>
    <row r="1907" spans="1:11" x14ac:dyDescent="0.25">
      <c r="A1907">
        <v>4703748</v>
      </c>
      <c r="B1907" s="1">
        <v>42943</v>
      </c>
      <c r="C1907" s="2">
        <v>0.53315972222222219</v>
      </c>
      <c r="D1907" s="2">
        <v>0.53454861111111107</v>
      </c>
      <c r="E1907">
        <f>COUNTIF($A$2:$A$2148,telefony[[#This Row],[nr]])</f>
        <v>1</v>
      </c>
      <c r="F1907" t="str">
        <f>IF(LEN(telefony[[#This Row],[nr]])=7,"Stacjonarny",IF(LEN(telefony[[#This Row],[nr]])=8,"Komórkowy","Zagraniczny"))</f>
        <v>Stacjonarny</v>
      </c>
      <c r="G1907" s="11">
        <f>telefony[[#This Row],[zakonczenie]]-telefony[[#This Row],[rozpoczecie]]</f>
        <v>1.388888888888884E-3</v>
      </c>
      <c r="H1907">
        <f>MINUTE(telefony[[#This Row],[Czas trwania połączenia]])</f>
        <v>2</v>
      </c>
      <c r="I1907" s="10" t="str">
        <f>LEFT(telefony[[#This Row],[nr]],2)</f>
        <v>47</v>
      </c>
      <c r="J1907" s="9">
        <f>IF(AND(telefony[[#This Row],[Rodzaj telefonu]]="Stacjonarny",telefony[[#This Row],[Początek numeru]]="12"),1,0)</f>
        <v>0</v>
      </c>
      <c r="K1907" s="7">
        <f>IF(telefony[[#This Row],[Czy 12]]=1,telefony[[#This Row],[zakonczenie]]-telefony[[#This Row],[rozpoczecie]],0)</f>
        <v>0</v>
      </c>
    </row>
    <row r="1908" spans="1:11" x14ac:dyDescent="0.25">
      <c r="A1908">
        <v>1165705</v>
      </c>
      <c r="B1908" s="1">
        <v>42943</v>
      </c>
      <c r="C1908" s="2">
        <v>0.53666666666666663</v>
      </c>
      <c r="D1908" s="2">
        <v>0.54100694444444442</v>
      </c>
      <c r="E1908">
        <f>COUNTIF($A$2:$A$2148,telefony[[#This Row],[nr]])</f>
        <v>1</v>
      </c>
      <c r="F1908" t="str">
        <f>IF(LEN(telefony[[#This Row],[nr]])=7,"Stacjonarny",IF(LEN(telefony[[#This Row],[nr]])=8,"Komórkowy","Zagraniczny"))</f>
        <v>Stacjonarny</v>
      </c>
      <c r="G1908" s="11">
        <f>telefony[[#This Row],[zakonczenie]]-telefony[[#This Row],[rozpoczecie]]</f>
        <v>4.3402777777777901E-3</v>
      </c>
      <c r="H1908">
        <f>MINUTE(telefony[[#This Row],[Czas trwania połączenia]])</f>
        <v>6</v>
      </c>
      <c r="I1908" s="10" t="str">
        <f>LEFT(telefony[[#This Row],[nr]],2)</f>
        <v>11</v>
      </c>
      <c r="J1908" s="9">
        <f>IF(AND(telefony[[#This Row],[Rodzaj telefonu]]="Stacjonarny",telefony[[#This Row],[Początek numeru]]="12"),1,0)</f>
        <v>0</v>
      </c>
      <c r="K1908" s="7">
        <f>IF(telefony[[#This Row],[Czy 12]]=1,telefony[[#This Row],[zakonczenie]]-telefony[[#This Row],[rozpoczecie]],0)</f>
        <v>0</v>
      </c>
    </row>
    <row r="1909" spans="1:11" x14ac:dyDescent="0.25">
      <c r="A1909">
        <v>90762334</v>
      </c>
      <c r="B1909" s="1">
        <v>42943</v>
      </c>
      <c r="C1909" s="2">
        <v>0.54144675925925922</v>
      </c>
      <c r="D1909" s="2">
        <v>0.54313657407407412</v>
      </c>
      <c r="E1909">
        <f>COUNTIF($A$2:$A$2148,telefony[[#This Row],[nr]])</f>
        <v>1</v>
      </c>
      <c r="F1909" t="str">
        <f>IF(LEN(telefony[[#This Row],[nr]])=7,"Stacjonarny",IF(LEN(telefony[[#This Row],[nr]])=8,"Komórkowy","Zagraniczny"))</f>
        <v>Komórkowy</v>
      </c>
      <c r="G1909" s="11">
        <f>telefony[[#This Row],[zakonczenie]]-telefony[[#This Row],[rozpoczecie]]</f>
        <v>1.6898148148148939E-3</v>
      </c>
      <c r="H1909">
        <f>MINUTE(telefony[[#This Row],[Czas trwania połączenia]])</f>
        <v>2</v>
      </c>
      <c r="I1909" s="10" t="str">
        <f>LEFT(telefony[[#This Row],[nr]],2)</f>
        <v>90</v>
      </c>
      <c r="J1909" s="9">
        <f>IF(AND(telefony[[#This Row],[Rodzaj telefonu]]="Stacjonarny",telefony[[#This Row],[Początek numeru]]="12"),1,0)</f>
        <v>0</v>
      </c>
      <c r="K1909" s="7">
        <f>IF(telefony[[#This Row],[Czy 12]]=1,telefony[[#This Row],[zakonczenie]]-telefony[[#This Row],[rozpoczecie]],0)</f>
        <v>0</v>
      </c>
    </row>
    <row r="1910" spans="1:11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  <c r="E1910">
        <f>COUNTIF($A$2:$A$2148,telefony[[#This Row],[nr]])</f>
        <v>1</v>
      </c>
      <c r="F1910" t="str">
        <f>IF(LEN(telefony[[#This Row],[nr]])=7,"Stacjonarny",IF(LEN(telefony[[#This Row],[nr]])=8,"Komórkowy","Zagraniczny"))</f>
        <v>Komórkowy</v>
      </c>
      <c r="G1910" s="11">
        <f>telefony[[#This Row],[zakonczenie]]-telefony[[#This Row],[rozpoczecie]]</f>
        <v>9.4097222222222499E-3</v>
      </c>
      <c r="H1910">
        <f>MINUTE(telefony[[#This Row],[Czas trwania połączenia]])</f>
        <v>13</v>
      </c>
      <c r="I1910" s="10" t="str">
        <f>LEFT(telefony[[#This Row],[nr]],2)</f>
        <v>16</v>
      </c>
      <c r="J1910" s="9">
        <f>IF(AND(telefony[[#This Row],[Rodzaj telefonu]]="Stacjonarny",telefony[[#This Row],[Początek numeru]]="12"),1,0)</f>
        <v>0</v>
      </c>
      <c r="K1910" s="7">
        <f>IF(telefony[[#This Row],[Czy 12]]=1,telefony[[#This Row],[zakonczenie]]-telefony[[#This Row],[rozpoczecie]],0)</f>
        <v>0</v>
      </c>
    </row>
    <row r="1911" spans="1:11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  <c r="E1911">
        <f>COUNTIF($A$2:$A$2148,telefony[[#This Row],[nr]])</f>
        <v>1</v>
      </c>
      <c r="F1911" t="str">
        <f>IF(LEN(telefony[[#This Row],[nr]])=7,"Stacjonarny",IF(LEN(telefony[[#This Row],[nr]])=8,"Komórkowy","Zagraniczny"))</f>
        <v>Stacjonarny</v>
      </c>
      <c r="G1911" s="11">
        <f>telefony[[#This Row],[zakonczenie]]-telefony[[#This Row],[rozpoczecie]]</f>
        <v>2.6620370370370461E-3</v>
      </c>
      <c r="H1911">
        <f>MINUTE(telefony[[#This Row],[Czas trwania połączenia]])</f>
        <v>3</v>
      </c>
      <c r="I1911" s="10" t="str">
        <f>LEFT(telefony[[#This Row],[nr]],2)</f>
        <v>10</v>
      </c>
      <c r="J1911" s="9">
        <f>IF(AND(telefony[[#This Row],[Rodzaj telefonu]]="Stacjonarny",telefony[[#This Row],[Początek numeru]]="12"),1,0)</f>
        <v>0</v>
      </c>
      <c r="K1911" s="7">
        <f>IF(telefony[[#This Row],[Czy 12]]=1,telefony[[#This Row],[zakonczenie]]-telefony[[#This Row],[rozpoczecie]],0)</f>
        <v>0</v>
      </c>
    </row>
    <row r="1912" spans="1:11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  <c r="E1912">
        <f>COUNTIF($A$2:$A$2148,telefony[[#This Row],[nr]])</f>
        <v>1</v>
      </c>
      <c r="F1912" t="str">
        <f>IF(LEN(telefony[[#This Row],[nr]])=7,"Stacjonarny",IF(LEN(telefony[[#This Row],[nr]])=8,"Komórkowy","Zagraniczny"))</f>
        <v>Stacjonarny</v>
      </c>
      <c r="G1912" s="11">
        <f>telefony[[#This Row],[zakonczenie]]-telefony[[#This Row],[rozpoczecie]]</f>
        <v>1.6203703703698835E-4</v>
      </c>
      <c r="H1912">
        <f>MINUTE(telefony[[#This Row],[Czas trwania połączenia]])</f>
        <v>0</v>
      </c>
      <c r="I1912" s="10" t="str">
        <f>LEFT(telefony[[#This Row],[nr]],2)</f>
        <v>91</v>
      </c>
      <c r="J1912" s="9">
        <f>IF(AND(telefony[[#This Row],[Rodzaj telefonu]]="Stacjonarny",telefony[[#This Row],[Początek numeru]]="12"),1,0)</f>
        <v>0</v>
      </c>
      <c r="K1912" s="7">
        <f>IF(telefony[[#This Row],[Czy 12]]=1,telefony[[#This Row],[zakonczenie]]-telefony[[#This Row],[rozpoczecie]],0)</f>
        <v>0</v>
      </c>
    </row>
    <row r="1913" spans="1:11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  <c r="E1913">
        <f>COUNTIF($A$2:$A$2148,telefony[[#This Row],[nr]])</f>
        <v>1</v>
      </c>
      <c r="F1913" t="str">
        <f>IF(LEN(telefony[[#This Row],[nr]])=7,"Stacjonarny",IF(LEN(telefony[[#This Row],[nr]])=8,"Komórkowy","Zagraniczny"))</f>
        <v>Stacjonarny</v>
      </c>
      <c r="G1913" s="11">
        <f>telefony[[#This Row],[zakonczenie]]-telefony[[#This Row],[rozpoczecie]]</f>
        <v>9.3750000000000222E-3</v>
      </c>
      <c r="H1913">
        <f>MINUTE(telefony[[#This Row],[Czas trwania połączenia]])</f>
        <v>13</v>
      </c>
      <c r="I1913" s="10" t="str">
        <f>LEFT(telefony[[#This Row],[nr]],2)</f>
        <v>40</v>
      </c>
      <c r="J1913" s="9">
        <f>IF(AND(telefony[[#This Row],[Rodzaj telefonu]]="Stacjonarny",telefony[[#This Row],[Początek numeru]]="12"),1,0)</f>
        <v>0</v>
      </c>
      <c r="K1913" s="7">
        <f>IF(telefony[[#This Row],[Czy 12]]=1,telefony[[#This Row],[zakonczenie]]-telefony[[#This Row],[rozpoczecie]],0)</f>
        <v>0</v>
      </c>
    </row>
    <row r="1914" spans="1:11" x14ac:dyDescent="0.25">
      <c r="A1914">
        <v>1025756</v>
      </c>
      <c r="B1914" s="1">
        <v>42943</v>
      </c>
      <c r="C1914" s="2">
        <v>0.55116898148148152</v>
      </c>
      <c r="D1914" s="2">
        <v>0.56047453703703709</v>
      </c>
      <c r="E1914">
        <f>COUNTIF($A$2:$A$2148,telefony[[#This Row],[nr]])</f>
        <v>1</v>
      </c>
      <c r="F1914" t="str">
        <f>IF(LEN(telefony[[#This Row],[nr]])=7,"Stacjonarny",IF(LEN(telefony[[#This Row],[nr]])=8,"Komórkowy","Zagraniczny"))</f>
        <v>Stacjonarny</v>
      </c>
      <c r="G1914" s="11">
        <f>telefony[[#This Row],[zakonczenie]]-telefony[[#This Row],[rozpoczecie]]</f>
        <v>9.3055555555555669E-3</v>
      </c>
      <c r="H1914">
        <f>MINUTE(telefony[[#This Row],[Czas trwania połączenia]])</f>
        <v>13</v>
      </c>
      <c r="I1914" s="10" t="str">
        <f>LEFT(telefony[[#This Row],[nr]],2)</f>
        <v>10</v>
      </c>
      <c r="J1914" s="9">
        <f>IF(AND(telefony[[#This Row],[Rodzaj telefonu]]="Stacjonarny",telefony[[#This Row],[Początek numeru]]="12"),1,0)</f>
        <v>0</v>
      </c>
      <c r="K1914" s="7">
        <f>IF(telefony[[#This Row],[Czy 12]]=1,telefony[[#This Row],[zakonczenie]]-telefony[[#This Row],[rozpoczecie]],0)</f>
        <v>0</v>
      </c>
    </row>
    <row r="1915" spans="1:11" x14ac:dyDescent="0.25">
      <c r="A1915">
        <v>29880225</v>
      </c>
      <c r="B1915" s="1">
        <v>42943</v>
      </c>
      <c r="C1915" s="2">
        <v>0.55174768518518513</v>
      </c>
      <c r="D1915" s="2">
        <v>0.55920138888888893</v>
      </c>
      <c r="E1915">
        <f>COUNTIF($A$2:$A$2148,telefony[[#This Row],[nr]])</f>
        <v>1</v>
      </c>
      <c r="F1915" t="str">
        <f>IF(LEN(telefony[[#This Row],[nr]])=7,"Stacjonarny",IF(LEN(telefony[[#This Row],[nr]])=8,"Komórkowy","Zagraniczny"))</f>
        <v>Komórkowy</v>
      </c>
      <c r="G1915" s="11">
        <f>telefony[[#This Row],[zakonczenie]]-telefony[[#This Row],[rozpoczecie]]</f>
        <v>7.4537037037037956E-3</v>
      </c>
      <c r="H1915">
        <f>MINUTE(telefony[[#This Row],[Czas trwania połączenia]])</f>
        <v>10</v>
      </c>
      <c r="I1915" s="10" t="str">
        <f>LEFT(telefony[[#This Row],[nr]],2)</f>
        <v>29</v>
      </c>
      <c r="J1915" s="9">
        <f>IF(AND(telefony[[#This Row],[Rodzaj telefonu]]="Stacjonarny",telefony[[#This Row],[Początek numeru]]="12"),1,0)</f>
        <v>0</v>
      </c>
      <c r="K1915" s="7">
        <f>IF(telefony[[#This Row],[Czy 12]]=1,telefony[[#This Row],[zakonczenie]]-telefony[[#This Row],[rozpoczecie]],0)</f>
        <v>0</v>
      </c>
    </row>
    <row r="1916" spans="1:11" x14ac:dyDescent="0.25">
      <c r="A1916">
        <v>4791902</v>
      </c>
      <c r="B1916" s="1">
        <v>42943</v>
      </c>
      <c r="C1916" s="2">
        <v>0.55718749999999995</v>
      </c>
      <c r="D1916" s="2">
        <v>0.55753472222222222</v>
      </c>
      <c r="E1916">
        <f>COUNTIF($A$2:$A$2148,telefony[[#This Row],[nr]])</f>
        <v>1</v>
      </c>
      <c r="F1916" t="str">
        <f>IF(LEN(telefony[[#This Row],[nr]])=7,"Stacjonarny",IF(LEN(telefony[[#This Row],[nr]])=8,"Komórkowy","Zagraniczny"))</f>
        <v>Stacjonarny</v>
      </c>
      <c r="G1916" s="11">
        <f>telefony[[#This Row],[zakonczenie]]-telefony[[#This Row],[rozpoczecie]]</f>
        <v>3.472222222222765E-4</v>
      </c>
      <c r="H1916">
        <f>MINUTE(telefony[[#This Row],[Czas trwania połączenia]])</f>
        <v>0</v>
      </c>
      <c r="I1916" s="10" t="str">
        <f>LEFT(telefony[[#This Row],[nr]],2)</f>
        <v>47</v>
      </c>
      <c r="J1916" s="9">
        <f>IF(AND(telefony[[#This Row],[Rodzaj telefonu]]="Stacjonarny",telefony[[#This Row],[Początek numeru]]="12"),1,0)</f>
        <v>0</v>
      </c>
      <c r="K1916" s="7">
        <f>IF(telefony[[#This Row],[Czy 12]]=1,telefony[[#This Row],[zakonczenie]]-telefony[[#This Row],[rozpoczecie]],0)</f>
        <v>0</v>
      </c>
    </row>
    <row r="1917" spans="1:11" x14ac:dyDescent="0.25">
      <c r="A1917">
        <v>5228419</v>
      </c>
      <c r="B1917" s="1">
        <v>42943</v>
      </c>
      <c r="C1917" s="2">
        <v>0.55995370370370368</v>
      </c>
      <c r="D1917" s="2">
        <v>0.56405092592592587</v>
      </c>
      <c r="E1917">
        <f>COUNTIF($A$2:$A$2148,telefony[[#This Row],[nr]])</f>
        <v>1</v>
      </c>
      <c r="F1917" t="str">
        <f>IF(LEN(telefony[[#This Row],[nr]])=7,"Stacjonarny",IF(LEN(telefony[[#This Row],[nr]])=8,"Komórkowy","Zagraniczny"))</f>
        <v>Stacjonarny</v>
      </c>
      <c r="G1917" s="11">
        <f>telefony[[#This Row],[zakonczenie]]-telefony[[#This Row],[rozpoczecie]]</f>
        <v>4.0972222222221966E-3</v>
      </c>
      <c r="H1917">
        <f>MINUTE(telefony[[#This Row],[Czas trwania połączenia]])</f>
        <v>5</v>
      </c>
      <c r="I1917" s="10" t="str">
        <f>LEFT(telefony[[#This Row],[nr]],2)</f>
        <v>52</v>
      </c>
      <c r="J1917" s="9">
        <f>IF(AND(telefony[[#This Row],[Rodzaj telefonu]]="Stacjonarny",telefony[[#This Row],[Początek numeru]]="12"),1,0)</f>
        <v>0</v>
      </c>
      <c r="K1917" s="7">
        <f>IF(telefony[[#This Row],[Czy 12]]=1,telefony[[#This Row],[zakonczenie]]-telefony[[#This Row],[rozpoczecie]],0)</f>
        <v>0</v>
      </c>
    </row>
    <row r="1918" spans="1:11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  <c r="E1918">
        <f>COUNTIF($A$2:$A$2148,telefony[[#This Row],[nr]])</f>
        <v>1</v>
      </c>
      <c r="F1918" t="str">
        <f>IF(LEN(telefony[[#This Row],[nr]])=7,"Stacjonarny",IF(LEN(telefony[[#This Row],[nr]])=8,"Komórkowy","Zagraniczny"))</f>
        <v>Stacjonarny</v>
      </c>
      <c r="G1918" s="11">
        <f>telefony[[#This Row],[zakonczenie]]-telefony[[#This Row],[rozpoczecie]]</f>
        <v>2.4884259259259078E-3</v>
      </c>
      <c r="H1918">
        <f>MINUTE(telefony[[#This Row],[Czas trwania połączenia]])</f>
        <v>3</v>
      </c>
      <c r="I1918" s="10" t="str">
        <f>LEFT(telefony[[#This Row],[nr]],2)</f>
        <v>89</v>
      </c>
      <c r="J1918" s="9">
        <f>IF(AND(telefony[[#This Row],[Rodzaj telefonu]]="Stacjonarny",telefony[[#This Row],[Początek numeru]]="12"),1,0)</f>
        <v>0</v>
      </c>
      <c r="K1918" s="7">
        <f>IF(telefony[[#This Row],[Czy 12]]=1,telefony[[#This Row],[zakonczenie]]-telefony[[#This Row],[rozpoczecie]],0)</f>
        <v>0</v>
      </c>
    </row>
    <row r="1919" spans="1:11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  <c r="E1919">
        <f>COUNTIF($A$2:$A$2148,telefony[[#This Row],[nr]])</f>
        <v>1</v>
      </c>
      <c r="F1919" t="str">
        <f>IF(LEN(telefony[[#This Row],[nr]])=7,"Stacjonarny",IF(LEN(telefony[[#This Row],[nr]])=8,"Komórkowy","Zagraniczny"))</f>
        <v>Zagraniczny</v>
      </c>
      <c r="G1919" s="11">
        <f>telefony[[#This Row],[zakonczenie]]-telefony[[#This Row],[rozpoczecie]]</f>
        <v>1.9675925925926041E-3</v>
      </c>
      <c r="H1919">
        <f>MINUTE(telefony[[#This Row],[Czas trwania połączenia]])</f>
        <v>2</v>
      </c>
      <c r="I1919" s="10" t="str">
        <f>LEFT(telefony[[#This Row],[nr]],2)</f>
        <v>80</v>
      </c>
      <c r="J1919" s="9">
        <f>IF(AND(telefony[[#This Row],[Rodzaj telefonu]]="Stacjonarny",telefony[[#This Row],[Początek numeru]]="12"),1,0)</f>
        <v>0</v>
      </c>
      <c r="K1919" s="7">
        <f>IF(telefony[[#This Row],[Czy 12]]=1,telefony[[#This Row],[zakonczenie]]-telefony[[#This Row],[rozpoczecie]],0)</f>
        <v>0</v>
      </c>
    </row>
    <row r="1920" spans="1:11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  <c r="E1920">
        <f>COUNTIF($A$2:$A$2148,telefony[[#This Row],[nr]])</f>
        <v>1</v>
      </c>
      <c r="F1920" t="str">
        <f>IF(LEN(telefony[[#This Row],[nr]])=7,"Stacjonarny",IF(LEN(telefony[[#This Row],[nr]])=8,"Komórkowy","Zagraniczny"))</f>
        <v>Stacjonarny</v>
      </c>
      <c r="G1920" s="11">
        <f>telefony[[#This Row],[zakonczenie]]-telefony[[#This Row],[rozpoczecie]]</f>
        <v>3.8657407407407529E-3</v>
      </c>
      <c r="H1920">
        <f>MINUTE(telefony[[#This Row],[Czas trwania połączenia]])</f>
        <v>5</v>
      </c>
      <c r="I1920" s="10" t="str">
        <f>LEFT(telefony[[#This Row],[nr]],2)</f>
        <v>91</v>
      </c>
      <c r="J1920" s="9">
        <f>IF(AND(telefony[[#This Row],[Rodzaj telefonu]]="Stacjonarny",telefony[[#This Row],[Początek numeru]]="12"),1,0)</f>
        <v>0</v>
      </c>
      <c r="K1920" s="7">
        <f>IF(telefony[[#This Row],[Czy 12]]=1,telefony[[#This Row],[zakonczenie]]-telefony[[#This Row],[rozpoczecie]],0)</f>
        <v>0</v>
      </c>
    </row>
    <row r="1921" spans="1:11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  <c r="E1921">
        <f>COUNTIF($A$2:$A$2148,telefony[[#This Row],[nr]])</f>
        <v>1</v>
      </c>
      <c r="F1921" t="str">
        <f>IF(LEN(telefony[[#This Row],[nr]])=7,"Stacjonarny",IF(LEN(telefony[[#This Row],[nr]])=8,"Komórkowy","Zagraniczny"))</f>
        <v>Stacjonarny</v>
      </c>
      <c r="G1921" s="11">
        <f>telefony[[#This Row],[zakonczenie]]-telefony[[#This Row],[rozpoczecie]]</f>
        <v>4.1319444444444242E-3</v>
      </c>
      <c r="H1921">
        <f>MINUTE(telefony[[#This Row],[Czas trwania połączenia]])</f>
        <v>5</v>
      </c>
      <c r="I1921" s="10" t="str">
        <f>LEFT(telefony[[#This Row],[nr]],2)</f>
        <v>96</v>
      </c>
      <c r="J1921" s="9">
        <f>IF(AND(telefony[[#This Row],[Rodzaj telefonu]]="Stacjonarny",telefony[[#This Row],[Początek numeru]]="12"),1,0)</f>
        <v>0</v>
      </c>
      <c r="K1921" s="7">
        <f>IF(telefony[[#This Row],[Czy 12]]=1,telefony[[#This Row],[zakonczenie]]-telefony[[#This Row],[rozpoczecie]],0)</f>
        <v>0</v>
      </c>
    </row>
    <row r="1922" spans="1:11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  <c r="E1922">
        <f>COUNTIF($A$2:$A$2148,telefony[[#This Row],[nr]])</f>
        <v>1</v>
      </c>
      <c r="F1922" t="str">
        <f>IF(LEN(telefony[[#This Row],[nr]])=7,"Stacjonarny",IF(LEN(telefony[[#This Row],[nr]])=8,"Komórkowy","Zagraniczny"))</f>
        <v>Komórkowy</v>
      </c>
      <c r="G1922" s="11">
        <f>telefony[[#This Row],[zakonczenie]]-telefony[[#This Row],[rozpoczecie]]</f>
        <v>7.6851851851851283E-3</v>
      </c>
      <c r="H1922">
        <f>MINUTE(telefony[[#This Row],[Czas trwania połączenia]])</f>
        <v>11</v>
      </c>
      <c r="I1922" s="10" t="str">
        <f>LEFT(telefony[[#This Row],[nr]],2)</f>
        <v>62</v>
      </c>
      <c r="J1922" s="9">
        <f>IF(AND(telefony[[#This Row],[Rodzaj telefonu]]="Stacjonarny",telefony[[#This Row],[Początek numeru]]="12"),1,0)</f>
        <v>0</v>
      </c>
      <c r="K1922" s="7">
        <f>IF(telefony[[#This Row],[Czy 12]]=1,telefony[[#This Row],[zakonczenie]]-telefony[[#This Row],[rozpoczecie]],0)</f>
        <v>0</v>
      </c>
    </row>
    <row r="1923" spans="1:11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  <c r="E1923">
        <f>COUNTIF($A$2:$A$2148,telefony[[#This Row],[nr]])</f>
        <v>1</v>
      </c>
      <c r="F1923" t="str">
        <f>IF(LEN(telefony[[#This Row],[nr]])=7,"Stacjonarny",IF(LEN(telefony[[#This Row],[nr]])=8,"Komórkowy","Zagraniczny"))</f>
        <v>Stacjonarny</v>
      </c>
      <c r="G1923" s="11">
        <f>telefony[[#This Row],[zakonczenie]]-telefony[[#This Row],[rozpoczecie]]</f>
        <v>1.1168981481481488E-2</v>
      </c>
      <c r="H1923">
        <f>MINUTE(telefony[[#This Row],[Czas trwania połączenia]])</f>
        <v>16</v>
      </c>
      <c r="I1923" s="10" t="str">
        <f>LEFT(telefony[[#This Row],[nr]],2)</f>
        <v>60</v>
      </c>
      <c r="J1923" s="9">
        <f>IF(AND(telefony[[#This Row],[Rodzaj telefonu]]="Stacjonarny",telefony[[#This Row],[Początek numeru]]="12"),1,0)</f>
        <v>0</v>
      </c>
      <c r="K1923" s="7">
        <f>IF(telefony[[#This Row],[Czy 12]]=1,telefony[[#This Row],[zakonczenie]]-telefony[[#This Row],[rozpoczecie]],0)</f>
        <v>0</v>
      </c>
    </row>
    <row r="1924" spans="1:11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  <c r="E1924">
        <f>COUNTIF($A$2:$A$2148,telefony[[#This Row],[nr]])</f>
        <v>1</v>
      </c>
      <c r="F1924" t="str">
        <f>IF(LEN(telefony[[#This Row],[nr]])=7,"Stacjonarny",IF(LEN(telefony[[#This Row],[nr]])=8,"Komórkowy","Zagraniczny"))</f>
        <v>Stacjonarny</v>
      </c>
      <c r="G1924" s="11">
        <f>telefony[[#This Row],[zakonczenie]]-telefony[[#This Row],[rozpoczecie]]</f>
        <v>3.6921296296296147E-3</v>
      </c>
      <c r="H1924">
        <f>MINUTE(telefony[[#This Row],[Czas trwania połączenia]])</f>
        <v>5</v>
      </c>
      <c r="I1924" s="10" t="str">
        <f>LEFT(telefony[[#This Row],[nr]],2)</f>
        <v>38</v>
      </c>
      <c r="J1924" s="9">
        <f>IF(AND(telefony[[#This Row],[Rodzaj telefonu]]="Stacjonarny",telefony[[#This Row],[Początek numeru]]="12"),1,0)</f>
        <v>0</v>
      </c>
      <c r="K1924" s="7">
        <f>IF(telefony[[#This Row],[Czy 12]]=1,telefony[[#This Row],[zakonczenie]]-telefony[[#This Row],[rozpoczecie]],0)</f>
        <v>0</v>
      </c>
    </row>
    <row r="1925" spans="1:11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  <c r="E1925">
        <f>COUNTIF($A$2:$A$2148,telefony[[#This Row],[nr]])</f>
        <v>1</v>
      </c>
      <c r="F1925" t="str">
        <f>IF(LEN(telefony[[#This Row],[nr]])=7,"Stacjonarny",IF(LEN(telefony[[#This Row],[nr]])=8,"Komórkowy","Zagraniczny"))</f>
        <v>Stacjonarny</v>
      </c>
      <c r="G1925" s="11">
        <f>telefony[[#This Row],[zakonczenie]]-telefony[[#This Row],[rozpoczecie]]</f>
        <v>1.1064814814814805E-2</v>
      </c>
      <c r="H1925">
        <f>MINUTE(telefony[[#This Row],[Czas trwania połączenia]])</f>
        <v>15</v>
      </c>
      <c r="I1925" s="10" t="str">
        <f>LEFT(telefony[[#This Row],[nr]],2)</f>
        <v>56</v>
      </c>
      <c r="J1925" s="9">
        <f>IF(AND(telefony[[#This Row],[Rodzaj telefonu]]="Stacjonarny",telefony[[#This Row],[Początek numeru]]="12"),1,0)</f>
        <v>0</v>
      </c>
      <c r="K1925" s="7">
        <f>IF(telefony[[#This Row],[Czy 12]]=1,telefony[[#This Row],[zakonczenie]]-telefony[[#This Row],[rozpoczecie]],0)</f>
        <v>0</v>
      </c>
    </row>
    <row r="1926" spans="1:11" x14ac:dyDescent="0.25">
      <c r="A1926">
        <v>4774889</v>
      </c>
      <c r="B1926" s="1">
        <v>42943</v>
      </c>
      <c r="C1926" s="2">
        <v>0.58733796296296292</v>
      </c>
      <c r="D1926" s="2">
        <v>0.59475694444444449</v>
      </c>
      <c r="E1926">
        <f>COUNTIF($A$2:$A$2148,telefony[[#This Row],[nr]])</f>
        <v>1</v>
      </c>
      <c r="F1926" t="str">
        <f>IF(LEN(telefony[[#This Row],[nr]])=7,"Stacjonarny",IF(LEN(telefony[[#This Row],[nr]])=8,"Komórkowy","Zagraniczny"))</f>
        <v>Stacjonarny</v>
      </c>
      <c r="G1926" s="11">
        <f>telefony[[#This Row],[zakonczenie]]-telefony[[#This Row],[rozpoczecie]]</f>
        <v>7.418981481481568E-3</v>
      </c>
      <c r="H1926">
        <f>MINUTE(telefony[[#This Row],[Czas trwania połączenia]])</f>
        <v>10</v>
      </c>
      <c r="I1926" s="10" t="str">
        <f>LEFT(telefony[[#This Row],[nr]],2)</f>
        <v>47</v>
      </c>
      <c r="J1926" s="9">
        <f>IF(AND(telefony[[#This Row],[Rodzaj telefonu]]="Stacjonarny",telefony[[#This Row],[Początek numeru]]="12"),1,0)</f>
        <v>0</v>
      </c>
      <c r="K1926" s="7">
        <f>IF(telefony[[#This Row],[Czy 12]]=1,telefony[[#This Row],[zakonczenie]]-telefony[[#This Row],[rozpoczecie]],0)</f>
        <v>0</v>
      </c>
    </row>
    <row r="1927" spans="1:11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  <c r="E1927">
        <f>COUNTIF($A$2:$A$2148,telefony[[#This Row],[nr]])</f>
        <v>1</v>
      </c>
      <c r="F1927" t="str">
        <f>IF(LEN(telefony[[#This Row],[nr]])=7,"Stacjonarny",IF(LEN(telefony[[#This Row],[nr]])=8,"Komórkowy","Zagraniczny"))</f>
        <v>Stacjonarny</v>
      </c>
      <c r="G1927" s="11">
        <f>telefony[[#This Row],[zakonczenie]]-telefony[[#This Row],[rozpoczecie]]</f>
        <v>8.0671296296296324E-3</v>
      </c>
      <c r="H1927">
        <f>MINUTE(telefony[[#This Row],[Czas trwania połączenia]])</f>
        <v>11</v>
      </c>
      <c r="I1927" s="10" t="str">
        <f>LEFT(telefony[[#This Row],[nr]],2)</f>
        <v>40</v>
      </c>
      <c r="J1927" s="9">
        <f>IF(AND(telefony[[#This Row],[Rodzaj telefonu]]="Stacjonarny",telefony[[#This Row],[Początek numeru]]="12"),1,0)</f>
        <v>0</v>
      </c>
      <c r="K1927" s="7">
        <f>IF(telefony[[#This Row],[Czy 12]]=1,telefony[[#This Row],[zakonczenie]]-telefony[[#This Row],[rozpoczecie]],0)</f>
        <v>0</v>
      </c>
    </row>
    <row r="1928" spans="1:11" x14ac:dyDescent="0.25">
      <c r="A1928">
        <v>4720934</v>
      </c>
      <c r="B1928" s="1">
        <v>42943</v>
      </c>
      <c r="C1928" s="2">
        <v>0.59624999999999995</v>
      </c>
      <c r="D1928" s="2">
        <v>0.59810185185185183</v>
      </c>
      <c r="E1928">
        <f>COUNTIF($A$2:$A$2148,telefony[[#This Row],[nr]])</f>
        <v>1</v>
      </c>
      <c r="F1928" t="str">
        <f>IF(LEN(telefony[[#This Row],[nr]])=7,"Stacjonarny",IF(LEN(telefony[[#This Row],[nr]])=8,"Komórkowy","Zagraniczny"))</f>
        <v>Stacjonarny</v>
      </c>
      <c r="G1928" s="11">
        <f>telefony[[#This Row],[zakonczenie]]-telefony[[#This Row],[rozpoczecie]]</f>
        <v>1.8518518518518823E-3</v>
      </c>
      <c r="H1928">
        <f>MINUTE(telefony[[#This Row],[Czas trwania połączenia]])</f>
        <v>2</v>
      </c>
      <c r="I1928" s="10" t="str">
        <f>LEFT(telefony[[#This Row],[nr]],2)</f>
        <v>47</v>
      </c>
      <c r="J1928" s="9">
        <f>IF(AND(telefony[[#This Row],[Rodzaj telefonu]]="Stacjonarny",telefony[[#This Row],[Początek numeru]]="12"),1,0)</f>
        <v>0</v>
      </c>
      <c r="K1928" s="7">
        <f>IF(telefony[[#This Row],[Czy 12]]=1,telefony[[#This Row],[zakonczenie]]-telefony[[#This Row],[rozpoczecie]],0)</f>
        <v>0</v>
      </c>
    </row>
    <row r="1929" spans="1:11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  <c r="E1929">
        <f>COUNTIF($A$2:$A$2148,telefony[[#This Row],[nr]])</f>
        <v>1</v>
      </c>
      <c r="F1929" t="str">
        <f>IF(LEN(telefony[[#This Row],[nr]])=7,"Stacjonarny",IF(LEN(telefony[[#This Row],[nr]])=8,"Komórkowy","Zagraniczny"))</f>
        <v>Komórkowy</v>
      </c>
      <c r="G1929" s="11">
        <f>telefony[[#This Row],[zakonczenie]]-telefony[[#This Row],[rozpoczecie]]</f>
        <v>1.0740740740740717E-2</v>
      </c>
      <c r="H1929">
        <f>MINUTE(telefony[[#This Row],[Czas trwania połączenia]])</f>
        <v>15</v>
      </c>
      <c r="I1929" s="10" t="str">
        <f>LEFT(telefony[[#This Row],[nr]],2)</f>
        <v>13</v>
      </c>
      <c r="J1929" s="9">
        <f>IF(AND(telefony[[#This Row],[Rodzaj telefonu]]="Stacjonarny",telefony[[#This Row],[Początek numeru]]="12"),1,0)</f>
        <v>0</v>
      </c>
      <c r="K1929" s="7">
        <f>IF(telefony[[#This Row],[Czy 12]]=1,telefony[[#This Row],[zakonczenie]]-telefony[[#This Row],[rozpoczecie]],0)</f>
        <v>0</v>
      </c>
    </row>
    <row r="1930" spans="1:11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  <c r="E1930">
        <f>COUNTIF($A$2:$A$2148,telefony[[#This Row],[nr]])</f>
        <v>1</v>
      </c>
      <c r="F1930" t="str">
        <f>IF(LEN(telefony[[#This Row],[nr]])=7,"Stacjonarny",IF(LEN(telefony[[#This Row],[nr]])=8,"Komórkowy","Zagraniczny"))</f>
        <v>Komórkowy</v>
      </c>
      <c r="G1930" s="11">
        <f>telefony[[#This Row],[zakonczenie]]-telefony[[#This Row],[rozpoczecie]]</f>
        <v>1.071759259259264E-2</v>
      </c>
      <c r="H1930">
        <f>MINUTE(telefony[[#This Row],[Czas trwania połączenia]])</f>
        <v>15</v>
      </c>
      <c r="I1930" s="10" t="str">
        <f>LEFT(telefony[[#This Row],[nr]],2)</f>
        <v>71</v>
      </c>
      <c r="J1930" s="9">
        <f>IF(AND(telefony[[#This Row],[Rodzaj telefonu]]="Stacjonarny",telefony[[#This Row],[Początek numeru]]="12"),1,0)</f>
        <v>0</v>
      </c>
      <c r="K1930" s="7">
        <f>IF(telefony[[#This Row],[Czy 12]]=1,telefony[[#This Row],[zakonczenie]]-telefony[[#This Row],[rozpoczecie]],0)</f>
        <v>0</v>
      </c>
    </row>
    <row r="1931" spans="1:11" x14ac:dyDescent="0.25">
      <c r="A1931">
        <v>7865609</v>
      </c>
      <c r="B1931" s="1">
        <v>42943</v>
      </c>
      <c r="C1931" s="2">
        <v>0.60826388888888894</v>
      </c>
      <c r="D1931" s="2">
        <v>0.61071759259259262</v>
      </c>
      <c r="E1931">
        <f>COUNTIF($A$2:$A$2148,telefony[[#This Row],[nr]])</f>
        <v>1</v>
      </c>
      <c r="F1931" t="str">
        <f>IF(LEN(telefony[[#This Row],[nr]])=7,"Stacjonarny",IF(LEN(telefony[[#This Row],[nr]])=8,"Komórkowy","Zagraniczny"))</f>
        <v>Stacjonarny</v>
      </c>
      <c r="G1931" s="11">
        <f>telefony[[#This Row],[zakonczenie]]-telefony[[#This Row],[rozpoczecie]]</f>
        <v>2.4537037037036802E-3</v>
      </c>
      <c r="H1931">
        <f>MINUTE(telefony[[#This Row],[Czas trwania połączenia]])</f>
        <v>3</v>
      </c>
      <c r="I1931" s="10" t="str">
        <f>LEFT(telefony[[#This Row],[nr]],2)</f>
        <v>78</v>
      </c>
      <c r="J1931" s="9">
        <f>IF(AND(telefony[[#This Row],[Rodzaj telefonu]]="Stacjonarny",telefony[[#This Row],[Początek numeru]]="12"),1,0)</f>
        <v>0</v>
      </c>
      <c r="K1931" s="7">
        <f>IF(telefony[[#This Row],[Czy 12]]=1,telefony[[#This Row],[zakonczenie]]-telefony[[#This Row],[rozpoczecie]],0)</f>
        <v>0</v>
      </c>
    </row>
    <row r="1932" spans="1:11" x14ac:dyDescent="0.25">
      <c r="A1932">
        <v>5318850</v>
      </c>
      <c r="B1932" s="1">
        <v>42943</v>
      </c>
      <c r="C1932" s="2">
        <v>0.61053240740740744</v>
      </c>
      <c r="D1932" s="2">
        <v>0.61406249999999996</v>
      </c>
      <c r="E1932">
        <f>COUNTIF($A$2:$A$2148,telefony[[#This Row],[nr]])</f>
        <v>1</v>
      </c>
      <c r="F1932" t="str">
        <f>IF(LEN(telefony[[#This Row],[nr]])=7,"Stacjonarny",IF(LEN(telefony[[#This Row],[nr]])=8,"Komórkowy","Zagraniczny"))</f>
        <v>Stacjonarny</v>
      </c>
      <c r="G1932" s="11">
        <f>telefony[[#This Row],[zakonczenie]]-telefony[[#This Row],[rozpoczecie]]</f>
        <v>3.5300925925925153E-3</v>
      </c>
      <c r="H1932">
        <f>MINUTE(telefony[[#This Row],[Czas trwania połączenia]])</f>
        <v>5</v>
      </c>
      <c r="I1932" s="10" t="str">
        <f>LEFT(telefony[[#This Row],[nr]],2)</f>
        <v>53</v>
      </c>
      <c r="J1932" s="9">
        <f>IF(AND(telefony[[#This Row],[Rodzaj telefonu]]="Stacjonarny",telefony[[#This Row],[Początek numeru]]="12"),1,0)</f>
        <v>0</v>
      </c>
      <c r="K1932" s="7">
        <f>IF(telefony[[#This Row],[Czy 12]]=1,telefony[[#This Row],[zakonczenie]]-telefony[[#This Row],[rozpoczecie]],0)</f>
        <v>0</v>
      </c>
    </row>
    <row r="1933" spans="1:11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  <c r="E1933">
        <f>COUNTIF($A$2:$A$2148,telefony[[#This Row],[nr]])</f>
        <v>1</v>
      </c>
      <c r="F1933" t="str">
        <f>IF(LEN(telefony[[#This Row],[nr]])=7,"Stacjonarny",IF(LEN(telefony[[#This Row],[nr]])=8,"Komórkowy","Zagraniczny"))</f>
        <v>Komórkowy</v>
      </c>
      <c r="G1933" s="11">
        <f>telefony[[#This Row],[zakonczenie]]-telefony[[#This Row],[rozpoczecie]]</f>
        <v>4.3750000000000178E-3</v>
      </c>
      <c r="H1933">
        <f>MINUTE(telefony[[#This Row],[Czas trwania połączenia]])</f>
        <v>6</v>
      </c>
      <c r="I1933" s="10" t="str">
        <f>LEFT(telefony[[#This Row],[nr]],2)</f>
        <v>63</v>
      </c>
      <c r="J1933" s="9">
        <f>IF(AND(telefony[[#This Row],[Rodzaj telefonu]]="Stacjonarny",telefony[[#This Row],[Początek numeru]]="12"),1,0)</f>
        <v>0</v>
      </c>
      <c r="K1933" s="7">
        <f>IF(telefony[[#This Row],[Czy 12]]=1,telefony[[#This Row],[zakonczenie]]-telefony[[#This Row],[rozpoczecie]],0)</f>
        <v>0</v>
      </c>
    </row>
    <row r="1934" spans="1:11" x14ac:dyDescent="0.25">
      <c r="A1934">
        <v>2256093</v>
      </c>
      <c r="B1934" s="1">
        <v>42943</v>
      </c>
      <c r="C1934" s="2">
        <v>0.61958333333333337</v>
      </c>
      <c r="D1934" s="2">
        <v>0.62275462962962957</v>
      </c>
      <c r="E1934">
        <f>COUNTIF($A$2:$A$2148,telefony[[#This Row],[nr]])</f>
        <v>1</v>
      </c>
      <c r="F1934" t="str">
        <f>IF(LEN(telefony[[#This Row],[nr]])=7,"Stacjonarny",IF(LEN(telefony[[#This Row],[nr]])=8,"Komórkowy","Zagraniczny"))</f>
        <v>Stacjonarny</v>
      </c>
      <c r="G1934" s="11">
        <f>telefony[[#This Row],[zakonczenie]]-telefony[[#This Row],[rozpoczecie]]</f>
        <v>3.1712962962961999E-3</v>
      </c>
      <c r="H1934">
        <f>MINUTE(telefony[[#This Row],[Czas trwania połączenia]])</f>
        <v>4</v>
      </c>
      <c r="I1934" s="10" t="str">
        <f>LEFT(telefony[[#This Row],[nr]],2)</f>
        <v>22</v>
      </c>
      <c r="J1934" s="9">
        <f>IF(AND(telefony[[#This Row],[Rodzaj telefonu]]="Stacjonarny",telefony[[#This Row],[Początek numeru]]="12"),1,0)</f>
        <v>0</v>
      </c>
      <c r="K1934" s="7">
        <f>IF(telefony[[#This Row],[Czy 12]]=1,telefony[[#This Row],[zakonczenie]]-telefony[[#This Row],[rozpoczecie]],0)</f>
        <v>0</v>
      </c>
    </row>
    <row r="1935" spans="1:11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  <c r="E1935">
        <f>COUNTIF($A$2:$A$2148,telefony[[#This Row],[nr]])</f>
        <v>1</v>
      </c>
      <c r="F1935" t="str">
        <f>IF(LEN(telefony[[#This Row],[nr]])=7,"Stacjonarny",IF(LEN(telefony[[#This Row],[nr]])=8,"Komórkowy","Zagraniczny"))</f>
        <v>Stacjonarny</v>
      </c>
      <c r="G1935" s="11">
        <f>telefony[[#This Row],[zakonczenie]]-telefony[[#This Row],[rozpoczecie]]</f>
        <v>3.4837962962963598E-3</v>
      </c>
      <c r="H1935">
        <f>MINUTE(telefony[[#This Row],[Czas trwania połączenia]])</f>
        <v>5</v>
      </c>
      <c r="I1935" s="10" t="str">
        <f>LEFT(telefony[[#This Row],[nr]],2)</f>
        <v>74</v>
      </c>
      <c r="J1935" s="9">
        <f>IF(AND(telefony[[#This Row],[Rodzaj telefonu]]="Stacjonarny",telefony[[#This Row],[Początek numeru]]="12"),1,0)</f>
        <v>0</v>
      </c>
      <c r="K1935" s="7">
        <f>IF(telefony[[#This Row],[Czy 12]]=1,telefony[[#This Row],[zakonczenie]]-telefony[[#This Row],[rozpoczecie]],0)</f>
        <v>0</v>
      </c>
    </row>
    <row r="1936" spans="1:11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  <c r="E1936">
        <f>COUNTIF($A$2:$A$2148,telefony[[#This Row],[nr]])</f>
        <v>1</v>
      </c>
      <c r="F1936" t="str">
        <f>IF(LEN(telefony[[#This Row],[nr]])=7,"Stacjonarny",IF(LEN(telefony[[#This Row],[nr]])=8,"Komórkowy","Zagraniczny"))</f>
        <v>Stacjonarny</v>
      </c>
      <c r="G1936" s="11">
        <f>telefony[[#This Row],[zakonczenie]]-telefony[[#This Row],[rozpoczecie]]</f>
        <v>4.745370370370372E-3</v>
      </c>
      <c r="H1936">
        <f>MINUTE(telefony[[#This Row],[Czas trwania połączenia]])</f>
        <v>6</v>
      </c>
      <c r="I1936" s="10" t="str">
        <f>LEFT(telefony[[#This Row],[nr]],2)</f>
        <v>53</v>
      </c>
      <c r="J1936" s="9">
        <f>IF(AND(telefony[[#This Row],[Rodzaj telefonu]]="Stacjonarny",telefony[[#This Row],[Początek numeru]]="12"),1,0)</f>
        <v>0</v>
      </c>
      <c r="K1936" s="7">
        <f>IF(telefony[[#This Row],[Czy 12]]=1,telefony[[#This Row],[zakonczenie]]-telefony[[#This Row],[rozpoczecie]],0)</f>
        <v>0</v>
      </c>
    </row>
    <row r="1937" spans="1:11" x14ac:dyDescent="0.25">
      <c r="A1937">
        <v>8967842</v>
      </c>
      <c r="B1937" s="1">
        <v>42944</v>
      </c>
      <c r="C1937" s="2">
        <v>0.3369328703703704</v>
      </c>
      <c r="D1937" s="2">
        <v>0.34400462962962963</v>
      </c>
      <c r="E1937">
        <f>COUNTIF($A$2:$A$2148,telefony[[#This Row],[nr]])</f>
        <v>1</v>
      </c>
      <c r="F1937" t="str">
        <f>IF(LEN(telefony[[#This Row],[nr]])=7,"Stacjonarny",IF(LEN(telefony[[#This Row],[nr]])=8,"Komórkowy","Zagraniczny"))</f>
        <v>Stacjonarny</v>
      </c>
      <c r="G1937" s="11">
        <f>telefony[[#This Row],[zakonczenie]]-telefony[[#This Row],[rozpoczecie]]</f>
        <v>7.071759259259236E-3</v>
      </c>
      <c r="H1937">
        <f>MINUTE(telefony[[#This Row],[Czas trwania połączenia]])</f>
        <v>10</v>
      </c>
      <c r="I1937" s="10" t="str">
        <f>LEFT(telefony[[#This Row],[nr]],2)</f>
        <v>89</v>
      </c>
      <c r="J1937" s="9">
        <f>IF(AND(telefony[[#This Row],[Rodzaj telefonu]]="Stacjonarny",telefony[[#This Row],[Początek numeru]]="12"),1,0)</f>
        <v>0</v>
      </c>
      <c r="K1937" s="7">
        <f>IF(telefony[[#This Row],[Czy 12]]=1,telefony[[#This Row],[zakonczenie]]-telefony[[#This Row],[rozpoczecie]],0)</f>
        <v>0</v>
      </c>
    </row>
    <row r="1938" spans="1:11" x14ac:dyDescent="0.25">
      <c r="A1938">
        <v>76644634</v>
      </c>
      <c r="B1938" s="1">
        <v>42944</v>
      </c>
      <c r="C1938" s="2">
        <v>0.33696759259259257</v>
      </c>
      <c r="D1938" s="2">
        <v>0.33809027777777778</v>
      </c>
      <c r="E1938">
        <f>COUNTIF($A$2:$A$2148,telefony[[#This Row],[nr]])</f>
        <v>1</v>
      </c>
      <c r="F1938" t="str">
        <f>IF(LEN(telefony[[#This Row],[nr]])=7,"Stacjonarny",IF(LEN(telefony[[#This Row],[nr]])=8,"Komórkowy","Zagraniczny"))</f>
        <v>Komórkowy</v>
      </c>
      <c r="G1938" s="11">
        <f>telefony[[#This Row],[zakonczenie]]-telefony[[#This Row],[rozpoczecie]]</f>
        <v>1.1226851851852127E-3</v>
      </c>
      <c r="H1938">
        <f>MINUTE(telefony[[#This Row],[Czas trwania połączenia]])</f>
        <v>1</v>
      </c>
      <c r="I1938" s="10" t="str">
        <f>LEFT(telefony[[#This Row],[nr]],2)</f>
        <v>76</v>
      </c>
      <c r="J1938" s="9">
        <f>IF(AND(telefony[[#This Row],[Rodzaj telefonu]]="Stacjonarny",telefony[[#This Row],[Początek numeru]]="12"),1,0)</f>
        <v>0</v>
      </c>
      <c r="K1938" s="7">
        <f>IF(telefony[[#This Row],[Czy 12]]=1,telefony[[#This Row],[zakonczenie]]-telefony[[#This Row],[rozpoczecie]],0)</f>
        <v>0</v>
      </c>
    </row>
    <row r="1939" spans="1:11" x14ac:dyDescent="0.25">
      <c r="A1939">
        <v>7622819</v>
      </c>
      <c r="B1939" s="1">
        <v>42944</v>
      </c>
      <c r="C1939" s="2">
        <v>0.33831018518518519</v>
      </c>
      <c r="D1939" s="2">
        <v>0.34758101851851853</v>
      </c>
      <c r="E1939">
        <f>COUNTIF($A$2:$A$2148,telefony[[#This Row],[nr]])</f>
        <v>2</v>
      </c>
      <c r="F1939" t="str">
        <f>IF(LEN(telefony[[#This Row],[nr]])=7,"Stacjonarny",IF(LEN(telefony[[#This Row],[nr]])=8,"Komórkowy","Zagraniczny"))</f>
        <v>Stacjonarny</v>
      </c>
      <c r="G1939" s="11">
        <f>telefony[[#This Row],[zakonczenie]]-telefony[[#This Row],[rozpoczecie]]</f>
        <v>9.2708333333333393E-3</v>
      </c>
      <c r="H1939">
        <f>MINUTE(telefony[[#This Row],[Czas trwania połączenia]])</f>
        <v>13</v>
      </c>
      <c r="I1939" s="10" t="str">
        <f>LEFT(telefony[[#This Row],[nr]],2)</f>
        <v>76</v>
      </c>
      <c r="J1939" s="9">
        <f>IF(AND(telefony[[#This Row],[Rodzaj telefonu]]="Stacjonarny",telefony[[#This Row],[Początek numeru]]="12"),1,0)</f>
        <v>0</v>
      </c>
      <c r="K1939" s="7">
        <f>IF(telefony[[#This Row],[Czy 12]]=1,telefony[[#This Row],[zakonczenie]]-telefony[[#This Row],[rozpoczecie]],0)</f>
        <v>0</v>
      </c>
    </row>
    <row r="1940" spans="1:11" x14ac:dyDescent="0.25">
      <c r="A1940">
        <v>3524259</v>
      </c>
      <c r="B1940" s="1">
        <v>42944</v>
      </c>
      <c r="C1940" s="2">
        <v>0.33927083333333335</v>
      </c>
      <c r="D1940" s="2">
        <v>0.34861111111111109</v>
      </c>
      <c r="E1940">
        <f>COUNTIF($A$2:$A$2148,telefony[[#This Row],[nr]])</f>
        <v>1</v>
      </c>
      <c r="F1940" t="str">
        <f>IF(LEN(telefony[[#This Row],[nr]])=7,"Stacjonarny",IF(LEN(telefony[[#This Row],[nr]])=8,"Komórkowy","Zagraniczny"))</f>
        <v>Stacjonarny</v>
      </c>
      <c r="G1940" s="11">
        <f>telefony[[#This Row],[zakonczenie]]-telefony[[#This Row],[rozpoczecie]]</f>
        <v>9.340277777777739E-3</v>
      </c>
      <c r="H1940">
        <f>MINUTE(telefony[[#This Row],[Czas trwania połączenia]])</f>
        <v>13</v>
      </c>
      <c r="I1940" s="10" t="str">
        <f>LEFT(telefony[[#This Row],[nr]],2)</f>
        <v>35</v>
      </c>
      <c r="J1940" s="9">
        <f>IF(AND(telefony[[#This Row],[Rodzaj telefonu]]="Stacjonarny",telefony[[#This Row],[Początek numeru]]="12"),1,0)</f>
        <v>0</v>
      </c>
      <c r="K1940" s="7">
        <f>IF(telefony[[#This Row],[Czy 12]]=1,telefony[[#This Row],[zakonczenie]]-telefony[[#This Row],[rozpoczecie]],0)</f>
        <v>0</v>
      </c>
    </row>
    <row r="1941" spans="1:11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  <c r="E1941">
        <f>COUNTIF($A$2:$A$2148,telefony[[#This Row],[nr]])</f>
        <v>1</v>
      </c>
      <c r="F1941" t="str">
        <f>IF(LEN(telefony[[#This Row],[nr]])=7,"Stacjonarny",IF(LEN(telefony[[#This Row],[nr]])=8,"Komórkowy","Zagraniczny"))</f>
        <v>Stacjonarny</v>
      </c>
      <c r="G1941" s="11">
        <f>telefony[[#This Row],[zakonczenie]]-telefony[[#This Row],[rozpoczecie]]</f>
        <v>9.8958333333333259E-3</v>
      </c>
      <c r="H1941">
        <f>MINUTE(telefony[[#This Row],[Czas trwania połączenia]])</f>
        <v>14</v>
      </c>
      <c r="I1941" s="10" t="str">
        <f>LEFT(telefony[[#This Row],[nr]],2)</f>
        <v>55</v>
      </c>
      <c r="J1941" s="9">
        <f>IF(AND(telefony[[#This Row],[Rodzaj telefonu]]="Stacjonarny",telefony[[#This Row],[Początek numeru]]="12"),1,0)</f>
        <v>0</v>
      </c>
      <c r="K1941" s="7">
        <f>IF(telefony[[#This Row],[Czy 12]]=1,telefony[[#This Row],[zakonczenie]]-telefony[[#This Row],[rozpoczecie]],0)</f>
        <v>0</v>
      </c>
    </row>
    <row r="1942" spans="1:11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  <c r="E1942">
        <f>COUNTIF($A$2:$A$2148,telefony[[#This Row],[nr]])</f>
        <v>2</v>
      </c>
      <c r="F1942" t="str">
        <f>IF(LEN(telefony[[#This Row],[nr]])=7,"Stacjonarny",IF(LEN(telefony[[#This Row],[nr]])=8,"Komórkowy","Zagraniczny"))</f>
        <v>Komórkowy</v>
      </c>
      <c r="G1942" s="11">
        <f>telefony[[#This Row],[zakonczenie]]-telefony[[#This Row],[rozpoczecie]]</f>
        <v>4.5138888888890394E-4</v>
      </c>
      <c r="H1942">
        <f>MINUTE(telefony[[#This Row],[Czas trwania połączenia]])</f>
        <v>0</v>
      </c>
      <c r="I1942" s="10" t="str">
        <f>LEFT(telefony[[#This Row],[nr]],2)</f>
        <v>41</v>
      </c>
      <c r="J1942" s="9">
        <f>IF(AND(telefony[[#This Row],[Rodzaj telefonu]]="Stacjonarny",telefony[[#This Row],[Początek numeru]]="12"),1,0)</f>
        <v>0</v>
      </c>
      <c r="K1942" s="7">
        <f>IF(telefony[[#This Row],[Czy 12]]=1,telefony[[#This Row],[zakonczenie]]-telefony[[#This Row],[rozpoczecie]],0)</f>
        <v>0</v>
      </c>
    </row>
    <row r="1943" spans="1:11" x14ac:dyDescent="0.25">
      <c r="A1943">
        <v>8799570155</v>
      </c>
      <c r="B1943" s="1">
        <v>42944</v>
      </c>
      <c r="C1943" s="2">
        <v>0.34932870370370372</v>
      </c>
      <c r="D1943" s="2">
        <v>0.35365740740740742</v>
      </c>
      <c r="E1943">
        <f>COUNTIF($A$2:$A$2148,telefony[[#This Row],[nr]])</f>
        <v>1</v>
      </c>
      <c r="F1943" t="str">
        <f>IF(LEN(telefony[[#This Row],[nr]])=7,"Stacjonarny",IF(LEN(telefony[[#This Row],[nr]])=8,"Komórkowy","Zagraniczny"))</f>
        <v>Zagraniczny</v>
      </c>
      <c r="G1943" s="11">
        <f>telefony[[#This Row],[zakonczenie]]-telefony[[#This Row],[rozpoczecie]]</f>
        <v>4.3287037037036957E-3</v>
      </c>
      <c r="H1943">
        <f>MINUTE(telefony[[#This Row],[Czas trwania połączenia]])</f>
        <v>6</v>
      </c>
      <c r="I1943" s="10" t="str">
        <f>LEFT(telefony[[#This Row],[nr]],2)</f>
        <v>87</v>
      </c>
      <c r="J1943" s="9">
        <f>IF(AND(telefony[[#This Row],[Rodzaj telefonu]]="Stacjonarny",telefony[[#This Row],[Początek numeru]]="12"),1,0)</f>
        <v>0</v>
      </c>
      <c r="K1943" s="7">
        <f>IF(telefony[[#This Row],[Czy 12]]=1,telefony[[#This Row],[zakonczenie]]-telefony[[#This Row],[rozpoczecie]],0)</f>
        <v>0</v>
      </c>
    </row>
    <row r="1944" spans="1:11" x14ac:dyDescent="0.25">
      <c r="A1944">
        <v>9329226</v>
      </c>
      <c r="B1944" s="1">
        <v>42944</v>
      </c>
      <c r="C1944" s="2">
        <v>0.34983796296296299</v>
      </c>
      <c r="D1944" s="2">
        <v>0.35505787037037034</v>
      </c>
      <c r="E1944">
        <f>COUNTIF($A$2:$A$2148,telefony[[#This Row],[nr]])</f>
        <v>1</v>
      </c>
      <c r="F1944" t="str">
        <f>IF(LEN(telefony[[#This Row],[nr]])=7,"Stacjonarny",IF(LEN(telefony[[#This Row],[nr]])=8,"Komórkowy","Zagraniczny"))</f>
        <v>Stacjonarny</v>
      </c>
      <c r="G1944" s="11">
        <f>telefony[[#This Row],[zakonczenie]]-telefony[[#This Row],[rozpoczecie]]</f>
        <v>5.2199074074073537E-3</v>
      </c>
      <c r="H1944">
        <f>MINUTE(telefony[[#This Row],[Czas trwania połączenia]])</f>
        <v>7</v>
      </c>
      <c r="I1944" s="10" t="str">
        <f>LEFT(telefony[[#This Row],[nr]],2)</f>
        <v>93</v>
      </c>
      <c r="J1944" s="9">
        <f>IF(AND(telefony[[#This Row],[Rodzaj telefonu]]="Stacjonarny",telefony[[#This Row],[Początek numeru]]="12"),1,0)</f>
        <v>0</v>
      </c>
      <c r="K1944" s="7">
        <f>IF(telefony[[#This Row],[Czy 12]]=1,telefony[[#This Row],[zakonczenie]]-telefony[[#This Row],[rozpoczecie]],0)</f>
        <v>0</v>
      </c>
    </row>
    <row r="1945" spans="1:11" x14ac:dyDescent="0.25">
      <c r="A1945">
        <v>9219408</v>
      </c>
      <c r="B1945" s="1">
        <v>42944</v>
      </c>
      <c r="C1945" s="2">
        <v>0.35519675925925925</v>
      </c>
      <c r="D1945" s="2">
        <v>0.36072916666666666</v>
      </c>
      <c r="E1945">
        <f>COUNTIF($A$2:$A$2148,telefony[[#This Row],[nr]])</f>
        <v>1</v>
      </c>
      <c r="F1945" t="str">
        <f>IF(LEN(telefony[[#This Row],[nr]])=7,"Stacjonarny",IF(LEN(telefony[[#This Row],[nr]])=8,"Komórkowy","Zagraniczny"))</f>
        <v>Stacjonarny</v>
      </c>
      <c r="G1945" s="11">
        <f>telefony[[#This Row],[zakonczenie]]-telefony[[#This Row],[rozpoczecie]]</f>
        <v>5.5324074074074026E-3</v>
      </c>
      <c r="H1945">
        <f>MINUTE(telefony[[#This Row],[Czas trwania połączenia]])</f>
        <v>7</v>
      </c>
      <c r="I1945" s="10" t="str">
        <f>LEFT(telefony[[#This Row],[nr]],2)</f>
        <v>92</v>
      </c>
      <c r="J1945" s="9">
        <f>IF(AND(telefony[[#This Row],[Rodzaj telefonu]]="Stacjonarny",telefony[[#This Row],[Początek numeru]]="12"),1,0)</f>
        <v>0</v>
      </c>
      <c r="K1945" s="7">
        <f>IF(telefony[[#This Row],[Czy 12]]=1,telefony[[#This Row],[zakonczenie]]-telefony[[#This Row],[rozpoczecie]],0)</f>
        <v>0</v>
      </c>
    </row>
    <row r="1946" spans="1:11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  <c r="E1946">
        <f>COUNTIF($A$2:$A$2148,telefony[[#This Row],[nr]])</f>
        <v>1</v>
      </c>
      <c r="F1946" t="str">
        <f>IF(LEN(telefony[[#This Row],[nr]])=7,"Stacjonarny",IF(LEN(telefony[[#This Row],[nr]])=8,"Komórkowy","Zagraniczny"))</f>
        <v>Stacjonarny</v>
      </c>
      <c r="G1946" s="11">
        <f>telefony[[#This Row],[zakonczenie]]-telefony[[#This Row],[rozpoczecie]]</f>
        <v>1.0416666666666685E-2</v>
      </c>
      <c r="H1946">
        <f>MINUTE(telefony[[#This Row],[Czas trwania połączenia]])</f>
        <v>15</v>
      </c>
      <c r="I1946" s="10" t="str">
        <f>LEFT(telefony[[#This Row],[nr]],2)</f>
        <v>21</v>
      </c>
      <c r="J1946" s="9">
        <f>IF(AND(telefony[[#This Row],[Rodzaj telefonu]]="Stacjonarny",telefony[[#This Row],[Początek numeru]]="12"),1,0)</f>
        <v>0</v>
      </c>
      <c r="K1946" s="7">
        <f>IF(telefony[[#This Row],[Czy 12]]=1,telefony[[#This Row],[zakonczenie]]-telefony[[#This Row],[rozpoczecie]],0)</f>
        <v>0</v>
      </c>
    </row>
    <row r="1947" spans="1:11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  <c r="E1947">
        <f>COUNTIF($A$2:$A$2148,telefony[[#This Row],[nr]])</f>
        <v>1</v>
      </c>
      <c r="F1947" t="str">
        <f>IF(LEN(telefony[[#This Row],[nr]])=7,"Stacjonarny",IF(LEN(telefony[[#This Row],[nr]])=8,"Komórkowy","Zagraniczny"))</f>
        <v>Komórkowy</v>
      </c>
      <c r="G1947" s="11">
        <f>telefony[[#This Row],[zakonczenie]]-telefony[[#This Row],[rozpoczecie]]</f>
        <v>1.0289351851851869E-2</v>
      </c>
      <c r="H1947">
        <f>MINUTE(telefony[[#This Row],[Czas trwania połączenia]])</f>
        <v>14</v>
      </c>
      <c r="I1947" s="10" t="str">
        <f>LEFT(telefony[[#This Row],[nr]],2)</f>
        <v>98</v>
      </c>
      <c r="J1947" s="9">
        <f>IF(AND(telefony[[#This Row],[Rodzaj telefonu]]="Stacjonarny",telefony[[#This Row],[Początek numeru]]="12"),1,0)</f>
        <v>0</v>
      </c>
      <c r="K1947" s="7">
        <f>IF(telefony[[#This Row],[Czy 12]]=1,telefony[[#This Row],[zakonczenie]]-telefony[[#This Row],[rozpoczecie]],0)</f>
        <v>0</v>
      </c>
    </row>
    <row r="1948" spans="1:11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  <c r="E1948">
        <f>COUNTIF($A$2:$A$2148,telefony[[#This Row],[nr]])</f>
        <v>2</v>
      </c>
      <c r="F1948" t="str">
        <f>IF(LEN(telefony[[#This Row],[nr]])=7,"Stacjonarny",IF(LEN(telefony[[#This Row],[nr]])=8,"Komórkowy","Zagraniczny"))</f>
        <v>Komórkowy</v>
      </c>
      <c r="G1948" s="11">
        <f>telefony[[#This Row],[zakonczenie]]-telefony[[#This Row],[rozpoczecie]]</f>
        <v>2.0717592592592315E-3</v>
      </c>
      <c r="H1948">
        <f>MINUTE(telefony[[#This Row],[Czas trwania połączenia]])</f>
        <v>2</v>
      </c>
      <c r="I1948" s="10" t="str">
        <f>LEFT(telefony[[#This Row],[nr]],2)</f>
        <v>58</v>
      </c>
      <c r="J1948" s="9">
        <f>IF(AND(telefony[[#This Row],[Rodzaj telefonu]]="Stacjonarny",telefony[[#This Row],[Początek numeru]]="12"),1,0)</f>
        <v>0</v>
      </c>
      <c r="K1948" s="7">
        <f>IF(telefony[[#This Row],[Czy 12]]=1,telefony[[#This Row],[zakonczenie]]-telefony[[#This Row],[rozpoczecie]],0)</f>
        <v>0</v>
      </c>
    </row>
    <row r="1949" spans="1:11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  <c r="E1949">
        <f>COUNTIF($A$2:$A$2148,telefony[[#This Row],[nr]])</f>
        <v>1</v>
      </c>
      <c r="F1949" t="str">
        <f>IF(LEN(telefony[[#This Row],[nr]])=7,"Stacjonarny",IF(LEN(telefony[[#This Row],[nr]])=8,"Komórkowy","Zagraniczny"))</f>
        <v>Stacjonarny</v>
      </c>
      <c r="G1949" s="11">
        <f>telefony[[#This Row],[zakonczenie]]-telefony[[#This Row],[rozpoczecie]]</f>
        <v>3.6805555555555203E-3</v>
      </c>
      <c r="H1949">
        <f>MINUTE(telefony[[#This Row],[Czas trwania połączenia]])</f>
        <v>5</v>
      </c>
      <c r="I1949" s="10" t="str">
        <f>LEFT(telefony[[#This Row],[nr]],2)</f>
        <v>21</v>
      </c>
      <c r="J1949" s="9">
        <f>IF(AND(telefony[[#This Row],[Rodzaj telefonu]]="Stacjonarny",telefony[[#This Row],[Początek numeru]]="12"),1,0)</f>
        <v>0</v>
      </c>
      <c r="K1949" s="7">
        <f>IF(telefony[[#This Row],[Czy 12]]=1,telefony[[#This Row],[zakonczenie]]-telefony[[#This Row],[rozpoczecie]],0)</f>
        <v>0</v>
      </c>
    </row>
    <row r="1950" spans="1:11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  <c r="E1950">
        <f>COUNTIF($A$2:$A$2148,telefony[[#This Row],[nr]])</f>
        <v>1</v>
      </c>
      <c r="F1950" t="str">
        <f>IF(LEN(telefony[[#This Row],[nr]])=7,"Stacjonarny",IF(LEN(telefony[[#This Row],[nr]])=8,"Komórkowy","Zagraniczny"))</f>
        <v>Stacjonarny</v>
      </c>
      <c r="G1950" s="11">
        <f>telefony[[#This Row],[zakonczenie]]-telefony[[#This Row],[rozpoczecie]]</f>
        <v>6.5625000000000266E-3</v>
      </c>
      <c r="H1950">
        <f>MINUTE(telefony[[#This Row],[Czas trwania połączenia]])</f>
        <v>9</v>
      </c>
      <c r="I1950" s="10" t="str">
        <f>LEFT(telefony[[#This Row],[nr]],2)</f>
        <v>24</v>
      </c>
      <c r="J1950" s="9">
        <f>IF(AND(telefony[[#This Row],[Rodzaj telefonu]]="Stacjonarny",telefony[[#This Row],[Początek numeru]]="12"),1,0)</f>
        <v>0</v>
      </c>
      <c r="K1950" s="7">
        <f>IF(telefony[[#This Row],[Czy 12]]=1,telefony[[#This Row],[zakonczenie]]-telefony[[#This Row],[rozpoczecie]],0)</f>
        <v>0</v>
      </c>
    </row>
    <row r="1951" spans="1:11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  <c r="E1951">
        <f>COUNTIF($A$2:$A$2148,telefony[[#This Row],[nr]])</f>
        <v>1</v>
      </c>
      <c r="F1951" t="str">
        <f>IF(LEN(telefony[[#This Row],[nr]])=7,"Stacjonarny",IF(LEN(telefony[[#This Row],[nr]])=8,"Komórkowy","Zagraniczny"))</f>
        <v>Stacjonarny</v>
      </c>
      <c r="G1951" s="11">
        <f>telefony[[#This Row],[zakonczenie]]-telefony[[#This Row],[rozpoczecie]]</f>
        <v>1.1342592592592515E-3</v>
      </c>
      <c r="H1951">
        <f>MINUTE(telefony[[#This Row],[Czas trwania połączenia]])</f>
        <v>1</v>
      </c>
      <c r="I1951" s="10" t="str">
        <f>LEFT(telefony[[#This Row],[nr]],2)</f>
        <v>89</v>
      </c>
      <c r="J1951" s="9">
        <f>IF(AND(telefony[[#This Row],[Rodzaj telefonu]]="Stacjonarny",telefony[[#This Row],[Początek numeru]]="12"),1,0)</f>
        <v>0</v>
      </c>
      <c r="K1951" s="7">
        <f>IF(telefony[[#This Row],[Czy 12]]=1,telefony[[#This Row],[zakonczenie]]-telefony[[#This Row],[rozpoczecie]],0)</f>
        <v>0</v>
      </c>
    </row>
    <row r="1952" spans="1:11" x14ac:dyDescent="0.25">
      <c r="A1952">
        <v>8512255</v>
      </c>
      <c r="B1952" s="1">
        <v>42944</v>
      </c>
      <c r="C1952" s="2">
        <v>0.37327546296296299</v>
      </c>
      <c r="D1952" s="2">
        <v>0.37962962962962965</v>
      </c>
      <c r="E1952">
        <f>COUNTIF($A$2:$A$2148,telefony[[#This Row],[nr]])</f>
        <v>1</v>
      </c>
      <c r="F1952" t="str">
        <f>IF(LEN(telefony[[#This Row],[nr]])=7,"Stacjonarny",IF(LEN(telefony[[#This Row],[nr]])=8,"Komórkowy","Zagraniczny"))</f>
        <v>Stacjonarny</v>
      </c>
      <c r="G1952" s="11">
        <f>telefony[[#This Row],[zakonczenie]]-telefony[[#This Row],[rozpoczecie]]</f>
        <v>6.3541666666666607E-3</v>
      </c>
      <c r="H1952">
        <f>MINUTE(telefony[[#This Row],[Czas trwania połączenia]])</f>
        <v>9</v>
      </c>
      <c r="I1952" s="10" t="str">
        <f>LEFT(telefony[[#This Row],[nr]],2)</f>
        <v>85</v>
      </c>
      <c r="J1952" s="9">
        <f>IF(AND(telefony[[#This Row],[Rodzaj telefonu]]="Stacjonarny",telefony[[#This Row],[Początek numeru]]="12"),1,0)</f>
        <v>0</v>
      </c>
      <c r="K1952" s="7">
        <f>IF(telefony[[#This Row],[Czy 12]]=1,telefony[[#This Row],[zakonczenie]]-telefony[[#This Row],[rozpoczecie]],0)</f>
        <v>0</v>
      </c>
    </row>
    <row r="1953" spans="1:11" x14ac:dyDescent="0.25">
      <c r="A1953">
        <v>7488966</v>
      </c>
      <c r="B1953" s="1">
        <v>42944</v>
      </c>
      <c r="C1953" s="2">
        <v>0.37513888888888891</v>
      </c>
      <c r="D1953" s="2">
        <v>0.3775</v>
      </c>
      <c r="E1953">
        <f>COUNTIF($A$2:$A$2148,telefony[[#This Row],[nr]])</f>
        <v>1</v>
      </c>
      <c r="F1953" t="str">
        <f>IF(LEN(telefony[[#This Row],[nr]])=7,"Stacjonarny",IF(LEN(telefony[[#This Row],[nr]])=8,"Komórkowy","Zagraniczny"))</f>
        <v>Stacjonarny</v>
      </c>
      <c r="G1953" s="11">
        <f>telefony[[#This Row],[zakonczenie]]-telefony[[#This Row],[rozpoczecie]]</f>
        <v>2.3611111111110916E-3</v>
      </c>
      <c r="H1953">
        <f>MINUTE(telefony[[#This Row],[Czas trwania połączenia]])</f>
        <v>3</v>
      </c>
      <c r="I1953" s="10" t="str">
        <f>LEFT(telefony[[#This Row],[nr]],2)</f>
        <v>74</v>
      </c>
      <c r="J1953" s="9">
        <f>IF(AND(telefony[[#This Row],[Rodzaj telefonu]]="Stacjonarny",telefony[[#This Row],[Początek numeru]]="12"),1,0)</f>
        <v>0</v>
      </c>
      <c r="K1953" s="7">
        <f>IF(telefony[[#This Row],[Czy 12]]=1,telefony[[#This Row],[zakonczenie]]-telefony[[#This Row],[rozpoczecie]],0)</f>
        <v>0</v>
      </c>
    </row>
    <row r="1954" spans="1:11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  <c r="E1954">
        <f>COUNTIF($A$2:$A$2148,telefony[[#This Row],[nr]])</f>
        <v>2</v>
      </c>
      <c r="F1954" t="str">
        <f>IF(LEN(telefony[[#This Row],[nr]])=7,"Stacjonarny",IF(LEN(telefony[[#This Row],[nr]])=8,"Komórkowy","Zagraniczny"))</f>
        <v>Stacjonarny</v>
      </c>
      <c r="G1954" s="11">
        <f>telefony[[#This Row],[zakonczenie]]-telefony[[#This Row],[rozpoczecie]]</f>
        <v>9.4212962962962887E-3</v>
      </c>
      <c r="H1954">
        <f>MINUTE(telefony[[#This Row],[Czas trwania połączenia]])</f>
        <v>13</v>
      </c>
      <c r="I1954" s="10" t="str">
        <f>LEFT(telefony[[#This Row],[nr]],2)</f>
        <v>60</v>
      </c>
      <c r="J1954" s="9">
        <f>IF(AND(telefony[[#This Row],[Rodzaj telefonu]]="Stacjonarny",telefony[[#This Row],[Początek numeru]]="12"),1,0)</f>
        <v>0</v>
      </c>
      <c r="K1954" s="7">
        <f>IF(telefony[[#This Row],[Czy 12]]=1,telefony[[#This Row],[zakonczenie]]-telefony[[#This Row],[rozpoczecie]],0)</f>
        <v>0</v>
      </c>
    </row>
    <row r="1955" spans="1:11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  <c r="E1955">
        <f>COUNTIF($A$2:$A$2148,telefony[[#This Row],[nr]])</f>
        <v>1</v>
      </c>
      <c r="F1955" t="str">
        <f>IF(LEN(telefony[[#This Row],[nr]])=7,"Stacjonarny",IF(LEN(telefony[[#This Row],[nr]])=8,"Komórkowy","Zagraniczny"))</f>
        <v>Stacjonarny</v>
      </c>
      <c r="G1955" s="11">
        <f>telefony[[#This Row],[zakonczenie]]-telefony[[#This Row],[rozpoczecie]]</f>
        <v>4.1319444444444797E-3</v>
      </c>
      <c r="H1955">
        <f>MINUTE(telefony[[#This Row],[Czas trwania połączenia]])</f>
        <v>5</v>
      </c>
      <c r="I1955" s="10" t="str">
        <f>LEFT(telefony[[#This Row],[nr]],2)</f>
        <v>61</v>
      </c>
      <c r="J1955" s="9">
        <f>IF(AND(telefony[[#This Row],[Rodzaj telefonu]]="Stacjonarny",telefony[[#This Row],[Początek numeru]]="12"),1,0)</f>
        <v>0</v>
      </c>
      <c r="K1955" s="7">
        <f>IF(telefony[[#This Row],[Czy 12]]=1,telefony[[#This Row],[zakonczenie]]-telefony[[#This Row],[rozpoczecie]],0)</f>
        <v>0</v>
      </c>
    </row>
    <row r="1956" spans="1:11" x14ac:dyDescent="0.25">
      <c r="A1956">
        <v>71564278</v>
      </c>
      <c r="B1956" s="1">
        <v>42944</v>
      </c>
      <c r="C1956" s="2">
        <v>0.38849537037037035</v>
      </c>
      <c r="D1956" s="2">
        <v>0.39708333333333334</v>
      </c>
      <c r="E1956">
        <f>COUNTIF($A$2:$A$2148,telefony[[#This Row],[nr]])</f>
        <v>1</v>
      </c>
      <c r="F1956" t="str">
        <f>IF(LEN(telefony[[#This Row],[nr]])=7,"Stacjonarny",IF(LEN(telefony[[#This Row],[nr]])=8,"Komórkowy","Zagraniczny"))</f>
        <v>Komórkowy</v>
      </c>
      <c r="G1956" s="11">
        <f>telefony[[#This Row],[zakonczenie]]-telefony[[#This Row],[rozpoczecie]]</f>
        <v>8.5879629629629917E-3</v>
      </c>
      <c r="H1956">
        <f>MINUTE(telefony[[#This Row],[Czas trwania połączenia]])</f>
        <v>12</v>
      </c>
      <c r="I1956" s="10" t="str">
        <f>LEFT(telefony[[#This Row],[nr]],2)</f>
        <v>71</v>
      </c>
      <c r="J1956" s="9">
        <f>IF(AND(telefony[[#This Row],[Rodzaj telefonu]]="Stacjonarny",telefony[[#This Row],[Początek numeru]]="12"),1,0)</f>
        <v>0</v>
      </c>
      <c r="K1956" s="7">
        <f>IF(telefony[[#This Row],[Czy 12]]=1,telefony[[#This Row],[zakonczenie]]-telefony[[#This Row],[rozpoczecie]],0)</f>
        <v>0</v>
      </c>
    </row>
    <row r="1957" spans="1:11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  <c r="E1957">
        <f>COUNTIF($A$2:$A$2148,telefony[[#This Row],[nr]])</f>
        <v>1</v>
      </c>
      <c r="F1957" t="str">
        <f>IF(LEN(telefony[[#This Row],[nr]])=7,"Stacjonarny",IF(LEN(telefony[[#This Row],[nr]])=8,"Komórkowy","Zagraniczny"))</f>
        <v>Stacjonarny</v>
      </c>
      <c r="G1957" s="11">
        <f>telefony[[#This Row],[zakonczenie]]-telefony[[#This Row],[rozpoczecie]]</f>
        <v>5.5555555555555358E-3</v>
      </c>
      <c r="H1957">
        <f>MINUTE(telefony[[#This Row],[Czas trwania połączenia]])</f>
        <v>8</v>
      </c>
      <c r="I1957" s="10" t="str">
        <f>LEFT(telefony[[#This Row],[nr]],2)</f>
        <v>45</v>
      </c>
      <c r="J1957" s="9">
        <f>IF(AND(telefony[[#This Row],[Rodzaj telefonu]]="Stacjonarny",telefony[[#This Row],[Początek numeru]]="12"),1,0)</f>
        <v>0</v>
      </c>
      <c r="K1957" s="7">
        <f>IF(telefony[[#This Row],[Czy 12]]=1,telefony[[#This Row],[zakonczenie]]-telefony[[#This Row],[rozpoczecie]],0)</f>
        <v>0</v>
      </c>
    </row>
    <row r="1958" spans="1:11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  <c r="E1958">
        <f>COUNTIF($A$2:$A$2148,telefony[[#This Row],[nr]])</f>
        <v>1</v>
      </c>
      <c r="F1958" t="str">
        <f>IF(LEN(telefony[[#This Row],[nr]])=7,"Stacjonarny",IF(LEN(telefony[[#This Row],[nr]])=8,"Komórkowy","Zagraniczny"))</f>
        <v>Stacjonarny</v>
      </c>
      <c r="G1958" s="11">
        <f>telefony[[#This Row],[zakonczenie]]-telefony[[#This Row],[rozpoczecie]]</f>
        <v>8.5648148148148584E-3</v>
      </c>
      <c r="H1958">
        <f>MINUTE(telefony[[#This Row],[Czas trwania połączenia]])</f>
        <v>12</v>
      </c>
      <c r="I1958" s="10" t="str">
        <f>LEFT(telefony[[#This Row],[nr]],2)</f>
        <v>21</v>
      </c>
      <c r="J1958" s="9">
        <f>IF(AND(telefony[[#This Row],[Rodzaj telefonu]]="Stacjonarny",telefony[[#This Row],[Początek numeru]]="12"),1,0)</f>
        <v>0</v>
      </c>
      <c r="K1958" s="7">
        <f>IF(telefony[[#This Row],[Czy 12]]=1,telefony[[#This Row],[zakonczenie]]-telefony[[#This Row],[rozpoczecie]],0)</f>
        <v>0</v>
      </c>
    </row>
    <row r="1959" spans="1:11" x14ac:dyDescent="0.25">
      <c r="A1959">
        <v>3120387</v>
      </c>
      <c r="B1959" s="1">
        <v>42944</v>
      </c>
      <c r="C1959" s="2">
        <v>0.39303240740740741</v>
      </c>
      <c r="D1959" s="2">
        <v>0.39657407407407408</v>
      </c>
      <c r="E1959">
        <f>COUNTIF($A$2:$A$2148,telefony[[#This Row],[nr]])</f>
        <v>1</v>
      </c>
      <c r="F1959" t="str">
        <f>IF(LEN(telefony[[#This Row],[nr]])=7,"Stacjonarny",IF(LEN(telefony[[#This Row],[nr]])=8,"Komórkowy","Zagraniczny"))</f>
        <v>Stacjonarny</v>
      </c>
      <c r="G1959" s="11">
        <f>telefony[[#This Row],[zakonczenie]]-telefony[[#This Row],[rozpoczecie]]</f>
        <v>3.5416666666666652E-3</v>
      </c>
      <c r="H1959">
        <f>MINUTE(telefony[[#This Row],[Czas trwania połączenia]])</f>
        <v>5</v>
      </c>
      <c r="I1959" s="10" t="str">
        <f>LEFT(telefony[[#This Row],[nr]],2)</f>
        <v>31</v>
      </c>
      <c r="J1959" s="9">
        <f>IF(AND(telefony[[#This Row],[Rodzaj telefonu]]="Stacjonarny",telefony[[#This Row],[Początek numeru]]="12"),1,0)</f>
        <v>0</v>
      </c>
      <c r="K1959" s="7">
        <f>IF(telefony[[#This Row],[Czy 12]]=1,telefony[[#This Row],[zakonczenie]]-telefony[[#This Row],[rozpoczecie]],0)</f>
        <v>0</v>
      </c>
    </row>
    <row r="1960" spans="1:11" x14ac:dyDescent="0.25">
      <c r="A1960">
        <v>5726531</v>
      </c>
      <c r="B1960" s="1">
        <v>42944</v>
      </c>
      <c r="C1960" s="2">
        <v>0.39825231481481482</v>
      </c>
      <c r="D1960" s="2">
        <v>0.39855324074074072</v>
      </c>
      <c r="E1960">
        <f>COUNTIF($A$2:$A$2148,telefony[[#This Row],[nr]])</f>
        <v>1</v>
      </c>
      <c r="F1960" t="str">
        <f>IF(LEN(telefony[[#This Row],[nr]])=7,"Stacjonarny",IF(LEN(telefony[[#This Row],[nr]])=8,"Komórkowy","Zagraniczny"))</f>
        <v>Stacjonarny</v>
      </c>
      <c r="G1960" s="11">
        <f>telefony[[#This Row],[zakonczenie]]-telefony[[#This Row],[rozpoczecie]]</f>
        <v>3.0092592592589895E-4</v>
      </c>
      <c r="H1960">
        <f>MINUTE(telefony[[#This Row],[Czas trwania połączenia]])</f>
        <v>0</v>
      </c>
      <c r="I1960" s="10" t="str">
        <f>LEFT(telefony[[#This Row],[nr]],2)</f>
        <v>57</v>
      </c>
      <c r="J1960" s="9">
        <f>IF(AND(telefony[[#This Row],[Rodzaj telefonu]]="Stacjonarny",telefony[[#This Row],[Początek numeru]]="12"),1,0)</f>
        <v>0</v>
      </c>
      <c r="K1960" s="7">
        <f>IF(telefony[[#This Row],[Czy 12]]=1,telefony[[#This Row],[zakonczenie]]-telefony[[#This Row],[rozpoczecie]],0)</f>
        <v>0</v>
      </c>
    </row>
    <row r="1961" spans="1:11" x14ac:dyDescent="0.25">
      <c r="A1961">
        <v>5076649</v>
      </c>
      <c r="B1961" s="1">
        <v>42944</v>
      </c>
      <c r="C1961" s="2">
        <v>0.39922453703703703</v>
      </c>
      <c r="D1961" s="2">
        <v>0.40482638888888889</v>
      </c>
      <c r="E1961">
        <f>COUNTIF($A$2:$A$2148,telefony[[#This Row],[nr]])</f>
        <v>4</v>
      </c>
      <c r="F1961" t="str">
        <f>IF(LEN(telefony[[#This Row],[nr]])=7,"Stacjonarny",IF(LEN(telefony[[#This Row],[nr]])=8,"Komórkowy","Zagraniczny"))</f>
        <v>Stacjonarny</v>
      </c>
      <c r="G1961" s="11">
        <f>telefony[[#This Row],[zakonczenie]]-telefony[[#This Row],[rozpoczecie]]</f>
        <v>5.6018518518518579E-3</v>
      </c>
      <c r="H1961">
        <f>MINUTE(telefony[[#This Row],[Czas trwania połączenia]])</f>
        <v>8</v>
      </c>
      <c r="I1961" s="10" t="str">
        <f>LEFT(telefony[[#This Row],[nr]],2)</f>
        <v>50</v>
      </c>
      <c r="J1961" s="9">
        <f>IF(AND(telefony[[#This Row],[Rodzaj telefonu]]="Stacjonarny",telefony[[#This Row],[Początek numeru]]="12"),1,0)</f>
        <v>0</v>
      </c>
      <c r="K1961" s="7">
        <f>IF(telefony[[#This Row],[Czy 12]]=1,telefony[[#This Row],[zakonczenie]]-telefony[[#This Row],[rozpoczecie]],0)</f>
        <v>0</v>
      </c>
    </row>
    <row r="1962" spans="1:11" x14ac:dyDescent="0.25">
      <c r="A1962">
        <v>98939809</v>
      </c>
      <c r="B1962" s="1">
        <v>42944</v>
      </c>
      <c r="C1962" s="2">
        <v>0.40277777777777779</v>
      </c>
      <c r="D1962" s="2">
        <v>0.40599537037037037</v>
      </c>
      <c r="E1962">
        <f>COUNTIF($A$2:$A$2148,telefony[[#This Row],[nr]])</f>
        <v>2</v>
      </c>
      <c r="F1962" t="str">
        <f>IF(LEN(telefony[[#This Row],[nr]])=7,"Stacjonarny",IF(LEN(telefony[[#This Row],[nr]])=8,"Komórkowy","Zagraniczny"))</f>
        <v>Komórkowy</v>
      </c>
      <c r="G1962" s="11">
        <f>telefony[[#This Row],[zakonczenie]]-telefony[[#This Row],[rozpoczecie]]</f>
        <v>3.2175925925925775E-3</v>
      </c>
      <c r="H1962">
        <f>MINUTE(telefony[[#This Row],[Czas trwania połączenia]])</f>
        <v>4</v>
      </c>
      <c r="I1962" s="10" t="str">
        <f>LEFT(telefony[[#This Row],[nr]],2)</f>
        <v>98</v>
      </c>
      <c r="J1962" s="9">
        <f>IF(AND(telefony[[#This Row],[Rodzaj telefonu]]="Stacjonarny",telefony[[#This Row],[Początek numeru]]="12"),1,0)</f>
        <v>0</v>
      </c>
      <c r="K1962" s="7">
        <f>IF(telefony[[#This Row],[Czy 12]]=1,telefony[[#This Row],[zakonczenie]]-telefony[[#This Row],[rozpoczecie]],0)</f>
        <v>0</v>
      </c>
    </row>
    <row r="1963" spans="1:11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  <c r="E1963">
        <f>COUNTIF($A$2:$A$2148,telefony[[#This Row],[nr]])</f>
        <v>2</v>
      </c>
      <c r="F1963" t="str">
        <f>IF(LEN(telefony[[#This Row],[nr]])=7,"Stacjonarny",IF(LEN(telefony[[#This Row],[nr]])=8,"Komórkowy","Zagraniczny"))</f>
        <v>Stacjonarny</v>
      </c>
      <c r="G1963" s="11">
        <f>telefony[[#This Row],[zakonczenie]]-telefony[[#This Row],[rozpoczecie]]</f>
        <v>1.0243055555555547E-2</v>
      </c>
      <c r="H1963">
        <f>MINUTE(telefony[[#This Row],[Czas trwania połączenia]])</f>
        <v>14</v>
      </c>
      <c r="I1963" s="10" t="str">
        <f>LEFT(telefony[[#This Row],[nr]],2)</f>
        <v>20</v>
      </c>
      <c r="J1963" s="9">
        <f>IF(AND(telefony[[#This Row],[Rodzaj telefonu]]="Stacjonarny",telefony[[#This Row],[Początek numeru]]="12"),1,0)</f>
        <v>0</v>
      </c>
      <c r="K1963" s="7">
        <f>IF(telefony[[#This Row],[Czy 12]]=1,telefony[[#This Row],[zakonczenie]]-telefony[[#This Row],[rozpoczecie]],0)</f>
        <v>0</v>
      </c>
    </row>
    <row r="1964" spans="1:11" x14ac:dyDescent="0.25">
      <c r="A1964">
        <v>4659808</v>
      </c>
      <c r="B1964" s="1">
        <v>42944</v>
      </c>
      <c r="C1964" s="2">
        <v>0.40956018518518517</v>
      </c>
      <c r="D1964" s="2">
        <v>0.41278935185185184</v>
      </c>
      <c r="E1964">
        <f>COUNTIF($A$2:$A$2148,telefony[[#This Row],[nr]])</f>
        <v>1</v>
      </c>
      <c r="F1964" t="str">
        <f>IF(LEN(telefony[[#This Row],[nr]])=7,"Stacjonarny",IF(LEN(telefony[[#This Row],[nr]])=8,"Komórkowy","Zagraniczny"))</f>
        <v>Stacjonarny</v>
      </c>
      <c r="G1964" s="11">
        <f>telefony[[#This Row],[zakonczenie]]-telefony[[#This Row],[rozpoczecie]]</f>
        <v>3.2291666666666718E-3</v>
      </c>
      <c r="H1964">
        <f>MINUTE(telefony[[#This Row],[Czas trwania połączenia]])</f>
        <v>4</v>
      </c>
      <c r="I1964" s="10" t="str">
        <f>LEFT(telefony[[#This Row],[nr]],2)</f>
        <v>46</v>
      </c>
      <c r="J1964" s="9">
        <f>IF(AND(telefony[[#This Row],[Rodzaj telefonu]]="Stacjonarny",telefony[[#This Row],[Początek numeru]]="12"),1,0)</f>
        <v>0</v>
      </c>
      <c r="K1964" s="7">
        <f>IF(telefony[[#This Row],[Czy 12]]=1,telefony[[#This Row],[zakonczenie]]-telefony[[#This Row],[rozpoczecie]],0)</f>
        <v>0</v>
      </c>
    </row>
    <row r="1965" spans="1:11" x14ac:dyDescent="0.25">
      <c r="A1965">
        <v>60113139</v>
      </c>
      <c r="B1965" s="1">
        <v>42944</v>
      </c>
      <c r="C1965" s="2">
        <v>0.41228009259259257</v>
      </c>
      <c r="D1965" s="2">
        <v>0.41718749999999999</v>
      </c>
      <c r="E1965">
        <f>COUNTIF($A$2:$A$2148,telefony[[#This Row],[nr]])</f>
        <v>2</v>
      </c>
      <c r="F1965" t="str">
        <f>IF(LEN(telefony[[#This Row],[nr]])=7,"Stacjonarny",IF(LEN(telefony[[#This Row],[nr]])=8,"Komórkowy","Zagraniczny"))</f>
        <v>Komórkowy</v>
      </c>
      <c r="G1965" s="11">
        <f>telefony[[#This Row],[zakonczenie]]-telefony[[#This Row],[rozpoczecie]]</f>
        <v>4.9074074074074159E-3</v>
      </c>
      <c r="H1965">
        <f>MINUTE(telefony[[#This Row],[Czas trwania połączenia]])</f>
        <v>7</v>
      </c>
      <c r="I1965" s="10" t="str">
        <f>LEFT(telefony[[#This Row],[nr]],2)</f>
        <v>60</v>
      </c>
      <c r="J1965" s="9">
        <f>IF(AND(telefony[[#This Row],[Rodzaj telefonu]]="Stacjonarny",telefony[[#This Row],[Początek numeru]]="12"),1,0)</f>
        <v>0</v>
      </c>
      <c r="K1965" s="7">
        <f>IF(telefony[[#This Row],[Czy 12]]=1,telefony[[#This Row],[zakonczenie]]-telefony[[#This Row],[rozpoczecie]],0)</f>
        <v>0</v>
      </c>
    </row>
    <row r="1966" spans="1:11" x14ac:dyDescent="0.25">
      <c r="A1966">
        <v>55896338</v>
      </c>
      <c r="B1966" s="1">
        <v>42944</v>
      </c>
      <c r="C1966" s="2">
        <v>0.41521990740740738</v>
      </c>
      <c r="D1966" s="2">
        <v>0.41893518518518519</v>
      </c>
      <c r="E1966">
        <f>COUNTIF($A$2:$A$2148,telefony[[#This Row],[nr]])</f>
        <v>1</v>
      </c>
      <c r="F1966" t="str">
        <f>IF(LEN(telefony[[#This Row],[nr]])=7,"Stacjonarny",IF(LEN(telefony[[#This Row],[nr]])=8,"Komórkowy","Zagraniczny"))</f>
        <v>Komórkowy</v>
      </c>
      <c r="G1966" s="11">
        <f>telefony[[#This Row],[zakonczenie]]-telefony[[#This Row],[rozpoczecie]]</f>
        <v>3.7152777777778034E-3</v>
      </c>
      <c r="H1966">
        <f>MINUTE(telefony[[#This Row],[Czas trwania połączenia]])</f>
        <v>5</v>
      </c>
      <c r="I1966" s="10" t="str">
        <f>LEFT(telefony[[#This Row],[nr]],2)</f>
        <v>55</v>
      </c>
      <c r="J1966" s="9">
        <f>IF(AND(telefony[[#This Row],[Rodzaj telefonu]]="Stacjonarny",telefony[[#This Row],[Początek numeru]]="12"),1,0)</f>
        <v>0</v>
      </c>
      <c r="K1966" s="7">
        <f>IF(telefony[[#This Row],[Czy 12]]=1,telefony[[#This Row],[zakonczenie]]-telefony[[#This Row],[rozpoczecie]],0)</f>
        <v>0</v>
      </c>
    </row>
    <row r="1967" spans="1:11" x14ac:dyDescent="0.25">
      <c r="A1967">
        <v>9747403</v>
      </c>
      <c r="B1967" s="1">
        <v>42944</v>
      </c>
      <c r="C1967" s="2">
        <v>0.42093750000000002</v>
      </c>
      <c r="D1967" s="2">
        <v>0.42825231481481479</v>
      </c>
      <c r="E1967">
        <f>COUNTIF($A$2:$A$2148,telefony[[#This Row],[nr]])</f>
        <v>1</v>
      </c>
      <c r="F1967" t="str">
        <f>IF(LEN(telefony[[#This Row],[nr]])=7,"Stacjonarny",IF(LEN(telefony[[#This Row],[nr]])=8,"Komórkowy","Zagraniczny"))</f>
        <v>Stacjonarny</v>
      </c>
      <c r="G1967" s="11">
        <f>telefony[[#This Row],[zakonczenie]]-telefony[[#This Row],[rozpoczecie]]</f>
        <v>7.314814814814774E-3</v>
      </c>
      <c r="H1967">
        <f>MINUTE(telefony[[#This Row],[Czas trwania połączenia]])</f>
        <v>10</v>
      </c>
      <c r="I1967" s="10" t="str">
        <f>LEFT(telefony[[#This Row],[nr]],2)</f>
        <v>97</v>
      </c>
      <c r="J1967" s="9">
        <f>IF(AND(telefony[[#This Row],[Rodzaj telefonu]]="Stacjonarny",telefony[[#This Row],[Początek numeru]]="12"),1,0)</f>
        <v>0</v>
      </c>
      <c r="K1967" s="7">
        <f>IF(telefony[[#This Row],[Czy 12]]=1,telefony[[#This Row],[zakonczenie]]-telefony[[#This Row],[rozpoczecie]],0)</f>
        <v>0</v>
      </c>
    </row>
    <row r="1968" spans="1:11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  <c r="E1968">
        <f>COUNTIF($A$2:$A$2148,telefony[[#This Row],[nr]])</f>
        <v>1</v>
      </c>
      <c r="F1968" t="str">
        <f>IF(LEN(telefony[[#This Row],[nr]])=7,"Stacjonarny",IF(LEN(telefony[[#This Row],[nr]])=8,"Komórkowy","Zagraniczny"))</f>
        <v>Stacjonarny</v>
      </c>
      <c r="G1968" s="11">
        <f>telefony[[#This Row],[zakonczenie]]-telefony[[#This Row],[rozpoczecie]]</f>
        <v>1.284722222222201E-3</v>
      </c>
      <c r="H1968">
        <f>MINUTE(telefony[[#This Row],[Czas trwania połączenia]])</f>
        <v>1</v>
      </c>
      <c r="I1968" s="10" t="str">
        <f>LEFT(telefony[[#This Row],[nr]],2)</f>
        <v>56</v>
      </c>
      <c r="J1968" s="9">
        <f>IF(AND(telefony[[#This Row],[Rodzaj telefonu]]="Stacjonarny",telefony[[#This Row],[Początek numeru]]="12"),1,0)</f>
        <v>0</v>
      </c>
      <c r="K1968" s="7">
        <f>IF(telefony[[#This Row],[Czy 12]]=1,telefony[[#This Row],[zakonczenie]]-telefony[[#This Row],[rozpoczecie]],0)</f>
        <v>0</v>
      </c>
    </row>
    <row r="1969" spans="1:11" x14ac:dyDescent="0.25">
      <c r="A1969">
        <v>78940032</v>
      </c>
      <c r="B1969" s="1">
        <v>42944</v>
      </c>
      <c r="C1969" s="2">
        <v>0.42478009259259258</v>
      </c>
      <c r="D1969" s="2">
        <v>0.43118055555555557</v>
      </c>
      <c r="E1969">
        <f>COUNTIF($A$2:$A$2148,telefony[[#This Row],[nr]])</f>
        <v>1</v>
      </c>
      <c r="F1969" t="str">
        <f>IF(LEN(telefony[[#This Row],[nr]])=7,"Stacjonarny",IF(LEN(telefony[[#This Row],[nr]])=8,"Komórkowy","Zagraniczny"))</f>
        <v>Komórkowy</v>
      </c>
      <c r="G1969" s="11">
        <f>telefony[[#This Row],[zakonczenie]]-telefony[[#This Row],[rozpoczecie]]</f>
        <v>6.4004629629629828E-3</v>
      </c>
      <c r="H1969">
        <f>MINUTE(telefony[[#This Row],[Czas trwania połączenia]])</f>
        <v>9</v>
      </c>
      <c r="I1969" s="10" t="str">
        <f>LEFT(telefony[[#This Row],[nr]],2)</f>
        <v>78</v>
      </c>
      <c r="J1969" s="9">
        <f>IF(AND(telefony[[#This Row],[Rodzaj telefonu]]="Stacjonarny",telefony[[#This Row],[Początek numeru]]="12"),1,0)</f>
        <v>0</v>
      </c>
      <c r="K1969" s="7">
        <f>IF(telefony[[#This Row],[Czy 12]]=1,telefony[[#This Row],[zakonczenie]]-telefony[[#This Row],[rozpoczecie]],0)</f>
        <v>0</v>
      </c>
    </row>
    <row r="1970" spans="1:11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  <c r="E1970">
        <f>COUNTIF($A$2:$A$2148,telefony[[#This Row],[nr]])</f>
        <v>1</v>
      </c>
      <c r="F1970" t="str">
        <f>IF(LEN(telefony[[#This Row],[nr]])=7,"Stacjonarny",IF(LEN(telefony[[#This Row],[nr]])=8,"Komórkowy","Zagraniczny"))</f>
        <v>Zagraniczny</v>
      </c>
      <c r="G1970" s="11">
        <f>telefony[[#This Row],[zakonczenie]]-telefony[[#This Row],[rozpoczecie]]</f>
        <v>9.8263888888889261E-3</v>
      </c>
      <c r="H1970">
        <f>MINUTE(telefony[[#This Row],[Czas trwania połączenia]])</f>
        <v>14</v>
      </c>
      <c r="I1970" s="10" t="str">
        <f>LEFT(telefony[[#This Row],[nr]],2)</f>
        <v>10</v>
      </c>
      <c r="J1970" s="9">
        <f>IF(AND(telefony[[#This Row],[Rodzaj telefonu]]="Stacjonarny",telefony[[#This Row],[Początek numeru]]="12"),1,0)</f>
        <v>0</v>
      </c>
      <c r="K1970" s="7">
        <f>IF(telefony[[#This Row],[Czy 12]]=1,telefony[[#This Row],[zakonczenie]]-telefony[[#This Row],[rozpoczecie]],0)</f>
        <v>0</v>
      </c>
    </row>
    <row r="1971" spans="1:11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  <c r="E1971">
        <f>COUNTIF($A$2:$A$2148,telefony[[#This Row],[nr]])</f>
        <v>1</v>
      </c>
      <c r="F1971" t="str">
        <f>IF(LEN(telefony[[#This Row],[nr]])=7,"Stacjonarny",IF(LEN(telefony[[#This Row],[nr]])=8,"Komórkowy","Zagraniczny"))</f>
        <v>Stacjonarny</v>
      </c>
      <c r="G1971" s="11">
        <f>telefony[[#This Row],[zakonczenie]]-telefony[[#This Row],[rozpoczecie]]</f>
        <v>7.3958333333333792E-3</v>
      </c>
      <c r="H1971">
        <f>MINUTE(telefony[[#This Row],[Czas trwania połączenia]])</f>
        <v>10</v>
      </c>
      <c r="I1971" s="10" t="str">
        <f>LEFT(telefony[[#This Row],[nr]],2)</f>
        <v>26</v>
      </c>
      <c r="J1971" s="9">
        <f>IF(AND(telefony[[#This Row],[Rodzaj telefonu]]="Stacjonarny",telefony[[#This Row],[Początek numeru]]="12"),1,0)</f>
        <v>0</v>
      </c>
      <c r="K1971" s="7">
        <f>IF(telefony[[#This Row],[Czy 12]]=1,telefony[[#This Row],[zakonczenie]]-telefony[[#This Row],[rozpoczecie]],0)</f>
        <v>0</v>
      </c>
    </row>
    <row r="1972" spans="1:11" x14ac:dyDescent="0.25">
      <c r="A1972">
        <v>6047761</v>
      </c>
      <c r="B1972" s="1">
        <v>42944</v>
      </c>
      <c r="C1972" s="2">
        <v>0.43351851851851853</v>
      </c>
      <c r="D1972" s="2">
        <v>0.4412152777777778</v>
      </c>
      <c r="E1972">
        <f>COUNTIF($A$2:$A$2148,telefony[[#This Row],[nr]])</f>
        <v>1</v>
      </c>
      <c r="F1972" t="str">
        <f>IF(LEN(telefony[[#This Row],[nr]])=7,"Stacjonarny",IF(LEN(telefony[[#This Row],[nr]])=8,"Komórkowy","Zagraniczny"))</f>
        <v>Stacjonarny</v>
      </c>
      <c r="G1972" s="11">
        <f>telefony[[#This Row],[zakonczenie]]-telefony[[#This Row],[rozpoczecie]]</f>
        <v>7.6967592592592782E-3</v>
      </c>
      <c r="H1972">
        <f>MINUTE(telefony[[#This Row],[Czas trwania połączenia]])</f>
        <v>11</v>
      </c>
      <c r="I1972" s="10" t="str">
        <f>LEFT(telefony[[#This Row],[nr]],2)</f>
        <v>60</v>
      </c>
      <c r="J1972" s="9">
        <f>IF(AND(telefony[[#This Row],[Rodzaj telefonu]]="Stacjonarny",telefony[[#This Row],[Początek numeru]]="12"),1,0)</f>
        <v>0</v>
      </c>
      <c r="K1972" s="7">
        <f>IF(telefony[[#This Row],[Czy 12]]=1,telefony[[#This Row],[zakonczenie]]-telefony[[#This Row],[rozpoczecie]],0)</f>
        <v>0</v>
      </c>
    </row>
    <row r="1973" spans="1:11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  <c r="E1973">
        <f>COUNTIF($A$2:$A$2148,telefony[[#This Row],[nr]])</f>
        <v>2</v>
      </c>
      <c r="F1973" t="str">
        <f>IF(LEN(telefony[[#This Row],[nr]])=7,"Stacjonarny",IF(LEN(telefony[[#This Row],[nr]])=8,"Komórkowy","Zagraniczny"))</f>
        <v>Stacjonarny</v>
      </c>
      <c r="G1973" s="11">
        <f>telefony[[#This Row],[zakonczenie]]-telefony[[#This Row],[rozpoczecie]]</f>
        <v>1.0358796296296269E-2</v>
      </c>
      <c r="H1973">
        <f>MINUTE(telefony[[#This Row],[Czas trwania połączenia]])</f>
        <v>14</v>
      </c>
      <c r="I1973" s="10" t="str">
        <f>LEFT(telefony[[#This Row],[nr]],2)</f>
        <v>41</v>
      </c>
      <c r="J1973" s="9">
        <f>IF(AND(telefony[[#This Row],[Rodzaj telefonu]]="Stacjonarny",telefony[[#This Row],[Początek numeru]]="12"),1,0)</f>
        <v>0</v>
      </c>
      <c r="K1973" s="7">
        <f>IF(telefony[[#This Row],[Czy 12]]=1,telefony[[#This Row],[zakonczenie]]-telefony[[#This Row],[rozpoczecie]],0)</f>
        <v>0</v>
      </c>
    </row>
    <row r="1974" spans="1:11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  <c r="E1974">
        <f>COUNTIF($A$2:$A$2148,telefony[[#This Row],[nr]])</f>
        <v>1</v>
      </c>
      <c r="F1974" t="str">
        <f>IF(LEN(telefony[[#This Row],[nr]])=7,"Stacjonarny",IF(LEN(telefony[[#This Row],[nr]])=8,"Komórkowy","Zagraniczny"))</f>
        <v>Stacjonarny</v>
      </c>
      <c r="G1974" s="11">
        <f>telefony[[#This Row],[zakonczenie]]-telefony[[#This Row],[rozpoczecie]]</f>
        <v>7.5231481481481399E-3</v>
      </c>
      <c r="H1974">
        <f>MINUTE(telefony[[#This Row],[Czas trwania połączenia]])</f>
        <v>10</v>
      </c>
      <c r="I1974" s="10" t="str">
        <f>LEFT(telefony[[#This Row],[nr]],2)</f>
        <v>88</v>
      </c>
      <c r="J1974" s="9">
        <f>IF(AND(telefony[[#This Row],[Rodzaj telefonu]]="Stacjonarny",telefony[[#This Row],[Początek numeru]]="12"),1,0)</f>
        <v>0</v>
      </c>
      <c r="K1974" s="7">
        <f>IF(telefony[[#This Row],[Czy 12]]=1,telefony[[#This Row],[zakonczenie]]-telefony[[#This Row],[rozpoczecie]],0)</f>
        <v>0</v>
      </c>
    </row>
    <row r="1975" spans="1:11" x14ac:dyDescent="0.25">
      <c r="A1975">
        <v>2199311</v>
      </c>
      <c r="B1975" s="1">
        <v>42944</v>
      </c>
      <c r="C1975" s="2">
        <v>0.44490740740740742</v>
      </c>
      <c r="D1975" s="2">
        <v>0.44578703703703704</v>
      </c>
      <c r="E1975">
        <f>COUNTIF($A$2:$A$2148,telefony[[#This Row],[nr]])</f>
        <v>1</v>
      </c>
      <c r="F1975" t="str">
        <f>IF(LEN(telefony[[#This Row],[nr]])=7,"Stacjonarny",IF(LEN(telefony[[#This Row],[nr]])=8,"Komórkowy","Zagraniczny"))</f>
        <v>Stacjonarny</v>
      </c>
      <c r="G1975" s="11">
        <f>telefony[[#This Row],[zakonczenie]]-telefony[[#This Row],[rozpoczecie]]</f>
        <v>8.796296296296191E-4</v>
      </c>
      <c r="H1975">
        <f>MINUTE(telefony[[#This Row],[Czas trwania połączenia]])</f>
        <v>1</v>
      </c>
      <c r="I1975" s="10" t="str">
        <f>LEFT(telefony[[#This Row],[nr]],2)</f>
        <v>21</v>
      </c>
      <c r="J1975" s="9">
        <f>IF(AND(telefony[[#This Row],[Rodzaj telefonu]]="Stacjonarny",telefony[[#This Row],[Początek numeru]]="12"),1,0)</f>
        <v>0</v>
      </c>
      <c r="K1975" s="7">
        <f>IF(telefony[[#This Row],[Czy 12]]=1,telefony[[#This Row],[zakonczenie]]-telefony[[#This Row],[rozpoczecie]],0)</f>
        <v>0</v>
      </c>
    </row>
    <row r="1976" spans="1:11" x14ac:dyDescent="0.25">
      <c r="A1976">
        <v>17864361</v>
      </c>
      <c r="B1976" s="1">
        <v>42944</v>
      </c>
      <c r="C1976" s="2">
        <v>0.44605324074074076</v>
      </c>
      <c r="D1976" s="2">
        <v>0.45253472222222224</v>
      </c>
      <c r="E1976">
        <f>COUNTIF($A$2:$A$2148,telefony[[#This Row],[nr]])</f>
        <v>1</v>
      </c>
      <c r="F1976" t="str">
        <f>IF(LEN(telefony[[#This Row],[nr]])=7,"Stacjonarny",IF(LEN(telefony[[#This Row],[nr]])=8,"Komórkowy","Zagraniczny"))</f>
        <v>Komórkowy</v>
      </c>
      <c r="G1976" s="11">
        <f>telefony[[#This Row],[zakonczenie]]-telefony[[#This Row],[rozpoczecie]]</f>
        <v>6.481481481481477E-3</v>
      </c>
      <c r="H1976">
        <f>MINUTE(telefony[[#This Row],[Czas trwania połączenia]])</f>
        <v>9</v>
      </c>
      <c r="I1976" s="10" t="str">
        <f>LEFT(telefony[[#This Row],[nr]],2)</f>
        <v>17</v>
      </c>
      <c r="J1976" s="9">
        <f>IF(AND(telefony[[#This Row],[Rodzaj telefonu]]="Stacjonarny",telefony[[#This Row],[Początek numeru]]="12"),1,0)</f>
        <v>0</v>
      </c>
      <c r="K1976" s="7">
        <f>IF(telefony[[#This Row],[Czy 12]]=1,telefony[[#This Row],[zakonczenie]]-telefony[[#This Row],[rozpoczecie]],0)</f>
        <v>0</v>
      </c>
    </row>
    <row r="1977" spans="1:11" x14ac:dyDescent="0.25">
      <c r="A1977">
        <v>6943996503</v>
      </c>
      <c r="B1977" s="1">
        <v>42944</v>
      </c>
      <c r="C1977" s="2">
        <v>0.4506134259259259</v>
      </c>
      <c r="D1977" s="2">
        <v>0.45674768518518516</v>
      </c>
      <c r="E1977">
        <f>COUNTIF($A$2:$A$2148,telefony[[#This Row],[nr]])</f>
        <v>1</v>
      </c>
      <c r="F1977" t="str">
        <f>IF(LEN(telefony[[#This Row],[nr]])=7,"Stacjonarny",IF(LEN(telefony[[#This Row],[nr]])=8,"Komórkowy","Zagraniczny"))</f>
        <v>Zagraniczny</v>
      </c>
      <c r="G1977" s="11">
        <f>telefony[[#This Row],[zakonczenie]]-telefony[[#This Row],[rozpoczecie]]</f>
        <v>6.134259259259256E-3</v>
      </c>
      <c r="H1977">
        <f>MINUTE(telefony[[#This Row],[Czas trwania połączenia]])</f>
        <v>8</v>
      </c>
      <c r="I1977" s="10" t="str">
        <f>LEFT(telefony[[#This Row],[nr]],2)</f>
        <v>69</v>
      </c>
      <c r="J1977" s="9">
        <f>IF(AND(telefony[[#This Row],[Rodzaj telefonu]]="Stacjonarny",telefony[[#This Row],[Początek numeru]]="12"),1,0)</f>
        <v>0</v>
      </c>
      <c r="K1977" s="7">
        <f>IF(telefony[[#This Row],[Czy 12]]=1,telefony[[#This Row],[zakonczenie]]-telefony[[#This Row],[rozpoczecie]],0)</f>
        <v>0</v>
      </c>
    </row>
    <row r="1978" spans="1:11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  <c r="E1978">
        <f>COUNTIF($A$2:$A$2148,telefony[[#This Row],[nr]])</f>
        <v>1</v>
      </c>
      <c r="F1978" t="str">
        <f>IF(LEN(telefony[[#This Row],[nr]])=7,"Stacjonarny",IF(LEN(telefony[[#This Row],[nr]])=8,"Komórkowy","Zagraniczny"))</f>
        <v>Stacjonarny</v>
      </c>
      <c r="G1978" s="11">
        <f>telefony[[#This Row],[zakonczenie]]-telefony[[#This Row],[rozpoczecie]]</f>
        <v>7.1296296296296524E-3</v>
      </c>
      <c r="H1978">
        <f>MINUTE(telefony[[#This Row],[Czas trwania połączenia]])</f>
        <v>10</v>
      </c>
      <c r="I1978" s="10" t="str">
        <f>LEFT(telefony[[#This Row],[nr]],2)</f>
        <v>95</v>
      </c>
      <c r="J1978" s="9">
        <f>IF(AND(telefony[[#This Row],[Rodzaj telefonu]]="Stacjonarny",telefony[[#This Row],[Początek numeru]]="12"),1,0)</f>
        <v>0</v>
      </c>
      <c r="K1978" s="7">
        <f>IF(telefony[[#This Row],[Czy 12]]=1,telefony[[#This Row],[zakonczenie]]-telefony[[#This Row],[rozpoczecie]],0)</f>
        <v>0</v>
      </c>
    </row>
    <row r="1979" spans="1:11" x14ac:dyDescent="0.25">
      <c r="A1979">
        <v>3925701</v>
      </c>
      <c r="B1979" s="1">
        <v>42944</v>
      </c>
      <c r="C1979" s="2">
        <v>0.45756944444444442</v>
      </c>
      <c r="D1979" s="2">
        <v>0.46141203703703704</v>
      </c>
      <c r="E1979">
        <f>COUNTIF($A$2:$A$2148,telefony[[#This Row],[nr]])</f>
        <v>1</v>
      </c>
      <c r="F1979" t="str">
        <f>IF(LEN(telefony[[#This Row],[nr]])=7,"Stacjonarny",IF(LEN(telefony[[#This Row],[nr]])=8,"Komórkowy","Zagraniczny"))</f>
        <v>Stacjonarny</v>
      </c>
      <c r="G1979" s="11">
        <f>telefony[[#This Row],[zakonczenie]]-telefony[[#This Row],[rozpoczecie]]</f>
        <v>3.8425925925926196E-3</v>
      </c>
      <c r="H1979">
        <f>MINUTE(telefony[[#This Row],[Czas trwania połączenia]])</f>
        <v>5</v>
      </c>
      <c r="I1979" s="10" t="str">
        <f>LEFT(telefony[[#This Row],[nr]],2)</f>
        <v>39</v>
      </c>
      <c r="J1979" s="9">
        <f>IF(AND(telefony[[#This Row],[Rodzaj telefonu]]="Stacjonarny",telefony[[#This Row],[Początek numeru]]="12"),1,0)</f>
        <v>0</v>
      </c>
      <c r="K1979" s="7">
        <f>IF(telefony[[#This Row],[Czy 12]]=1,telefony[[#This Row],[zakonczenie]]-telefony[[#This Row],[rozpoczecie]],0)</f>
        <v>0</v>
      </c>
    </row>
    <row r="1980" spans="1:11" x14ac:dyDescent="0.25">
      <c r="A1980">
        <v>97317489</v>
      </c>
      <c r="B1980" s="1">
        <v>42944</v>
      </c>
      <c r="C1980" s="2">
        <v>0.46269675925925924</v>
      </c>
      <c r="D1980" s="2">
        <v>0.46620370370370373</v>
      </c>
      <c r="E1980">
        <f>COUNTIF($A$2:$A$2148,telefony[[#This Row],[nr]])</f>
        <v>2</v>
      </c>
      <c r="F1980" t="str">
        <f>IF(LEN(telefony[[#This Row],[nr]])=7,"Stacjonarny",IF(LEN(telefony[[#This Row],[nr]])=8,"Komórkowy","Zagraniczny"))</f>
        <v>Komórkowy</v>
      </c>
      <c r="G1980" s="11">
        <f>telefony[[#This Row],[zakonczenie]]-telefony[[#This Row],[rozpoczecie]]</f>
        <v>3.506944444444493E-3</v>
      </c>
      <c r="H1980">
        <f>MINUTE(telefony[[#This Row],[Czas trwania połączenia]])</f>
        <v>5</v>
      </c>
      <c r="I1980" s="10" t="str">
        <f>LEFT(telefony[[#This Row],[nr]],2)</f>
        <v>97</v>
      </c>
      <c r="J1980" s="9">
        <f>IF(AND(telefony[[#This Row],[Rodzaj telefonu]]="Stacjonarny",telefony[[#This Row],[Początek numeru]]="12"),1,0)</f>
        <v>0</v>
      </c>
      <c r="K1980" s="7">
        <f>IF(telefony[[#This Row],[Czy 12]]=1,telefony[[#This Row],[zakonczenie]]-telefony[[#This Row],[rozpoczecie]],0)</f>
        <v>0</v>
      </c>
    </row>
    <row r="1981" spans="1:11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  <c r="E1981">
        <f>COUNTIF($A$2:$A$2148,telefony[[#This Row],[nr]])</f>
        <v>1</v>
      </c>
      <c r="F1981" t="str">
        <f>IF(LEN(telefony[[#This Row],[nr]])=7,"Stacjonarny",IF(LEN(telefony[[#This Row],[nr]])=8,"Komórkowy","Zagraniczny"))</f>
        <v>Komórkowy</v>
      </c>
      <c r="G1981" s="11">
        <f>telefony[[#This Row],[zakonczenie]]-telefony[[#This Row],[rozpoczecie]]</f>
        <v>1.4467592592592449E-3</v>
      </c>
      <c r="H1981">
        <f>MINUTE(telefony[[#This Row],[Czas trwania połączenia]])</f>
        <v>2</v>
      </c>
      <c r="I1981" s="10" t="str">
        <f>LEFT(telefony[[#This Row],[nr]],2)</f>
        <v>78</v>
      </c>
      <c r="J1981" s="9">
        <f>IF(AND(telefony[[#This Row],[Rodzaj telefonu]]="Stacjonarny",telefony[[#This Row],[Początek numeru]]="12"),1,0)</f>
        <v>0</v>
      </c>
      <c r="K1981" s="7">
        <f>IF(telefony[[#This Row],[Czy 12]]=1,telefony[[#This Row],[zakonczenie]]-telefony[[#This Row],[rozpoczecie]],0)</f>
        <v>0</v>
      </c>
    </row>
    <row r="1982" spans="1:11" x14ac:dyDescent="0.25">
      <c r="A1982">
        <v>8590206</v>
      </c>
      <c r="B1982" s="1">
        <v>42944</v>
      </c>
      <c r="C1982" s="2">
        <v>0.46763888888888888</v>
      </c>
      <c r="D1982" s="2">
        <v>0.47359953703703705</v>
      </c>
      <c r="E1982">
        <f>COUNTIF($A$2:$A$2148,telefony[[#This Row],[nr]])</f>
        <v>1</v>
      </c>
      <c r="F1982" t="str">
        <f>IF(LEN(telefony[[#This Row],[nr]])=7,"Stacjonarny",IF(LEN(telefony[[#This Row],[nr]])=8,"Komórkowy","Zagraniczny"))</f>
        <v>Stacjonarny</v>
      </c>
      <c r="G1982" s="11">
        <f>telefony[[#This Row],[zakonczenie]]-telefony[[#This Row],[rozpoczecie]]</f>
        <v>5.9606481481481732E-3</v>
      </c>
      <c r="H1982">
        <f>MINUTE(telefony[[#This Row],[Czas trwania połączenia]])</f>
        <v>8</v>
      </c>
      <c r="I1982" s="10" t="str">
        <f>LEFT(telefony[[#This Row],[nr]],2)</f>
        <v>85</v>
      </c>
      <c r="J1982" s="9">
        <f>IF(AND(telefony[[#This Row],[Rodzaj telefonu]]="Stacjonarny",telefony[[#This Row],[Początek numeru]]="12"),1,0)</f>
        <v>0</v>
      </c>
      <c r="K1982" s="7">
        <f>IF(telefony[[#This Row],[Czy 12]]=1,telefony[[#This Row],[zakonczenie]]-telefony[[#This Row],[rozpoczecie]],0)</f>
        <v>0</v>
      </c>
    </row>
    <row r="1983" spans="1:11" x14ac:dyDescent="0.25">
      <c r="A1983">
        <v>7273239</v>
      </c>
      <c r="B1983" s="1">
        <v>42944</v>
      </c>
      <c r="C1983" s="2">
        <v>0.47111111111111109</v>
      </c>
      <c r="D1983" s="2">
        <v>0.48017361111111112</v>
      </c>
      <c r="E1983">
        <f>COUNTIF($A$2:$A$2148,telefony[[#This Row],[nr]])</f>
        <v>1</v>
      </c>
      <c r="F1983" t="str">
        <f>IF(LEN(telefony[[#This Row],[nr]])=7,"Stacjonarny",IF(LEN(telefony[[#This Row],[nr]])=8,"Komórkowy","Zagraniczny"))</f>
        <v>Stacjonarny</v>
      </c>
      <c r="G1983" s="11">
        <f>telefony[[#This Row],[zakonczenie]]-telefony[[#This Row],[rozpoczecie]]</f>
        <v>9.0625000000000289E-3</v>
      </c>
      <c r="H1983">
        <f>MINUTE(telefony[[#This Row],[Czas trwania połączenia]])</f>
        <v>13</v>
      </c>
      <c r="I1983" s="10" t="str">
        <f>LEFT(telefony[[#This Row],[nr]],2)</f>
        <v>72</v>
      </c>
      <c r="J1983" s="9">
        <f>IF(AND(telefony[[#This Row],[Rodzaj telefonu]]="Stacjonarny",telefony[[#This Row],[Początek numeru]]="12"),1,0)</f>
        <v>0</v>
      </c>
      <c r="K1983" s="7">
        <f>IF(telefony[[#This Row],[Czy 12]]=1,telefony[[#This Row],[zakonczenie]]-telefony[[#This Row],[rozpoczecie]],0)</f>
        <v>0</v>
      </c>
    </row>
    <row r="1984" spans="1:11" x14ac:dyDescent="0.25">
      <c r="A1984">
        <v>9975967</v>
      </c>
      <c r="B1984" s="1">
        <v>42944</v>
      </c>
      <c r="C1984" s="2">
        <v>0.47454861111111113</v>
      </c>
      <c r="D1984" s="2">
        <v>0.47562500000000002</v>
      </c>
      <c r="E1984">
        <f>COUNTIF($A$2:$A$2148,telefony[[#This Row],[nr]])</f>
        <v>1</v>
      </c>
      <c r="F1984" t="str">
        <f>IF(LEN(telefony[[#This Row],[nr]])=7,"Stacjonarny",IF(LEN(telefony[[#This Row],[nr]])=8,"Komórkowy","Zagraniczny"))</f>
        <v>Stacjonarny</v>
      </c>
      <c r="G1984" s="11">
        <f>telefony[[#This Row],[zakonczenie]]-telefony[[#This Row],[rozpoczecie]]</f>
        <v>1.0763888888888906E-3</v>
      </c>
      <c r="H1984">
        <f>MINUTE(telefony[[#This Row],[Czas trwania połączenia]])</f>
        <v>1</v>
      </c>
      <c r="I1984" s="10" t="str">
        <f>LEFT(telefony[[#This Row],[nr]],2)</f>
        <v>99</v>
      </c>
      <c r="J1984" s="9">
        <f>IF(AND(telefony[[#This Row],[Rodzaj telefonu]]="Stacjonarny",telefony[[#This Row],[Początek numeru]]="12"),1,0)</f>
        <v>0</v>
      </c>
      <c r="K1984" s="7">
        <f>IF(telefony[[#This Row],[Czy 12]]=1,telefony[[#This Row],[zakonczenie]]-telefony[[#This Row],[rozpoczecie]],0)</f>
        <v>0</v>
      </c>
    </row>
    <row r="1985" spans="1:11" x14ac:dyDescent="0.25">
      <c r="A1985">
        <v>2134315</v>
      </c>
      <c r="B1985" s="1">
        <v>42944</v>
      </c>
      <c r="C1985" s="2">
        <v>0.47733796296296294</v>
      </c>
      <c r="D1985" s="2">
        <v>0.48003472222222221</v>
      </c>
      <c r="E1985">
        <f>COUNTIF($A$2:$A$2148,telefony[[#This Row],[nr]])</f>
        <v>1</v>
      </c>
      <c r="F1985" t="str">
        <f>IF(LEN(telefony[[#This Row],[nr]])=7,"Stacjonarny",IF(LEN(telefony[[#This Row],[nr]])=8,"Komórkowy","Zagraniczny"))</f>
        <v>Stacjonarny</v>
      </c>
      <c r="G1985" s="11">
        <f>telefony[[#This Row],[zakonczenie]]-telefony[[#This Row],[rozpoczecie]]</f>
        <v>2.6967592592592737E-3</v>
      </c>
      <c r="H1985">
        <f>MINUTE(telefony[[#This Row],[Czas trwania połączenia]])</f>
        <v>3</v>
      </c>
      <c r="I1985" s="10" t="str">
        <f>LEFT(telefony[[#This Row],[nr]],2)</f>
        <v>21</v>
      </c>
      <c r="J1985" s="9">
        <f>IF(AND(telefony[[#This Row],[Rodzaj telefonu]]="Stacjonarny",telefony[[#This Row],[Początek numeru]]="12"),1,0)</f>
        <v>0</v>
      </c>
      <c r="K1985" s="7">
        <f>IF(telefony[[#This Row],[Czy 12]]=1,telefony[[#This Row],[zakonczenie]]-telefony[[#This Row],[rozpoczecie]],0)</f>
        <v>0</v>
      </c>
    </row>
    <row r="1986" spans="1:11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  <c r="E1986">
        <f>COUNTIF($A$2:$A$2148,telefony[[#This Row],[nr]])</f>
        <v>1</v>
      </c>
      <c r="F1986" t="str">
        <f>IF(LEN(telefony[[#This Row],[nr]])=7,"Stacjonarny",IF(LEN(telefony[[#This Row],[nr]])=8,"Komórkowy","Zagraniczny"))</f>
        <v>Stacjonarny</v>
      </c>
      <c r="G1986" s="11">
        <f>telefony[[#This Row],[zakonczenie]]-telefony[[#This Row],[rozpoczecie]]</f>
        <v>9.3981481481481555E-3</v>
      </c>
      <c r="H1986">
        <f>MINUTE(telefony[[#This Row],[Czas trwania połączenia]])</f>
        <v>13</v>
      </c>
      <c r="I1986" s="10" t="str">
        <f>LEFT(telefony[[#This Row],[nr]],2)</f>
        <v>69</v>
      </c>
      <c r="J1986" s="9">
        <f>IF(AND(telefony[[#This Row],[Rodzaj telefonu]]="Stacjonarny",telefony[[#This Row],[Początek numeru]]="12"),1,0)</f>
        <v>0</v>
      </c>
      <c r="K1986" s="7">
        <f>IF(telefony[[#This Row],[Czy 12]]=1,telefony[[#This Row],[zakonczenie]]-telefony[[#This Row],[rozpoczecie]],0)</f>
        <v>0</v>
      </c>
    </row>
    <row r="1987" spans="1:11" x14ac:dyDescent="0.25">
      <c r="A1987">
        <v>45081794</v>
      </c>
      <c r="B1987" s="1">
        <v>42944</v>
      </c>
      <c r="C1987" s="2">
        <v>0.47928240740740741</v>
      </c>
      <c r="D1987" s="2">
        <v>0.481875</v>
      </c>
      <c r="E1987">
        <f>COUNTIF($A$2:$A$2148,telefony[[#This Row],[nr]])</f>
        <v>2</v>
      </c>
      <c r="F1987" t="str">
        <f>IF(LEN(telefony[[#This Row],[nr]])=7,"Stacjonarny",IF(LEN(telefony[[#This Row],[nr]])=8,"Komórkowy","Zagraniczny"))</f>
        <v>Komórkowy</v>
      </c>
      <c r="G1987" s="11">
        <f>telefony[[#This Row],[zakonczenie]]-telefony[[#This Row],[rozpoczecie]]</f>
        <v>2.5925925925925908E-3</v>
      </c>
      <c r="H1987">
        <f>MINUTE(telefony[[#This Row],[Czas trwania połączenia]])</f>
        <v>3</v>
      </c>
      <c r="I1987" s="10" t="str">
        <f>LEFT(telefony[[#This Row],[nr]],2)</f>
        <v>45</v>
      </c>
      <c r="J1987" s="9">
        <f>IF(AND(telefony[[#This Row],[Rodzaj telefonu]]="Stacjonarny",telefony[[#This Row],[Początek numeru]]="12"),1,0)</f>
        <v>0</v>
      </c>
      <c r="K1987" s="7">
        <f>IF(telefony[[#This Row],[Czy 12]]=1,telefony[[#This Row],[zakonczenie]]-telefony[[#This Row],[rozpoczecie]],0)</f>
        <v>0</v>
      </c>
    </row>
    <row r="1988" spans="1:11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  <c r="E1988">
        <f>COUNTIF($A$2:$A$2148,telefony[[#This Row],[nr]])</f>
        <v>2</v>
      </c>
      <c r="F1988" t="str">
        <f>IF(LEN(telefony[[#This Row],[nr]])=7,"Stacjonarny",IF(LEN(telefony[[#This Row],[nr]])=8,"Komórkowy","Zagraniczny"))</f>
        <v>Stacjonarny</v>
      </c>
      <c r="G1988" s="11">
        <f>telefony[[#This Row],[zakonczenie]]-telefony[[#This Row],[rozpoczecie]]</f>
        <v>3.7962962962962976E-3</v>
      </c>
      <c r="H1988">
        <f>MINUTE(telefony[[#This Row],[Czas trwania połączenia]])</f>
        <v>5</v>
      </c>
      <c r="I1988" s="10" t="str">
        <f>LEFT(telefony[[#This Row],[nr]],2)</f>
        <v>16</v>
      </c>
      <c r="J1988" s="9">
        <f>IF(AND(telefony[[#This Row],[Rodzaj telefonu]]="Stacjonarny",telefony[[#This Row],[Początek numeru]]="12"),1,0)</f>
        <v>0</v>
      </c>
      <c r="K1988" s="7">
        <f>IF(telefony[[#This Row],[Czy 12]]=1,telefony[[#This Row],[zakonczenie]]-telefony[[#This Row],[rozpoczecie]],0)</f>
        <v>0</v>
      </c>
    </row>
    <row r="1989" spans="1:11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  <c r="E1989">
        <f>COUNTIF($A$2:$A$2148,telefony[[#This Row],[nr]])</f>
        <v>1</v>
      </c>
      <c r="F1989" t="str">
        <f>IF(LEN(telefony[[#This Row],[nr]])=7,"Stacjonarny",IF(LEN(telefony[[#This Row],[nr]])=8,"Komórkowy","Zagraniczny"))</f>
        <v>Stacjonarny</v>
      </c>
      <c r="G1989" s="11">
        <f>telefony[[#This Row],[zakonczenie]]-telefony[[#This Row],[rozpoczecie]]</f>
        <v>6.4467592592592493E-3</v>
      </c>
      <c r="H1989">
        <f>MINUTE(telefony[[#This Row],[Czas trwania połączenia]])</f>
        <v>9</v>
      </c>
      <c r="I1989" s="10" t="str">
        <f>LEFT(telefony[[#This Row],[nr]],2)</f>
        <v>16</v>
      </c>
      <c r="J1989" s="9">
        <f>IF(AND(telefony[[#This Row],[Rodzaj telefonu]]="Stacjonarny",telefony[[#This Row],[Początek numeru]]="12"),1,0)</f>
        <v>0</v>
      </c>
      <c r="K1989" s="7">
        <f>IF(telefony[[#This Row],[Czy 12]]=1,telefony[[#This Row],[zakonczenie]]-telefony[[#This Row],[rozpoczecie]],0)</f>
        <v>0</v>
      </c>
    </row>
    <row r="1990" spans="1:11" x14ac:dyDescent="0.25">
      <c r="A1990">
        <v>8585321</v>
      </c>
      <c r="B1990" s="1">
        <v>42944</v>
      </c>
      <c r="C1990" s="2">
        <v>0.4836111111111111</v>
      </c>
      <c r="D1990" s="2">
        <v>0.48996527777777776</v>
      </c>
      <c r="E1990">
        <f>COUNTIF($A$2:$A$2148,telefony[[#This Row],[nr]])</f>
        <v>2</v>
      </c>
      <c r="F1990" t="str">
        <f>IF(LEN(telefony[[#This Row],[nr]])=7,"Stacjonarny",IF(LEN(telefony[[#This Row],[nr]])=8,"Komórkowy","Zagraniczny"))</f>
        <v>Stacjonarny</v>
      </c>
      <c r="G1990" s="11">
        <f>telefony[[#This Row],[zakonczenie]]-telefony[[#This Row],[rozpoczecie]]</f>
        <v>6.3541666666666607E-3</v>
      </c>
      <c r="H1990">
        <f>MINUTE(telefony[[#This Row],[Czas trwania połączenia]])</f>
        <v>9</v>
      </c>
      <c r="I1990" s="10" t="str">
        <f>LEFT(telefony[[#This Row],[nr]],2)</f>
        <v>85</v>
      </c>
      <c r="J1990" s="9">
        <f>IF(AND(telefony[[#This Row],[Rodzaj telefonu]]="Stacjonarny",telefony[[#This Row],[Początek numeru]]="12"),1,0)</f>
        <v>0</v>
      </c>
      <c r="K1990" s="7">
        <f>IF(telefony[[#This Row],[Czy 12]]=1,telefony[[#This Row],[zakonczenie]]-telefony[[#This Row],[rozpoczecie]],0)</f>
        <v>0</v>
      </c>
    </row>
    <row r="1991" spans="1:11" x14ac:dyDescent="0.25">
      <c r="A1991">
        <v>1661643168</v>
      </c>
      <c r="B1991" s="1">
        <v>42944</v>
      </c>
      <c r="C1991" s="2">
        <v>0.48609953703703701</v>
      </c>
      <c r="D1991" s="2">
        <v>0.48850694444444442</v>
      </c>
      <c r="E1991">
        <f>COUNTIF($A$2:$A$2148,telefony[[#This Row],[nr]])</f>
        <v>1</v>
      </c>
      <c r="F1991" t="str">
        <f>IF(LEN(telefony[[#This Row],[nr]])=7,"Stacjonarny",IF(LEN(telefony[[#This Row],[nr]])=8,"Komórkowy","Zagraniczny"))</f>
        <v>Zagraniczny</v>
      </c>
      <c r="G1991" s="11">
        <f>telefony[[#This Row],[zakonczenie]]-telefony[[#This Row],[rozpoczecie]]</f>
        <v>2.4074074074074137E-3</v>
      </c>
      <c r="H1991">
        <f>MINUTE(telefony[[#This Row],[Czas trwania połączenia]])</f>
        <v>3</v>
      </c>
      <c r="I1991" s="10" t="str">
        <f>LEFT(telefony[[#This Row],[nr]],2)</f>
        <v>16</v>
      </c>
      <c r="J1991" s="9">
        <f>IF(AND(telefony[[#This Row],[Rodzaj telefonu]]="Stacjonarny",telefony[[#This Row],[Początek numeru]]="12"),1,0)</f>
        <v>0</v>
      </c>
      <c r="K1991" s="7">
        <f>IF(telefony[[#This Row],[Czy 12]]=1,telefony[[#This Row],[zakonczenie]]-telefony[[#This Row],[rozpoczecie]],0)</f>
        <v>0</v>
      </c>
    </row>
    <row r="1992" spans="1:11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  <c r="E1992">
        <f>COUNTIF($A$2:$A$2148,telefony[[#This Row],[nr]])</f>
        <v>1</v>
      </c>
      <c r="F1992" t="str">
        <f>IF(LEN(telefony[[#This Row],[nr]])=7,"Stacjonarny",IF(LEN(telefony[[#This Row],[nr]])=8,"Komórkowy","Zagraniczny"))</f>
        <v>Stacjonarny</v>
      </c>
      <c r="G1992" s="11">
        <f>telefony[[#This Row],[zakonczenie]]-telefony[[#This Row],[rozpoczecie]]</f>
        <v>6.3657407407407551E-3</v>
      </c>
      <c r="H1992">
        <f>MINUTE(telefony[[#This Row],[Czas trwania połączenia]])</f>
        <v>9</v>
      </c>
      <c r="I1992" s="10" t="str">
        <f>LEFT(telefony[[#This Row],[nr]],2)</f>
        <v>51</v>
      </c>
      <c r="J1992" s="9">
        <f>IF(AND(telefony[[#This Row],[Rodzaj telefonu]]="Stacjonarny",telefony[[#This Row],[Początek numeru]]="12"),1,0)</f>
        <v>0</v>
      </c>
      <c r="K1992" s="7">
        <f>IF(telefony[[#This Row],[Czy 12]]=1,telefony[[#This Row],[zakonczenie]]-telefony[[#This Row],[rozpoczecie]],0)</f>
        <v>0</v>
      </c>
    </row>
    <row r="1993" spans="1:11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  <c r="E1993">
        <f>COUNTIF($A$2:$A$2148,telefony[[#This Row],[nr]])</f>
        <v>1</v>
      </c>
      <c r="F1993" t="str">
        <f>IF(LEN(telefony[[#This Row],[nr]])=7,"Stacjonarny",IF(LEN(telefony[[#This Row],[nr]])=8,"Komórkowy","Zagraniczny"))</f>
        <v>Stacjonarny</v>
      </c>
      <c r="G1993" s="11">
        <f>telefony[[#This Row],[zakonczenie]]-telefony[[#This Row],[rozpoczecie]]</f>
        <v>1.1296296296296249E-2</v>
      </c>
      <c r="H1993">
        <f>MINUTE(telefony[[#This Row],[Czas trwania połączenia]])</f>
        <v>16</v>
      </c>
      <c r="I1993" s="10" t="str">
        <f>LEFT(telefony[[#This Row],[nr]],2)</f>
        <v>97</v>
      </c>
      <c r="J1993" s="9">
        <f>IF(AND(telefony[[#This Row],[Rodzaj telefonu]]="Stacjonarny",telefony[[#This Row],[Początek numeru]]="12"),1,0)</f>
        <v>0</v>
      </c>
      <c r="K1993" s="7">
        <f>IF(telefony[[#This Row],[Czy 12]]=1,telefony[[#This Row],[zakonczenie]]-telefony[[#This Row],[rozpoczecie]],0)</f>
        <v>0</v>
      </c>
    </row>
    <row r="1994" spans="1:11" x14ac:dyDescent="0.25">
      <c r="A1994">
        <v>8387594</v>
      </c>
      <c r="B1994" s="1">
        <v>42944</v>
      </c>
      <c r="C1994" s="2">
        <v>0.49401620370370369</v>
      </c>
      <c r="D1994" s="2">
        <v>0.49682870370370369</v>
      </c>
      <c r="E1994">
        <f>COUNTIF($A$2:$A$2148,telefony[[#This Row],[nr]])</f>
        <v>1</v>
      </c>
      <c r="F1994" t="str">
        <f>IF(LEN(telefony[[#This Row],[nr]])=7,"Stacjonarny",IF(LEN(telefony[[#This Row],[nr]])=8,"Komórkowy","Zagraniczny"))</f>
        <v>Stacjonarny</v>
      </c>
      <c r="G1994" s="11">
        <f>telefony[[#This Row],[zakonczenie]]-telefony[[#This Row],[rozpoczecie]]</f>
        <v>2.8124999999999956E-3</v>
      </c>
      <c r="H1994">
        <f>MINUTE(telefony[[#This Row],[Czas trwania połączenia]])</f>
        <v>4</v>
      </c>
      <c r="I1994" s="10" t="str">
        <f>LEFT(telefony[[#This Row],[nr]],2)</f>
        <v>83</v>
      </c>
      <c r="J1994" s="9">
        <f>IF(AND(telefony[[#This Row],[Rodzaj telefonu]]="Stacjonarny",telefony[[#This Row],[Początek numeru]]="12"),1,0)</f>
        <v>0</v>
      </c>
      <c r="K1994" s="7">
        <f>IF(telefony[[#This Row],[Czy 12]]=1,telefony[[#This Row],[zakonczenie]]-telefony[[#This Row],[rozpoczecie]],0)</f>
        <v>0</v>
      </c>
    </row>
    <row r="1995" spans="1:11" x14ac:dyDescent="0.25">
      <c r="A1995">
        <v>65166542</v>
      </c>
      <c r="B1995" s="1">
        <v>42944</v>
      </c>
      <c r="C1995" s="2">
        <v>0.49554398148148149</v>
      </c>
      <c r="D1995" s="2">
        <v>0.49667824074074074</v>
      </c>
      <c r="E1995">
        <f>COUNTIF($A$2:$A$2148,telefony[[#This Row],[nr]])</f>
        <v>1</v>
      </c>
      <c r="F1995" t="str">
        <f>IF(LEN(telefony[[#This Row],[nr]])=7,"Stacjonarny",IF(LEN(telefony[[#This Row],[nr]])=8,"Komórkowy","Zagraniczny"))</f>
        <v>Komórkowy</v>
      </c>
      <c r="G1995" s="11">
        <f>telefony[[#This Row],[zakonczenie]]-telefony[[#This Row],[rozpoczecie]]</f>
        <v>1.1342592592592515E-3</v>
      </c>
      <c r="H1995">
        <f>MINUTE(telefony[[#This Row],[Czas trwania połączenia]])</f>
        <v>1</v>
      </c>
      <c r="I1995" s="10" t="str">
        <f>LEFT(telefony[[#This Row],[nr]],2)</f>
        <v>65</v>
      </c>
      <c r="J1995" s="9">
        <f>IF(AND(telefony[[#This Row],[Rodzaj telefonu]]="Stacjonarny",telefony[[#This Row],[Początek numeru]]="12"),1,0)</f>
        <v>0</v>
      </c>
      <c r="K1995" s="7">
        <f>IF(telefony[[#This Row],[Czy 12]]=1,telefony[[#This Row],[zakonczenie]]-telefony[[#This Row],[rozpoczecie]],0)</f>
        <v>0</v>
      </c>
    </row>
    <row r="1996" spans="1:11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  <c r="E1996">
        <f>COUNTIF($A$2:$A$2148,telefony[[#This Row],[nr]])</f>
        <v>1</v>
      </c>
      <c r="F1996" t="str">
        <f>IF(LEN(telefony[[#This Row],[nr]])=7,"Stacjonarny",IF(LEN(telefony[[#This Row],[nr]])=8,"Komórkowy","Zagraniczny"))</f>
        <v>Komórkowy</v>
      </c>
      <c r="G1996" s="11">
        <f>telefony[[#This Row],[zakonczenie]]-telefony[[#This Row],[rozpoczecie]]</f>
        <v>1.0324074074074041E-2</v>
      </c>
      <c r="H1996">
        <f>MINUTE(telefony[[#This Row],[Czas trwania połączenia]])</f>
        <v>14</v>
      </c>
      <c r="I1996" s="10" t="str">
        <f>LEFT(telefony[[#This Row],[nr]],2)</f>
        <v>77</v>
      </c>
      <c r="J1996" s="9">
        <f>IF(AND(telefony[[#This Row],[Rodzaj telefonu]]="Stacjonarny",telefony[[#This Row],[Początek numeru]]="12"),1,0)</f>
        <v>0</v>
      </c>
      <c r="K1996" s="7">
        <f>IF(telefony[[#This Row],[Czy 12]]=1,telefony[[#This Row],[zakonczenie]]-telefony[[#This Row],[rozpoczecie]],0)</f>
        <v>0</v>
      </c>
    </row>
    <row r="1997" spans="1:11" x14ac:dyDescent="0.25">
      <c r="A1997">
        <v>9028434625</v>
      </c>
      <c r="B1997" s="1">
        <v>42944</v>
      </c>
      <c r="C1997" s="2">
        <v>0.50208333333333333</v>
      </c>
      <c r="D1997" s="2">
        <v>0.5110069444444445</v>
      </c>
      <c r="E1997">
        <f>COUNTIF($A$2:$A$2148,telefony[[#This Row],[nr]])</f>
        <v>1</v>
      </c>
      <c r="F1997" t="str">
        <f>IF(LEN(telefony[[#This Row],[nr]])=7,"Stacjonarny",IF(LEN(telefony[[#This Row],[nr]])=8,"Komórkowy","Zagraniczny"))</f>
        <v>Zagraniczny</v>
      </c>
      <c r="G1997" s="11">
        <f>telefony[[#This Row],[zakonczenie]]-telefony[[#This Row],[rozpoczecie]]</f>
        <v>8.9236111111111738E-3</v>
      </c>
      <c r="H1997">
        <f>MINUTE(telefony[[#This Row],[Czas trwania połączenia]])</f>
        <v>12</v>
      </c>
      <c r="I1997" s="10" t="str">
        <f>LEFT(telefony[[#This Row],[nr]],2)</f>
        <v>90</v>
      </c>
      <c r="J1997" s="9">
        <f>IF(AND(telefony[[#This Row],[Rodzaj telefonu]]="Stacjonarny",telefony[[#This Row],[Początek numeru]]="12"),1,0)</f>
        <v>0</v>
      </c>
      <c r="K1997" s="7">
        <f>IF(telefony[[#This Row],[Czy 12]]=1,telefony[[#This Row],[zakonczenie]]-telefony[[#This Row],[rozpoczecie]],0)</f>
        <v>0</v>
      </c>
    </row>
    <row r="1998" spans="1:11" x14ac:dyDescent="0.25">
      <c r="A1998">
        <v>7503173</v>
      </c>
      <c r="B1998" s="1">
        <v>42944</v>
      </c>
      <c r="C1998" s="2">
        <v>0.50390046296296298</v>
      </c>
      <c r="D1998" s="2">
        <v>0.50619212962962967</v>
      </c>
      <c r="E1998">
        <f>COUNTIF($A$2:$A$2148,telefony[[#This Row],[nr]])</f>
        <v>1</v>
      </c>
      <c r="F1998" t="str">
        <f>IF(LEN(telefony[[#This Row],[nr]])=7,"Stacjonarny",IF(LEN(telefony[[#This Row],[nr]])=8,"Komórkowy","Zagraniczny"))</f>
        <v>Stacjonarny</v>
      </c>
      <c r="G1998" s="11">
        <f>telefony[[#This Row],[zakonczenie]]-telefony[[#This Row],[rozpoczecie]]</f>
        <v>2.2916666666666918E-3</v>
      </c>
      <c r="H1998">
        <f>MINUTE(telefony[[#This Row],[Czas trwania połączenia]])</f>
        <v>3</v>
      </c>
      <c r="I1998" s="10" t="str">
        <f>LEFT(telefony[[#This Row],[nr]],2)</f>
        <v>75</v>
      </c>
      <c r="J1998" s="9">
        <f>IF(AND(telefony[[#This Row],[Rodzaj telefonu]]="Stacjonarny",telefony[[#This Row],[Początek numeru]]="12"),1,0)</f>
        <v>0</v>
      </c>
      <c r="K1998" s="7">
        <f>IF(telefony[[#This Row],[Czy 12]]=1,telefony[[#This Row],[zakonczenie]]-telefony[[#This Row],[rozpoczecie]],0)</f>
        <v>0</v>
      </c>
    </row>
    <row r="1999" spans="1:11" x14ac:dyDescent="0.25">
      <c r="A1999">
        <v>9039872</v>
      </c>
      <c r="B1999" s="1">
        <v>42944</v>
      </c>
      <c r="C1999" s="2">
        <v>0.50825231481481481</v>
      </c>
      <c r="D1999" s="2">
        <v>0.5168518518518519</v>
      </c>
      <c r="E1999">
        <f>COUNTIF($A$2:$A$2148,telefony[[#This Row],[nr]])</f>
        <v>1</v>
      </c>
      <c r="F1999" t="str">
        <f>IF(LEN(telefony[[#This Row],[nr]])=7,"Stacjonarny",IF(LEN(telefony[[#This Row],[nr]])=8,"Komórkowy","Zagraniczny"))</f>
        <v>Stacjonarny</v>
      </c>
      <c r="G1999" s="11">
        <f>telefony[[#This Row],[zakonczenie]]-telefony[[#This Row],[rozpoczecie]]</f>
        <v>8.5995370370370861E-3</v>
      </c>
      <c r="H1999">
        <f>MINUTE(telefony[[#This Row],[Czas trwania połączenia]])</f>
        <v>12</v>
      </c>
      <c r="I1999" s="10" t="str">
        <f>LEFT(telefony[[#This Row],[nr]],2)</f>
        <v>90</v>
      </c>
      <c r="J1999" s="9">
        <f>IF(AND(telefony[[#This Row],[Rodzaj telefonu]]="Stacjonarny",telefony[[#This Row],[Początek numeru]]="12"),1,0)</f>
        <v>0</v>
      </c>
      <c r="K1999" s="7">
        <f>IF(telefony[[#This Row],[Czy 12]]=1,telefony[[#This Row],[zakonczenie]]-telefony[[#This Row],[rozpoczecie]],0)</f>
        <v>0</v>
      </c>
    </row>
    <row r="2000" spans="1:11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  <c r="E2000">
        <f>COUNTIF($A$2:$A$2148,telefony[[#This Row],[nr]])</f>
        <v>1</v>
      </c>
      <c r="F2000" t="str">
        <f>IF(LEN(telefony[[#This Row],[nr]])=7,"Stacjonarny",IF(LEN(telefony[[#This Row],[nr]])=8,"Komórkowy","Zagraniczny"))</f>
        <v>Komórkowy</v>
      </c>
      <c r="G2000" s="11">
        <f>telefony[[#This Row],[zakonczenie]]-telefony[[#This Row],[rozpoczecie]]</f>
        <v>5.5439814814814969E-3</v>
      </c>
      <c r="H2000">
        <f>MINUTE(telefony[[#This Row],[Czas trwania połączenia]])</f>
        <v>7</v>
      </c>
      <c r="I2000" s="10" t="str">
        <f>LEFT(telefony[[#This Row],[nr]],2)</f>
        <v>45</v>
      </c>
      <c r="J2000" s="9">
        <f>IF(AND(telefony[[#This Row],[Rodzaj telefonu]]="Stacjonarny",telefony[[#This Row],[Początek numeru]]="12"),1,0)</f>
        <v>0</v>
      </c>
      <c r="K2000" s="7">
        <f>IF(telefony[[#This Row],[Czy 12]]=1,telefony[[#This Row],[zakonczenie]]-telefony[[#This Row],[rozpoczecie]],0)</f>
        <v>0</v>
      </c>
    </row>
    <row r="2001" spans="1:11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  <c r="E2001">
        <f>COUNTIF($A$2:$A$2148,telefony[[#This Row],[nr]])</f>
        <v>1</v>
      </c>
      <c r="F2001" t="str">
        <f>IF(LEN(telefony[[#This Row],[nr]])=7,"Stacjonarny",IF(LEN(telefony[[#This Row],[nr]])=8,"Komórkowy","Zagraniczny"))</f>
        <v>Stacjonarny</v>
      </c>
      <c r="G2001" s="11">
        <f>telefony[[#This Row],[zakonczenie]]-telefony[[#This Row],[rozpoczecie]]</f>
        <v>7.0833333333333304E-3</v>
      </c>
      <c r="H2001">
        <f>MINUTE(telefony[[#This Row],[Czas trwania połączenia]])</f>
        <v>10</v>
      </c>
      <c r="I2001" s="10" t="str">
        <f>LEFT(telefony[[#This Row],[nr]],2)</f>
        <v>62</v>
      </c>
      <c r="J2001" s="9">
        <f>IF(AND(telefony[[#This Row],[Rodzaj telefonu]]="Stacjonarny",telefony[[#This Row],[Początek numeru]]="12"),1,0)</f>
        <v>0</v>
      </c>
      <c r="K2001" s="7">
        <f>IF(telefony[[#This Row],[Czy 12]]=1,telefony[[#This Row],[zakonczenie]]-telefony[[#This Row],[rozpoczecie]],0)</f>
        <v>0</v>
      </c>
    </row>
    <row r="2002" spans="1:11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  <c r="E2002">
        <f>COUNTIF($A$2:$A$2148,telefony[[#This Row],[nr]])</f>
        <v>1</v>
      </c>
      <c r="F2002" t="str">
        <f>IF(LEN(telefony[[#This Row],[nr]])=7,"Stacjonarny",IF(LEN(telefony[[#This Row],[nr]])=8,"Komórkowy","Zagraniczny"))</f>
        <v>Komórkowy</v>
      </c>
      <c r="G2002" s="11">
        <f>telefony[[#This Row],[zakonczenie]]-telefony[[#This Row],[rozpoczecie]]</f>
        <v>9.8611111111110983E-3</v>
      </c>
      <c r="H2002">
        <f>MINUTE(telefony[[#This Row],[Czas trwania połączenia]])</f>
        <v>14</v>
      </c>
      <c r="I2002" s="10" t="str">
        <f>LEFT(telefony[[#This Row],[nr]],2)</f>
        <v>60</v>
      </c>
      <c r="J2002" s="9">
        <f>IF(AND(telefony[[#This Row],[Rodzaj telefonu]]="Stacjonarny",telefony[[#This Row],[Początek numeru]]="12"),1,0)</f>
        <v>0</v>
      </c>
      <c r="K2002" s="7">
        <f>IF(telefony[[#This Row],[Czy 12]]=1,telefony[[#This Row],[zakonczenie]]-telefony[[#This Row],[rozpoczecie]],0)</f>
        <v>0</v>
      </c>
    </row>
    <row r="2003" spans="1:11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  <c r="E2003">
        <f>COUNTIF($A$2:$A$2148,telefony[[#This Row],[nr]])</f>
        <v>1</v>
      </c>
      <c r="F2003" t="str">
        <f>IF(LEN(telefony[[#This Row],[nr]])=7,"Stacjonarny",IF(LEN(telefony[[#This Row],[nr]])=8,"Komórkowy","Zagraniczny"))</f>
        <v>Stacjonarny</v>
      </c>
      <c r="G2003" s="11">
        <f>telefony[[#This Row],[zakonczenie]]-telefony[[#This Row],[rozpoczecie]]</f>
        <v>1.1805555555555181E-3</v>
      </c>
      <c r="H2003">
        <f>MINUTE(telefony[[#This Row],[Czas trwania połączenia]])</f>
        <v>1</v>
      </c>
      <c r="I2003" s="10" t="str">
        <f>LEFT(telefony[[#This Row],[nr]],2)</f>
        <v>40</v>
      </c>
      <c r="J2003" s="9">
        <f>IF(AND(telefony[[#This Row],[Rodzaj telefonu]]="Stacjonarny",telefony[[#This Row],[Początek numeru]]="12"),1,0)</f>
        <v>0</v>
      </c>
      <c r="K2003" s="7">
        <f>IF(telefony[[#This Row],[Czy 12]]=1,telefony[[#This Row],[zakonczenie]]-telefony[[#This Row],[rozpoczecie]],0)</f>
        <v>0</v>
      </c>
    </row>
    <row r="2004" spans="1:11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  <c r="E2004">
        <f>COUNTIF($A$2:$A$2148,telefony[[#This Row],[nr]])</f>
        <v>1</v>
      </c>
      <c r="F2004" t="str">
        <f>IF(LEN(telefony[[#This Row],[nr]])=7,"Stacjonarny",IF(LEN(telefony[[#This Row],[nr]])=8,"Komórkowy","Zagraniczny"))</f>
        <v>Stacjonarny</v>
      </c>
      <c r="G2004" s="11">
        <f>telefony[[#This Row],[zakonczenie]]-telefony[[#This Row],[rozpoczecie]]</f>
        <v>2.083333333333659E-4</v>
      </c>
      <c r="H2004">
        <f>MINUTE(telefony[[#This Row],[Czas trwania połączenia]])</f>
        <v>0</v>
      </c>
      <c r="I2004" s="10" t="str">
        <f>LEFT(telefony[[#This Row],[nr]],2)</f>
        <v>82</v>
      </c>
      <c r="J2004" s="9">
        <f>IF(AND(telefony[[#This Row],[Rodzaj telefonu]]="Stacjonarny",telefony[[#This Row],[Początek numeru]]="12"),1,0)</f>
        <v>0</v>
      </c>
      <c r="K2004" s="7">
        <f>IF(telefony[[#This Row],[Czy 12]]=1,telefony[[#This Row],[zakonczenie]]-telefony[[#This Row],[rozpoczecie]],0)</f>
        <v>0</v>
      </c>
    </row>
    <row r="2005" spans="1:11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  <c r="E2005">
        <f>COUNTIF($A$2:$A$2148,telefony[[#This Row],[nr]])</f>
        <v>2</v>
      </c>
      <c r="F2005" t="str">
        <f>IF(LEN(telefony[[#This Row],[nr]])=7,"Stacjonarny",IF(LEN(telefony[[#This Row],[nr]])=8,"Komórkowy","Zagraniczny"))</f>
        <v>Komórkowy</v>
      </c>
      <c r="G2005" s="11">
        <f>telefony[[#This Row],[zakonczenie]]-telefony[[#This Row],[rozpoczecie]]</f>
        <v>7.1064814814815191E-3</v>
      </c>
      <c r="H2005">
        <f>MINUTE(telefony[[#This Row],[Czas trwania połączenia]])</f>
        <v>10</v>
      </c>
      <c r="I2005" s="10" t="str">
        <f>LEFT(telefony[[#This Row],[nr]],2)</f>
        <v>43</v>
      </c>
      <c r="J2005" s="9">
        <f>IF(AND(telefony[[#This Row],[Rodzaj telefonu]]="Stacjonarny",telefony[[#This Row],[Początek numeru]]="12"),1,0)</f>
        <v>0</v>
      </c>
      <c r="K2005" s="7">
        <f>IF(telefony[[#This Row],[Czy 12]]=1,telefony[[#This Row],[zakonczenie]]-telefony[[#This Row],[rozpoczecie]],0)</f>
        <v>0</v>
      </c>
    </row>
    <row r="2006" spans="1:11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  <c r="E2006">
        <f>COUNTIF($A$2:$A$2148,telefony[[#This Row],[nr]])</f>
        <v>1</v>
      </c>
      <c r="F2006" t="str">
        <f>IF(LEN(telefony[[#This Row],[nr]])=7,"Stacjonarny",IF(LEN(telefony[[#This Row],[nr]])=8,"Komórkowy","Zagraniczny"))</f>
        <v>Komórkowy</v>
      </c>
      <c r="G2006" s="11">
        <f>telefony[[#This Row],[zakonczenie]]-telefony[[#This Row],[rozpoczecie]]</f>
        <v>7.0138888888888751E-3</v>
      </c>
      <c r="H2006">
        <f>MINUTE(telefony[[#This Row],[Czas trwania połączenia]])</f>
        <v>10</v>
      </c>
      <c r="I2006" s="10" t="str">
        <f>LEFT(telefony[[#This Row],[nr]],2)</f>
        <v>95</v>
      </c>
      <c r="J2006" s="9">
        <f>IF(AND(telefony[[#This Row],[Rodzaj telefonu]]="Stacjonarny",telefony[[#This Row],[Początek numeru]]="12"),1,0)</f>
        <v>0</v>
      </c>
      <c r="K2006" s="7">
        <f>IF(telefony[[#This Row],[Czy 12]]=1,telefony[[#This Row],[zakonczenie]]-telefony[[#This Row],[rozpoczecie]],0)</f>
        <v>0</v>
      </c>
    </row>
    <row r="2007" spans="1:11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  <c r="E2007">
        <f>COUNTIF($A$2:$A$2148,telefony[[#This Row],[nr]])</f>
        <v>1</v>
      </c>
      <c r="F2007" t="str">
        <f>IF(LEN(telefony[[#This Row],[nr]])=7,"Stacjonarny",IF(LEN(telefony[[#This Row],[nr]])=8,"Komórkowy","Zagraniczny"))</f>
        <v>Stacjonarny</v>
      </c>
      <c r="G2007" s="11">
        <f>telefony[[#This Row],[zakonczenie]]-telefony[[#This Row],[rozpoczecie]]</f>
        <v>2.2569444444444642E-3</v>
      </c>
      <c r="H2007">
        <f>MINUTE(telefony[[#This Row],[Czas trwania połączenia]])</f>
        <v>3</v>
      </c>
      <c r="I2007" s="10" t="str">
        <f>LEFT(telefony[[#This Row],[nr]],2)</f>
        <v>28</v>
      </c>
      <c r="J2007" s="9">
        <f>IF(AND(telefony[[#This Row],[Rodzaj telefonu]]="Stacjonarny",telefony[[#This Row],[Początek numeru]]="12"),1,0)</f>
        <v>0</v>
      </c>
      <c r="K2007" s="7">
        <f>IF(telefony[[#This Row],[Czy 12]]=1,telefony[[#This Row],[zakonczenie]]-telefony[[#This Row],[rozpoczecie]],0)</f>
        <v>0</v>
      </c>
    </row>
    <row r="2008" spans="1:11" x14ac:dyDescent="0.25">
      <c r="A2008">
        <v>9589060</v>
      </c>
      <c r="B2008" s="1">
        <v>42944</v>
      </c>
      <c r="C2008" s="2">
        <v>0.53310185185185188</v>
      </c>
      <c r="D2008" s="2">
        <v>0.53871527777777772</v>
      </c>
      <c r="E2008">
        <f>COUNTIF($A$2:$A$2148,telefony[[#This Row],[nr]])</f>
        <v>1</v>
      </c>
      <c r="F2008" t="str">
        <f>IF(LEN(telefony[[#This Row],[nr]])=7,"Stacjonarny",IF(LEN(telefony[[#This Row],[nr]])=8,"Komórkowy","Zagraniczny"))</f>
        <v>Stacjonarny</v>
      </c>
      <c r="G2008" s="11">
        <f>telefony[[#This Row],[zakonczenie]]-telefony[[#This Row],[rozpoczecie]]</f>
        <v>5.6134259259258412E-3</v>
      </c>
      <c r="H2008">
        <f>MINUTE(telefony[[#This Row],[Czas trwania połączenia]])</f>
        <v>8</v>
      </c>
      <c r="I2008" s="10" t="str">
        <f>LEFT(telefony[[#This Row],[nr]],2)</f>
        <v>95</v>
      </c>
      <c r="J2008" s="9">
        <f>IF(AND(telefony[[#This Row],[Rodzaj telefonu]]="Stacjonarny",telefony[[#This Row],[Początek numeru]]="12"),1,0)</f>
        <v>0</v>
      </c>
      <c r="K2008" s="7">
        <f>IF(telefony[[#This Row],[Czy 12]]=1,telefony[[#This Row],[zakonczenie]]-telefony[[#This Row],[rozpoczecie]],0)</f>
        <v>0</v>
      </c>
    </row>
    <row r="2009" spans="1:11" x14ac:dyDescent="0.25">
      <c r="A2009">
        <v>2603125</v>
      </c>
      <c r="B2009" s="1">
        <v>42944</v>
      </c>
      <c r="C2009" s="2">
        <v>0.53541666666666665</v>
      </c>
      <c r="D2009" s="2">
        <v>0.53666666666666663</v>
      </c>
      <c r="E2009">
        <f>COUNTIF($A$2:$A$2148,telefony[[#This Row],[nr]])</f>
        <v>1</v>
      </c>
      <c r="F2009" t="str">
        <f>IF(LEN(telefony[[#This Row],[nr]])=7,"Stacjonarny",IF(LEN(telefony[[#This Row],[nr]])=8,"Komórkowy","Zagraniczny"))</f>
        <v>Stacjonarny</v>
      </c>
      <c r="G2009" s="11">
        <f>telefony[[#This Row],[zakonczenie]]-telefony[[#This Row],[rozpoczecie]]</f>
        <v>1.2499999999999734E-3</v>
      </c>
      <c r="H2009">
        <f>MINUTE(telefony[[#This Row],[Czas trwania połączenia]])</f>
        <v>1</v>
      </c>
      <c r="I2009" s="10" t="str">
        <f>LEFT(telefony[[#This Row],[nr]],2)</f>
        <v>26</v>
      </c>
      <c r="J2009" s="9">
        <f>IF(AND(telefony[[#This Row],[Rodzaj telefonu]]="Stacjonarny",telefony[[#This Row],[Początek numeru]]="12"),1,0)</f>
        <v>0</v>
      </c>
      <c r="K2009" s="7">
        <f>IF(telefony[[#This Row],[Czy 12]]=1,telefony[[#This Row],[zakonczenie]]-telefony[[#This Row],[rozpoczecie]],0)</f>
        <v>0</v>
      </c>
    </row>
    <row r="2010" spans="1:11" x14ac:dyDescent="0.25">
      <c r="A2010">
        <v>8770898</v>
      </c>
      <c r="B2010" s="1">
        <v>42944</v>
      </c>
      <c r="C2010" s="2">
        <v>0.53773148148148153</v>
      </c>
      <c r="D2010" s="2">
        <v>0.54628472222222224</v>
      </c>
      <c r="E2010">
        <f>COUNTIF($A$2:$A$2148,telefony[[#This Row],[nr]])</f>
        <v>1</v>
      </c>
      <c r="F2010" t="str">
        <f>IF(LEN(telefony[[#This Row],[nr]])=7,"Stacjonarny",IF(LEN(telefony[[#This Row],[nr]])=8,"Komórkowy","Zagraniczny"))</f>
        <v>Stacjonarny</v>
      </c>
      <c r="G2010" s="11">
        <f>telefony[[#This Row],[zakonczenie]]-telefony[[#This Row],[rozpoczecie]]</f>
        <v>8.5532407407407085E-3</v>
      </c>
      <c r="H2010">
        <f>MINUTE(telefony[[#This Row],[Czas trwania połączenia]])</f>
        <v>12</v>
      </c>
      <c r="I2010" s="10" t="str">
        <f>LEFT(telefony[[#This Row],[nr]],2)</f>
        <v>87</v>
      </c>
      <c r="J2010" s="9">
        <f>IF(AND(telefony[[#This Row],[Rodzaj telefonu]]="Stacjonarny",telefony[[#This Row],[Początek numeru]]="12"),1,0)</f>
        <v>0</v>
      </c>
      <c r="K2010" s="7">
        <f>IF(telefony[[#This Row],[Czy 12]]=1,telefony[[#This Row],[zakonczenie]]-telefony[[#This Row],[rozpoczecie]],0)</f>
        <v>0</v>
      </c>
    </row>
    <row r="2011" spans="1:11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  <c r="E2011">
        <f>COUNTIF($A$2:$A$2148,telefony[[#This Row],[nr]])</f>
        <v>1</v>
      </c>
      <c r="F2011" t="str">
        <f>IF(LEN(telefony[[#This Row],[nr]])=7,"Stacjonarny",IF(LEN(telefony[[#This Row],[nr]])=8,"Komórkowy","Zagraniczny"))</f>
        <v>Stacjonarny</v>
      </c>
      <c r="G2011" s="11">
        <f>telefony[[#This Row],[zakonczenie]]-telefony[[#This Row],[rozpoczecie]]</f>
        <v>7.2685185185185075E-3</v>
      </c>
      <c r="H2011">
        <f>MINUTE(telefony[[#This Row],[Czas trwania połączenia]])</f>
        <v>10</v>
      </c>
      <c r="I2011" s="10" t="str">
        <f>LEFT(telefony[[#This Row],[nr]],2)</f>
        <v>32</v>
      </c>
      <c r="J2011" s="9">
        <f>IF(AND(telefony[[#This Row],[Rodzaj telefonu]]="Stacjonarny",telefony[[#This Row],[Początek numeru]]="12"),1,0)</f>
        <v>0</v>
      </c>
      <c r="K2011" s="7">
        <f>IF(telefony[[#This Row],[Czy 12]]=1,telefony[[#This Row],[zakonczenie]]-telefony[[#This Row],[rozpoczecie]],0)</f>
        <v>0</v>
      </c>
    </row>
    <row r="2012" spans="1:11" x14ac:dyDescent="0.25">
      <c r="A2012">
        <v>4150421</v>
      </c>
      <c r="B2012" s="1">
        <v>42944</v>
      </c>
      <c r="C2012" s="2">
        <v>0.54599537037037038</v>
      </c>
      <c r="D2012" s="2">
        <v>0.54759259259259263</v>
      </c>
      <c r="E2012">
        <f>COUNTIF($A$2:$A$2148,telefony[[#This Row],[nr]])</f>
        <v>1</v>
      </c>
      <c r="F2012" t="str">
        <f>IF(LEN(telefony[[#This Row],[nr]])=7,"Stacjonarny",IF(LEN(telefony[[#This Row],[nr]])=8,"Komórkowy","Zagraniczny"))</f>
        <v>Stacjonarny</v>
      </c>
      <c r="G2012" s="11">
        <f>telefony[[#This Row],[zakonczenie]]-telefony[[#This Row],[rozpoczecie]]</f>
        <v>1.5972222222222499E-3</v>
      </c>
      <c r="H2012">
        <f>MINUTE(telefony[[#This Row],[Czas trwania połączenia]])</f>
        <v>2</v>
      </c>
      <c r="I2012" s="10" t="str">
        <f>LEFT(telefony[[#This Row],[nr]],2)</f>
        <v>41</v>
      </c>
      <c r="J2012" s="9">
        <f>IF(AND(telefony[[#This Row],[Rodzaj telefonu]]="Stacjonarny",telefony[[#This Row],[Początek numeru]]="12"),1,0)</f>
        <v>0</v>
      </c>
      <c r="K2012" s="7">
        <f>IF(telefony[[#This Row],[Czy 12]]=1,telefony[[#This Row],[zakonczenie]]-telefony[[#This Row],[rozpoczecie]],0)</f>
        <v>0</v>
      </c>
    </row>
    <row r="2013" spans="1:11" x14ac:dyDescent="0.25">
      <c r="A2013">
        <v>44302763</v>
      </c>
      <c r="B2013" s="1">
        <v>42944</v>
      </c>
      <c r="C2013" s="2">
        <v>0.54905092592592597</v>
      </c>
      <c r="D2013" s="2">
        <v>0.55343750000000003</v>
      </c>
      <c r="E2013">
        <f>COUNTIF($A$2:$A$2148,telefony[[#This Row],[nr]])</f>
        <v>1</v>
      </c>
      <c r="F2013" t="str">
        <f>IF(LEN(telefony[[#This Row],[nr]])=7,"Stacjonarny",IF(LEN(telefony[[#This Row],[nr]])=8,"Komórkowy","Zagraniczny"))</f>
        <v>Komórkowy</v>
      </c>
      <c r="G2013" s="11">
        <f>telefony[[#This Row],[zakonczenie]]-telefony[[#This Row],[rozpoczecie]]</f>
        <v>4.3865740740740566E-3</v>
      </c>
      <c r="H2013">
        <f>MINUTE(telefony[[#This Row],[Czas trwania połączenia]])</f>
        <v>6</v>
      </c>
      <c r="I2013" s="10" t="str">
        <f>LEFT(telefony[[#This Row],[nr]],2)</f>
        <v>44</v>
      </c>
      <c r="J2013" s="9">
        <f>IF(AND(telefony[[#This Row],[Rodzaj telefonu]]="Stacjonarny",telefony[[#This Row],[Początek numeru]]="12"),1,0)</f>
        <v>0</v>
      </c>
      <c r="K2013" s="7">
        <f>IF(telefony[[#This Row],[Czy 12]]=1,telefony[[#This Row],[zakonczenie]]-telefony[[#This Row],[rozpoczecie]],0)</f>
        <v>0</v>
      </c>
    </row>
    <row r="2014" spans="1:11" x14ac:dyDescent="0.25">
      <c r="A2014">
        <v>1922212</v>
      </c>
      <c r="B2014" s="1">
        <v>42944</v>
      </c>
      <c r="C2014" s="2">
        <v>0.55334490740740738</v>
      </c>
      <c r="D2014" s="2">
        <v>0.56339120370370366</v>
      </c>
      <c r="E2014">
        <f>COUNTIF($A$2:$A$2148,telefony[[#This Row],[nr]])</f>
        <v>1</v>
      </c>
      <c r="F2014" t="str">
        <f>IF(LEN(telefony[[#This Row],[nr]])=7,"Stacjonarny",IF(LEN(telefony[[#This Row],[nr]])=8,"Komórkowy","Zagraniczny"))</f>
        <v>Stacjonarny</v>
      </c>
      <c r="G2014" s="11">
        <f>telefony[[#This Row],[zakonczenie]]-telefony[[#This Row],[rozpoczecie]]</f>
        <v>1.0046296296296275E-2</v>
      </c>
      <c r="H2014">
        <f>MINUTE(telefony[[#This Row],[Czas trwania połączenia]])</f>
        <v>14</v>
      </c>
      <c r="I2014" s="10" t="str">
        <f>LEFT(telefony[[#This Row],[nr]],2)</f>
        <v>19</v>
      </c>
      <c r="J2014" s="9">
        <f>IF(AND(telefony[[#This Row],[Rodzaj telefonu]]="Stacjonarny",telefony[[#This Row],[Początek numeru]]="12"),1,0)</f>
        <v>0</v>
      </c>
      <c r="K2014" s="7">
        <f>IF(telefony[[#This Row],[Czy 12]]=1,telefony[[#This Row],[zakonczenie]]-telefony[[#This Row],[rozpoczecie]],0)</f>
        <v>0</v>
      </c>
    </row>
    <row r="2015" spans="1:11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  <c r="E2015">
        <f>COUNTIF($A$2:$A$2148,telefony[[#This Row],[nr]])</f>
        <v>1</v>
      </c>
      <c r="F2015" t="str">
        <f>IF(LEN(telefony[[#This Row],[nr]])=7,"Stacjonarny",IF(LEN(telefony[[#This Row],[nr]])=8,"Komórkowy","Zagraniczny"))</f>
        <v>Stacjonarny</v>
      </c>
      <c r="G2015" s="11">
        <f>telefony[[#This Row],[zakonczenie]]-telefony[[#This Row],[rozpoczecie]]</f>
        <v>1.1689814814814792E-3</v>
      </c>
      <c r="H2015">
        <f>MINUTE(telefony[[#This Row],[Czas trwania połączenia]])</f>
        <v>1</v>
      </c>
      <c r="I2015" s="10" t="str">
        <f>LEFT(telefony[[#This Row],[nr]],2)</f>
        <v>96</v>
      </c>
      <c r="J2015" s="9">
        <f>IF(AND(telefony[[#This Row],[Rodzaj telefonu]]="Stacjonarny",telefony[[#This Row],[Początek numeru]]="12"),1,0)</f>
        <v>0</v>
      </c>
      <c r="K2015" s="7">
        <f>IF(telefony[[#This Row],[Czy 12]]=1,telefony[[#This Row],[zakonczenie]]-telefony[[#This Row],[rozpoczecie]],0)</f>
        <v>0</v>
      </c>
    </row>
    <row r="2016" spans="1:11" x14ac:dyDescent="0.25">
      <c r="A2016">
        <v>1640513</v>
      </c>
      <c r="B2016" s="1">
        <v>42944</v>
      </c>
      <c r="C2016" s="2">
        <v>0.56162037037037038</v>
      </c>
      <c r="D2016" s="2">
        <v>0.56876157407407413</v>
      </c>
      <c r="E2016">
        <f>COUNTIF($A$2:$A$2148,telefony[[#This Row],[nr]])</f>
        <v>1</v>
      </c>
      <c r="F2016" t="str">
        <f>IF(LEN(telefony[[#This Row],[nr]])=7,"Stacjonarny",IF(LEN(telefony[[#This Row],[nr]])=8,"Komórkowy","Zagraniczny"))</f>
        <v>Stacjonarny</v>
      </c>
      <c r="G2016" s="11">
        <f>telefony[[#This Row],[zakonczenie]]-telefony[[#This Row],[rozpoczecie]]</f>
        <v>7.1412037037037468E-3</v>
      </c>
      <c r="H2016">
        <f>MINUTE(telefony[[#This Row],[Czas trwania połączenia]])</f>
        <v>10</v>
      </c>
      <c r="I2016" s="10" t="str">
        <f>LEFT(telefony[[#This Row],[nr]],2)</f>
        <v>16</v>
      </c>
      <c r="J2016" s="9">
        <f>IF(AND(telefony[[#This Row],[Rodzaj telefonu]]="Stacjonarny",telefony[[#This Row],[Początek numeru]]="12"),1,0)</f>
        <v>0</v>
      </c>
      <c r="K2016" s="7">
        <f>IF(telefony[[#This Row],[Czy 12]]=1,telefony[[#This Row],[zakonczenie]]-telefony[[#This Row],[rozpoczecie]],0)</f>
        <v>0</v>
      </c>
    </row>
    <row r="2017" spans="1:11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  <c r="E2017">
        <f>COUNTIF($A$2:$A$2148,telefony[[#This Row],[nr]])</f>
        <v>1</v>
      </c>
      <c r="F2017" t="str">
        <f>IF(LEN(telefony[[#This Row],[nr]])=7,"Stacjonarny",IF(LEN(telefony[[#This Row],[nr]])=8,"Komórkowy","Zagraniczny"))</f>
        <v>Komórkowy</v>
      </c>
      <c r="G2017" s="11">
        <f>telefony[[#This Row],[zakonczenie]]-telefony[[#This Row],[rozpoczecie]]</f>
        <v>1.0520833333333313E-2</v>
      </c>
      <c r="H2017">
        <f>MINUTE(telefony[[#This Row],[Czas trwania połączenia]])</f>
        <v>15</v>
      </c>
      <c r="I2017" s="10" t="str">
        <f>LEFT(telefony[[#This Row],[nr]],2)</f>
        <v>16</v>
      </c>
      <c r="J2017" s="9">
        <f>IF(AND(telefony[[#This Row],[Rodzaj telefonu]]="Stacjonarny",telefony[[#This Row],[Początek numeru]]="12"),1,0)</f>
        <v>0</v>
      </c>
      <c r="K2017" s="7">
        <f>IF(telefony[[#This Row],[Czy 12]]=1,telefony[[#This Row],[zakonczenie]]-telefony[[#This Row],[rozpoczecie]],0)</f>
        <v>0</v>
      </c>
    </row>
    <row r="2018" spans="1:11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  <c r="E2018">
        <f>COUNTIF($A$2:$A$2148,telefony[[#This Row],[nr]])</f>
        <v>1</v>
      </c>
      <c r="F2018" t="str">
        <f>IF(LEN(telefony[[#This Row],[nr]])=7,"Stacjonarny",IF(LEN(telefony[[#This Row],[nr]])=8,"Komórkowy","Zagraniczny"))</f>
        <v>Stacjonarny</v>
      </c>
      <c r="G2018" s="11">
        <f>telefony[[#This Row],[zakonczenie]]-telefony[[#This Row],[rozpoczecie]]</f>
        <v>9.1435185185184675E-3</v>
      </c>
      <c r="H2018">
        <f>MINUTE(telefony[[#This Row],[Czas trwania połączenia]])</f>
        <v>13</v>
      </c>
      <c r="I2018" s="10" t="str">
        <f>LEFT(telefony[[#This Row],[nr]],2)</f>
        <v>48</v>
      </c>
      <c r="J2018" s="9">
        <f>IF(AND(telefony[[#This Row],[Rodzaj telefonu]]="Stacjonarny",telefony[[#This Row],[Początek numeru]]="12"),1,0)</f>
        <v>0</v>
      </c>
      <c r="K2018" s="7">
        <f>IF(telefony[[#This Row],[Czy 12]]=1,telefony[[#This Row],[zakonczenie]]-telefony[[#This Row],[rozpoczecie]],0)</f>
        <v>0</v>
      </c>
    </row>
    <row r="2019" spans="1:11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  <c r="E2019">
        <f>COUNTIF($A$2:$A$2148,telefony[[#This Row],[nr]])</f>
        <v>2</v>
      </c>
      <c r="F2019" t="str">
        <f>IF(LEN(telefony[[#This Row],[nr]])=7,"Stacjonarny",IF(LEN(telefony[[#This Row],[nr]])=8,"Komórkowy","Zagraniczny"))</f>
        <v>Stacjonarny</v>
      </c>
      <c r="G2019" s="11">
        <f>telefony[[#This Row],[zakonczenie]]-telefony[[#This Row],[rozpoczecie]]</f>
        <v>9.98842592592597E-3</v>
      </c>
      <c r="H2019">
        <f>MINUTE(telefony[[#This Row],[Czas trwania połączenia]])</f>
        <v>14</v>
      </c>
      <c r="I2019" s="10" t="str">
        <f>LEFT(telefony[[#This Row],[nr]],2)</f>
        <v>52</v>
      </c>
      <c r="J2019" s="9">
        <f>IF(AND(telefony[[#This Row],[Rodzaj telefonu]]="Stacjonarny",telefony[[#This Row],[Początek numeru]]="12"),1,0)</f>
        <v>0</v>
      </c>
      <c r="K2019" s="7">
        <f>IF(telefony[[#This Row],[Czy 12]]=1,telefony[[#This Row],[zakonczenie]]-telefony[[#This Row],[rozpoczecie]],0)</f>
        <v>0</v>
      </c>
    </row>
    <row r="2020" spans="1:11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  <c r="E2020">
        <f>COUNTIF($A$2:$A$2148,telefony[[#This Row],[nr]])</f>
        <v>1</v>
      </c>
      <c r="F2020" t="str">
        <f>IF(LEN(telefony[[#This Row],[nr]])=7,"Stacjonarny",IF(LEN(telefony[[#This Row],[nr]])=8,"Komórkowy","Zagraniczny"))</f>
        <v>Stacjonarny</v>
      </c>
      <c r="G2020" s="11">
        <f>telefony[[#This Row],[zakonczenie]]-telefony[[#This Row],[rozpoczecie]]</f>
        <v>4.9537037037036269E-3</v>
      </c>
      <c r="H2020">
        <f>MINUTE(telefony[[#This Row],[Czas trwania połączenia]])</f>
        <v>7</v>
      </c>
      <c r="I2020" s="10" t="str">
        <f>LEFT(telefony[[#This Row],[nr]],2)</f>
        <v>87</v>
      </c>
      <c r="J2020" s="9">
        <f>IF(AND(telefony[[#This Row],[Rodzaj telefonu]]="Stacjonarny",telefony[[#This Row],[Początek numeru]]="12"),1,0)</f>
        <v>0</v>
      </c>
      <c r="K2020" s="7">
        <f>IF(telefony[[#This Row],[Czy 12]]=1,telefony[[#This Row],[zakonczenie]]-telefony[[#This Row],[rozpoczecie]],0)</f>
        <v>0</v>
      </c>
    </row>
    <row r="2021" spans="1:11" x14ac:dyDescent="0.25">
      <c r="A2021">
        <v>1462418</v>
      </c>
      <c r="B2021" s="1">
        <v>42944</v>
      </c>
      <c r="C2021" s="2">
        <v>0.57186342592592587</v>
      </c>
      <c r="D2021" s="2">
        <v>0.57379629629629625</v>
      </c>
      <c r="E2021">
        <f>COUNTIF($A$2:$A$2148,telefony[[#This Row],[nr]])</f>
        <v>1</v>
      </c>
      <c r="F2021" t="str">
        <f>IF(LEN(telefony[[#This Row],[nr]])=7,"Stacjonarny",IF(LEN(telefony[[#This Row],[nr]])=8,"Komórkowy","Zagraniczny"))</f>
        <v>Stacjonarny</v>
      </c>
      <c r="G2021" s="11">
        <f>telefony[[#This Row],[zakonczenie]]-telefony[[#This Row],[rozpoczecie]]</f>
        <v>1.9328703703703765E-3</v>
      </c>
      <c r="H2021">
        <f>MINUTE(telefony[[#This Row],[Czas trwania połączenia]])</f>
        <v>2</v>
      </c>
      <c r="I2021" s="10" t="str">
        <f>LEFT(telefony[[#This Row],[nr]],2)</f>
        <v>14</v>
      </c>
      <c r="J2021" s="9">
        <f>IF(AND(telefony[[#This Row],[Rodzaj telefonu]]="Stacjonarny",telefony[[#This Row],[Początek numeru]]="12"),1,0)</f>
        <v>0</v>
      </c>
      <c r="K2021" s="7">
        <f>IF(telefony[[#This Row],[Czy 12]]=1,telefony[[#This Row],[zakonczenie]]-telefony[[#This Row],[rozpoczecie]],0)</f>
        <v>0</v>
      </c>
    </row>
    <row r="2022" spans="1:11" x14ac:dyDescent="0.25">
      <c r="A2022">
        <v>8077806</v>
      </c>
      <c r="B2022" s="1">
        <v>42944</v>
      </c>
      <c r="C2022" s="2">
        <v>0.57629629629629631</v>
      </c>
      <c r="D2022" s="2">
        <v>0.58628472222222228</v>
      </c>
      <c r="E2022">
        <f>COUNTIF($A$2:$A$2148,telefony[[#This Row],[nr]])</f>
        <v>1</v>
      </c>
      <c r="F2022" t="str">
        <f>IF(LEN(telefony[[#This Row],[nr]])=7,"Stacjonarny",IF(LEN(telefony[[#This Row],[nr]])=8,"Komórkowy","Zagraniczny"))</f>
        <v>Stacjonarny</v>
      </c>
      <c r="G2022" s="11">
        <f>telefony[[#This Row],[zakonczenie]]-telefony[[#This Row],[rozpoczecie]]</f>
        <v>9.98842592592597E-3</v>
      </c>
      <c r="H2022">
        <f>MINUTE(telefony[[#This Row],[Czas trwania połączenia]])</f>
        <v>14</v>
      </c>
      <c r="I2022" s="10" t="str">
        <f>LEFT(telefony[[#This Row],[nr]],2)</f>
        <v>80</v>
      </c>
      <c r="J2022" s="9">
        <f>IF(AND(telefony[[#This Row],[Rodzaj telefonu]]="Stacjonarny",telefony[[#This Row],[Początek numeru]]="12"),1,0)</f>
        <v>0</v>
      </c>
      <c r="K2022" s="7">
        <f>IF(telefony[[#This Row],[Czy 12]]=1,telefony[[#This Row],[zakonczenie]]-telefony[[#This Row],[rozpoczecie]],0)</f>
        <v>0</v>
      </c>
    </row>
    <row r="2023" spans="1:11" x14ac:dyDescent="0.25">
      <c r="A2023">
        <v>5759409</v>
      </c>
      <c r="B2023" s="1">
        <v>42944</v>
      </c>
      <c r="C2023" s="2">
        <v>0.57835648148148144</v>
      </c>
      <c r="D2023" s="2">
        <v>0.58644675925925926</v>
      </c>
      <c r="E2023">
        <f>COUNTIF($A$2:$A$2148,telefony[[#This Row],[nr]])</f>
        <v>1</v>
      </c>
      <c r="F2023" t="str">
        <f>IF(LEN(telefony[[#This Row],[nr]])=7,"Stacjonarny",IF(LEN(telefony[[#This Row],[nr]])=8,"Komórkowy","Zagraniczny"))</f>
        <v>Stacjonarny</v>
      </c>
      <c r="G2023" s="11">
        <f>telefony[[#This Row],[zakonczenie]]-telefony[[#This Row],[rozpoczecie]]</f>
        <v>8.0902777777778212E-3</v>
      </c>
      <c r="H2023">
        <f>MINUTE(telefony[[#This Row],[Czas trwania połączenia]])</f>
        <v>11</v>
      </c>
      <c r="I2023" s="10" t="str">
        <f>LEFT(telefony[[#This Row],[nr]],2)</f>
        <v>57</v>
      </c>
      <c r="J2023" s="9">
        <f>IF(AND(telefony[[#This Row],[Rodzaj telefonu]]="Stacjonarny",telefony[[#This Row],[Początek numeru]]="12"),1,0)</f>
        <v>0</v>
      </c>
      <c r="K2023" s="7">
        <f>IF(telefony[[#This Row],[Czy 12]]=1,telefony[[#This Row],[zakonczenie]]-telefony[[#This Row],[rozpoczecie]],0)</f>
        <v>0</v>
      </c>
    </row>
    <row r="2024" spans="1:11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  <c r="E2024">
        <f>COUNTIF($A$2:$A$2148,telefony[[#This Row],[nr]])</f>
        <v>1</v>
      </c>
      <c r="F2024" t="str">
        <f>IF(LEN(telefony[[#This Row],[nr]])=7,"Stacjonarny",IF(LEN(telefony[[#This Row],[nr]])=8,"Komórkowy","Zagraniczny"))</f>
        <v>Stacjonarny</v>
      </c>
      <c r="G2024" s="11">
        <f>telefony[[#This Row],[zakonczenie]]-telefony[[#This Row],[rozpoczecie]]</f>
        <v>2.0833333333333259E-3</v>
      </c>
      <c r="H2024">
        <f>MINUTE(telefony[[#This Row],[Czas trwania połączenia]])</f>
        <v>3</v>
      </c>
      <c r="I2024" s="10" t="str">
        <f>LEFT(telefony[[#This Row],[nr]],2)</f>
        <v>62</v>
      </c>
      <c r="J2024" s="9">
        <f>IF(AND(telefony[[#This Row],[Rodzaj telefonu]]="Stacjonarny",telefony[[#This Row],[Początek numeru]]="12"),1,0)</f>
        <v>0</v>
      </c>
      <c r="K2024" s="7">
        <f>IF(telefony[[#This Row],[Czy 12]]=1,telefony[[#This Row],[zakonczenie]]-telefony[[#This Row],[rozpoczecie]],0)</f>
        <v>0</v>
      </c>
    </row>
    <row r="2025" spans="1:11" x14ac:dyDescent="0.25">
      <c r="A2025">
        <v>91129571</v>
      </c>
      <c r="B2025" s="1">
        <v>42944</v>
      </c>
      <c r="C2025" s="2">
        <v>0.58353009259259259</v>
      </c>
      <c r="D2025" s="2">
        <v>0.58950231481481485</v>
      </c>
      <c r="E2025">
        <f>COUNTIF($A$2:$A$2148,telefony[[#This Row],[nr]])</f>
        <v>1</v>
      </c>
      <c r="F2025" t="str">
        <f>IF(LEN(telefony[[#This Row],[nr]])=7,"Stacjonarny",IF(LEN(telefony[[#This Row],[nr]])=8,"Komórkowy","Zagraniczny"))</f>
        <v>Komórkowy</v>
      </c>
      <c r="G2025" s="11">
        <f>telefony[[#This Row],[zakonczenie]]-telefony[[#This Row],[rozpoczecie]]</f>
        <v>5.9722222222222676E-3</v>
      </c>
      <c r="H2025">
        <f>MINUTE(telefony[[#This Row],[Czas trwania połączenia]])</f>
        <v>8</v>
      </c>
      <c r="I2025" s="10" t="str">
        <f>LEFT(telefony[[#This Row],[nr]],2)</f>
        <v>91</v>
      </c>
      <c r="J2025" s="9">
        <f>IF(AND(telefony[[#This Row],[Rodzaj telefonu]]="Stacjonarny",telefony[[#This Row],[Początek numeru]]="12"),1,0)</f>
        <v>0</v>
      </c>
      <c r="K2025" s="7">
        <f>IF(telefony[[#This Row],[Czy 12]]=1,telefony[[#This Row],[zakonczenie]]-telefony[[#This Row],[rozpoczecie]],0)</f>
        <v>0</v>
      </c>
    </row>
    <row r="2026" spans="1:11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  <c r="E2026">
        <f>COUNTIF($A$2:$A$2148,telefony[[#This Row],[nr]])</f>
        <v>1</v>
      </c>
      <c r="F2026" t="str">
        <f>IF(LEN(telefony[[#This Row],[nr]])=7,"Stacjonarny",IF(LEN(telefony[[#This Row],[nr]])=8,"Komórkowy","Zagraniczny"))</f>
        <v>Stacjonarny</v>
      </c>
      <c r="G2026" s="11">
        <f>telefony[[#This Row],[zakonczenie]]-telefony[[#This Row],[rozpoczecie]]</f>
        <v>4.8958333333333215E-3</v>
      </c>
      <c r="H2026">
        <f>MINUTE(telefony[[#This Row],[Czas trwania połączenia]])</f>
        <v>7</v>
      </c>
      <c r="I2026" s="10" t="str">
        <f>LEFT(telefony[[#This Row],[nr]],2)</f>
        <v>68</v>
      </c>
      <c r="J2026" s="9">
        <f>IF(AND(telefony[[#This Row],[Rodzaj telefonu]]="Stacjonarny",telefony[[#This Row],[Początek numeru]]="12"),1,0)</f>
        <v>0</v>
      </c>
      <c r="K2026" s="7">
        <f>IF(telefony[[#This Row],[Czy 12]]=1,telefony[[#This Row],[zakonczenie]]-telefony[[#This Row],[rozpoczecie]],0)</f>
        <v>0</v>
      </c>
    </row>
    <row r="2027" spans="1:11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  <c r="E2027">
        <f>COUNTIF($A$2:$A$2148,telefony[[#This Row],[nr]])</f>
        <v>2</v>
      </c>
      <c r="F2027" t="str">
        <f>IF(LEN(telefony[[#This Row],[nr]])=7,"Stacjonarny",IF(LEN(telefony[[#This Row],[nr]])=8,"Komórkowy","Zagraniczny"))</f>
        <v>Stacjonarny</v>
      </c>
      <c r="G2027" s="11">
        <f>telefony[[#This Row],[zakonczenie]]-telefony[[#This Row],[rozpoczecie]]</f>
        <v>8.9351851851852127E-3</v>
      </c>
      <c r="H2027">
        <f>MINUTE(telefony[[#This Row],[Czas trwania połączenia]])</f>
        <v>12</v>
      </c>
      <c r="I2027" s="10" t="str">
        <f>LEFT(telefony[[#This Row],[nr]],2)</f>
        <v>66</v>
      </c>
      <c r="J2027" s="9">
        <f>IF(AND(telefony[[#This Row],[Rodzaj telefonu]]="Stacjonarny",telefony[[#This Row],[Początek numeru]]="12"),1,0)</f>
        <v>0</v>
      </c>
      <c r="K2027" s="7">
        <f>IF(telefony[[#This Row],[Czy 12]]=1,telefony[[#This Row],[zakonczenie]]-telefony[[#This Row],[rozpoczecie]],0)</f>
        <v>0</v>
      </c>
    </row>
    <row r="2028" spans="1:11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  <c r="E2028">
        <f>COUNTIF($A$2:$A$2148,telefony[[#This Row],[nr]])</f>
        <v>2</v>
      </c>
      <c r="F2028" t="str">
        <f>IF(LEN(telefony[[#This Row],[nr]])=7,"Stacjonarny",IF(LEN(telefony[[#This Row],[nr]])=8,"Komórkowy","Zagraniczny"))</f>
        <v>Zagraniczny</v>
      </c>
      <c r="G2028" s="11">
        <f>telefony[[#This Row],[zakonczenie]]-telefony[[#This Row],[rozpoczecie]]</f>
        <v>6.0879629629629894E-3</v>
      </c>
      <c r="H2028">
        <f>MINUTE(telefony[[#This Row],[Czas trwania połączenia]])</f>
        <v>8</v>
      </c>
      <c r="I2028" s="10" t="str">
        <f>LEFT(telefony[[#This Row],[nr]],2)</f>
        <v>22</v>
      </c>
      <c r="J2028" s="9">
        <f>IF(AND(telefony[[#This Row],[Rodzaj telefonu]]="Stacjonarny",telefony[[#This Row],[Początek numeru]]="12"),1,0)</f>
        <v>0</v>
      </c>
      <c r="K2028" s="7">
        <f>IF(telefony[[#This Row],[Czy 12]]=1,telefony[[#This Row],[zakonczenie]]-telefony[[#This Row],[rozpoczecie]],0)</f>
        <v>0</v>
      </c>
    </row>
    <row r="2029" spans="1:11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  <c r="E2029">
        <f>COUNTIF($A$2:$A$2148,telefony[[#This Row],[nr]])</f>
        <v>1</v>
      </c>
      <c r="F2029" t="str">
        <f>IF(LEN(telefony[[#This Row],[nr]])=7,"Stacjonarny",IF(LEN(telefony[[#This Row],[nr]])=8,"Komórkowy","Zagraniczny"))</f>
        <v>Komórkowy</v>
      </c>
      <c r="G2029" s="11">
        <f>telefony[[#This Row],[zakonczenie]]-telefony[[#This Row],[rozpoczecie]]</f>
        <v>7.8819444444444553E-3</v>
      </c>
      <c r="H2029">
        <f>MINUTE(telefony[[#This Row],[Czas trwania połączenia]])</f>
        <v>11</v>
      </c>
      <c r="I2029" s="10" t="str">
        <f>LEFT(telefony[[#This Row],[nr]],2)</f>
        <v>26</v>
      </c>
      <c r="J2029" s="9">
        <f>IF(AND(telefony[[#This Row],[Rodzaj telefonu]]="Stacjonarny",telefony[[#This Row],[Początek numeru]]="12"),1,0)</f>
        <v>0</v>
      </c>
      <c r="K2029" s="7">
        <f>IF(telefony[[#This Row],[Czy 12]]=1,telefony[[#This Row],[zakonczenie]]-telefony[[#This Row],[rozpoczecie]],0)</f>
        <v>0</v>
      </c>
    </row>
    <row r="2030" spans="1:11" x14ac:dyDescent="0.25">
      <c r="A2030">
        <v>4473835</v>
      </c>
      <c r="B2030" s="1">
        <v>42944</v>
      </c>
      <c r="C2030" s="2">
        <v>0.60322916666666671</v>
      </c>
      <c r="D2030" s="2">
        <v>0.60628472222222218</v>
      </c>
      <c r="E2030">
        <f>COUNTIF($A$2:$A$2148,telefony[[#This Row],[nr]])</f>
        <v>2</v>
      </c>
      <c r="F2030" t="str">
        <f>IF(LEN(telefony[[#This Row],[nr]])=7,"Stacjonarny",IF(LEN(telefony[[#This Row],[nr]])=8,"Komórkowy","Zagraniczny"))</f>
        <v>Stacjonarny</v>
      </c>
      <c r="G2030" s="11">
        <f>telefony[[#This Row],[zakonczenie]]-telefony[[#This Row],[rozpoczecie]]</f>
        <v>3.0555555555554781E-3</v>
      </c>
      <c r="H2030">
        <f>MINUTE(telefony[[#This Row],[Czas trwania połączenia]])</f>
        <v>4</v>
      </c>
      <c r="I2030" s="10" t="str">
        <f>LEFT(telefony[[#This Row],[nr]],2)</f>
        <v>44</v>
      </c>
      <c r="J2030" s="9">
        <f>IF(AND(telefony[[#This Row],[Rodzaj telefonu]]="Stacjonarny",telefony[[#This Row],[Początek numeru]]="12"),1,0)</f>
        <v>0</v>
      </c>
      <c r="K2030" s="7">
        <f>IF(telefony[[#This Row],[Czy 12]]=1,telefony[[#This Row],[zakonczenie]]-telefony[[#This Row],[rozpoczecie]],0)</f>
        <v>0</v>
      </c>
    </row>
    <row r="2031" spans="1:11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  <c r="E2031">
        <f>COUNTIF($A$2:$A$2148,telefony[[#This Row],[nr]])</f>
        <v>2</v>
      </c>
      <c r="F2031" t="str">
        <f>IF(LEN(telefony[[#This Row],[nr]])=7,"Stacjonarny",IF(LEN(telefony[[#This Row],[nr]])=8,"Komórkowy","Zagraniczny"))</f>
        <v>Stacjonarny</v>
      </c>
      <c r="G2031" s="11">
        <f>telefony[[#This Row],[zakonczenie]]-telefony[[#This Row],[rozpoczecie]]</f>
        <v>2.7199074074074625E-3</v>
      </c>
      <c r="H2031">
        <f>MINUTE(telefony[[#This Row],[Czas trwania połączenia]])</f>
        <v>3</v>
      </c>
      <c r="I2031" s="10" t="str">
        <f>LEFT(telefony[[#This Row],[nr]],2)</f>
        <v>99</v>
      </c>
      <c r="J2031" s="9">
        <f>IF(AND(telefony[[#This Row],[Rodzaj telefonu]]="Stacjonarny",telefony[[#This Row],[Początek numeru]]="12"),1,0)</f>
        <v>0</v>
      </c>
      <c r="K2031" s="7">
        <f>IF(telefony[[#This Row],[Czy 12]]=1,telefony[[#This Row],[zakonczenie]]-telefony[[#This Row],[rozpoczecie]],0)</f>
        <v>0</v>
      </c>
    </row>
    <row r="2032" spans="1:11" x14ac:dyDescent="0.25">
      <c r="A2032">
        <v>9045402</v>
      </c>
      <c r="B2032" s="1">
        <v>42944</v>
      </c>
      <c r="C2032" s="2">
        <v>0.61322916666666671</v>
      </c>
      <c r="D2032" s="2">
        <v>0.62153935185185183</v>
      </c>
      <c r="E2032">
        <f>COUNTIF($A$2:$A$2148,telefony[[#This Row],[nr]])</f>
        <v>1</v>
      </c>
      <c r="F2032" t="str">
        <f>IF(LEN(telefony[[#This Row],[nr]])=7,"Stacjonarny",IF(LEN(telefony[[#This Row],[nr]])=8,"Komórkowy","Zagraniczny"))</f>
        <v>Stacjonarny</v>
      </c>
      <c r="G2032" s="11">
        <f>telefony[[#This Row],[zakonczenie]]-telefony[[#This Row],[rozpoczecie]]</f>
        <v>8.310185185185115E-3</v>
      </c>
      <c r="H2032">
        <f>MINUTE(telefony[[#This Row],[Czas trwania połączenia]])</f>
        <v>11</v>
      </c>
      <c r="I2032" s="10" t="str">
        <f>LEFT(telefony[[#This Row],[nr]],2)</f>
        <v>90</v>
      </c>
      <c r="J2032" s="9">
        <f>IF(AND(telefony[[#This Row],[Rodzaj telefonu]]="Stacjonarny",telefony[[#This Row],[Początek numeru]]="12"),1,0)</f>
        <v>0</v>
      </c>
      <c r="K2032" s="7">
        <f>IF(telefony[[#This Row],[Czy 12]]=1,telefony[[#This Row],[zakonczenie]]-telefony[[#This Row],[rozpoczecie]],0)</f>
        <v>0</v>
      </c>
    </row>
    <row r="2033" spans="1:11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  <c r="E2033">
        <f>COUNTIF($A$2:$A$2148,telefony[[#This Row],[nr]])</f>
        <v>1</v>
      </c>
      <c r="F2033" t="str">
        <f>IF(LEN(telefony[[#This Row],[nr]])=7,"Stacjonarny",IF(LEN(telefony[[#This Row],[nr]])=8,"Komórkowy","Zagraniczny"))</f>
        <v>Zagraniczny</v>
      </c>
      <c r="G2033" s="11">
        <f>telefony[[#This Row],[zakonczenie]]-telefony[[#This Row],[rozpoczecie]]</f>
        <v>8.5879629629630472E-3</v>
      </c>
      <c r="H2033">
        <f>MINUTE(telefony[[#This Row],[Czas trwania połączenia]])</f>
        <v>12</v>
      </c>
      <c r="I2033" s="10" t="str">
        <f>LEFT(telefony[[#This Row],[nr]],2)</f>
        <v>76</v>
      </c>
      <c r="J2033" s="9">
        <f>IF(AND(telefony[[#This Row],[Rodzaj telefonu]]="Stacjonarny",telefony[[#This Row],[Początek numeru]]="12"),1,0)</f>
        <v>0</v>
      </c>
      <c r="K2033" s="7">
        <f>IF(telefony[[#This Row],[Czy 12]]=1,telefony[[#This Row],[zakonczenie]]-telefony[[#This Row],[rozpoczecie]],0)</f>
        <v>0</v>
      </c>
    </row>
    <row r="2034" spans="1:11" x14ac:dyDescent="0.25">
      <c r="A2034">
        <v>2756059784</v>
      </c>
      <c r="B2034" s="1">
        <v>42944</v>
      </c>
      <c r="C2034" s="2">
        <v>0.61962962962962964</v>
      </c>
      <c r="D2034" s="2">
        <v>0.62399305555555551</v>
      </c>
      <c r="E2034">
        <f>COUNTIF($A$2:$A$2148,telefony[[#This Row],[nr]])</f>
        <v>1</v>
      </c>
      <c r="F2034" t="str">
        <f>IF(LEN(telefony[[#This Row],[nr]])=7,"Stacjonarny",IF(LEN(telefony[[#This Row],[nr]])=8,"Komórkowy","Zagraniczny"))</f>
        <v>Zagraniczny</v>
      </c>
      <c r="G2034" s="11">
        <f>telefony[[#This Row],[zakonczenie]]-telefony[[#This Row],[rozpoczecie]]</f>
        <v>4.3634259259258679E-3</v>
      </c>
      <c r="H2034">
        <f>MINUTE(telefony[[#This Row],[Czas trwania połączenia]])</f>
        <v>6</v>
      </c>
      <c r="I2034" s="10" t="str">
        <f>LEFT(telefony[[#This Row],[nr]],2)</f>
        <v>27</v>
      </c>
      <c r="J2034" s="9">
        <f>IF(AND(telefony[[#This Row],[Rodzaj telefonu]]="Stacjonarny",telefony[[#This Row],[Początek numeru]]="12"),1,0)</f>
        <v>0</v>
      </c>
      <c r="K2034" s="7">
        <f>IF(telefony[[#This Row],[Czy 12]]=1,telefony[[#This Row],[zakonczenie]]-telefony[[#This Row],[rozpoczecie]],0)</f>
        <v>0</v>
      </c>
    </row>
    <row r="2035" spans="1:11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  <c r="E2035">
        <f>COUNTIF($A$2:$A$2148,telefony[[#This Row],[nr]])</f>
        <v>1</v>
      </c>
      <c r="F2035" t="str">
        <f>IF(LEN(telefony[[#This Row],[nr]])=7,"Stacjonarny",IF(LEN(telefony[[#This Row],[nr]])=8,"Komórkowy","Zagraniczny"))</f>
        <v>Stacjonarny</v>
      </c>
      <c r="G2035" s="11">
        <f>telefony[[#This Row],[zakonczenie]]-telefony[[#This Row],[rozpoczecie]]</f>
        <v>2.3611111111111471E-3</v>
      </c>
      <c r="H2035">
        <f>MINUTE(telefony[[#This Row],[Czas trwania połączenia]])</f>
        <v>3</v>
      </c>
      <c r="I2035" s="10" t="str">
        <f>LEFT(telefony[[#This Row],[nr]],2)</f>
        <v>86</v>
      </c>
      <c r="J2035" s="9">
        <f>IF(AND(telefony[[#This Row],[Rodzaj telefonu]]="Stacjonarny",telefony[[#This Row],[Początek numeru]]="12"),1,0)</f>
        <v>0</v>
      </c>
      <c r="K2035" s="7">
        <f>IF(telefony[[#This Row],[Czy 12]]=1,telefony[[#This Row],[zakonczenie]]-telefony[[#This Row],[rozpoczecie]],0)</f>
        <v>0</v>
      </c>
    </row>
    <row r="2036" spans="1:11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  <c r="E2036">
        <f>COUNTIF($A$2:$A$2148,telefony[[#This Row],[nr]])</f>
        <v>1</v>
      </c>
      <c r="F2036" t="str">
        <f>IF(LEN(telefony[[#This Row],[nr]])=7,"Stacjonarny",IF(LEN(telefony[[#This Row],[nr]])=8,"Komórkowy","Zagraniczny"))</f>
        <v>Komórkowy</v>
      </c>
      <c r="G2036" s="11">
        <f>telefony[[#This Row],[zakonczenie]]-telefony[[#This Row],[rozpoczecie]]</f>
        <v>1.0717592592592529E-2</v>
      </c>
      <c r="H2036">
        <f>MINUTE(telefony[[#This Row],[Czas trwania połączenia]])</f>
        <v>15</v>
      </c>
      <c r="I2036" s="10" t="str">
        <f>LEFT(telefony[[#This Row],[nr]],2)</f>
        <v>34</v>
      </c>
      <c r="J2036" s="9">
        <f>IF(AND(telefony[[#This Row],[Rodzaj telefonu]]="Stacjonarny",telefony[[#This Row],[Początek numeru]]="12"),1,0)</f>
        <v>0</v>
      </c>
      <c r="K2036" s="7">
        <f>IF(telefony[[#This Row],[Czy 12]]=1,telefony[[#This Row],[zakonczenie]]-telefony[[#This Row],[rozpoczecie]],0)</f>
        <v>0</v>
      </c>
    </row>
    <row r="2037" spans="1:11" x14ac:dyDescent="0.25">
      <c r="A2037">
        <v>9357185</v>
      </c>
      <c r="B2037" s="1">
        <v>42947</v>
      </c>
      <c r="C2037" s="2">
        <v>0.3342013888888889</v>
      </c>
      <c r="D2037" s="2">
        <v>0.34159722222222222</v>
      </c>
      <c r="E2037">
        <f>COUNTIF($A$2:$A$2148,telefony[[#This Row],[nr]])</f>
        <v>1</v>
      </c>
      <c r="F2037" t="str">
        <f>IF(LEN(telefony[[#This Row],[nr]])=7,"Stacjonarny",IF(LEN(telefony[[#This Row],[nr]])=8,"Komórkowy","Zagraniczny"))</f>
        <v>Stacjonarny</v>
      </c>
      <c r="G2037" s="11">
        <f>telefony[[#This Row],[zakonczenie]]-telefony[[#This Row],[rozpoczecie]]</f>
        <v>7.3958333333333237E-3</v>
      </c>
      <c r="H2037">
        <f>MINUTE(telefony[[#This Row],[Czas trwania połączenia]])</f>
        <v>10</v>
      </c>
      <c r="I2037" s="10" t="str">
        <f>LEFT(telefony[[#This Row],[nr]],2)</f>
        <v>93</v>
      </c>
      <c r="J2037" s="9">
        <f>IF(AND(telefony[[#This Row],[Rodzaj telefonu]]="Stacjonarny",telefony[[#This Row],[Początek numeru]]="12"),1,0)</f>
        <v>0</v>
      </c>
      <c r="K2037" s="7">
        <f>IF(telefony[[#This Row],[Czy 12]]=1,telefony[[#This Row],[zakonczenie]]-telefony[[#This Row],[rozpoczecie]],0)</f>
        <v>0</v>
      </c>
    </row>
    <row r="2038" spans="1:11" x14ac:dyDescent="0.25">
      <c r="A2038">
        <v>12471534</v>
      </c>
      <c r="B2038" s="1">
        <v>42947</v>
      </c>
      <c r="C2038" s="2">
        <v>0.33929398148148149</v>
      </c>
      <c r="D2038" s="2">
        <v>0.34349537037037037</v>
      </c>
      <c r="E2038">
        <f>COUNTIF($A$2:$A$2148,telefony[[#This Row],[nr]])</f>
        <v>1</v>
      </c>
      <c r="F2038" t="str">
        <f>IF(LEN(telefony[[#This Row],[nr]])=7,"Stacjonarny",IF(LEN(telefony[[#This Row],[nr]])=8,"Komórkowy","Zagraniczny"))</f>
        <v>Komórkowy</v>
      </c>
      <c r="G2038" s="11">
        <f>telefony[[#This Row],[zakonczenie]]-telefony[[#This Row],[rozpoczecie]]</f>
        <v>4.2013888888888795E-3</v>
      </c>
      <c r="H2038">
        <f>MINUTE(telefony[[#This Row],[Czas trwania połączenia]])</f>
        <v>6</v>
      </c>
      <c r="I2038" s="10" t="str">
        <f>LEFT(telefony[[#This Row],[nr]],2)</f>
        <v>12</v>
      </c>
      <c r="J2038" s="9">
        <f>IF(AND(telefony[[#This Row],[Rodzaj telefonu]]="Stacjonarny",telefony[[#This Row],[Początek numeru]]="12"),1,0)</f>
        <v>0</v>
      </c>
      <c r="K2038" s="7">
        <f>IF(telefony[[#This Row],[Czy 12]]=1,telefony[[#This Row],[zakonczenie]]-telefony[[#This Row],[rozpoczecie]],0)</f>
        <v>0</v>
      </c>
    </row>
    <row r="2039" spans="1:11" x14ac:dyDescent="0.25">
      <c r="A2039">
        <v>1003402</v>
      </c>
      <c r="B2039" s="1">
        <v>42947</v>
      </c>
      <c r="C2039" s="2">
        <v>0.34378472222222223</v>
      </c>
      <c r="D2039" s="2">
        <v>0.34677083333333331</v>
      </c>
      <c r="E2039">
        <f>COUNTIF($A$2:$A$2148,telefony[[#This Row],[nr]])</f>
        <v>1</v>
      </c>
      <c r="F2039" t="str">
        <f>IF(LEN(telefony[[#This Row],[nr]])=7,"Stacjonarny",IF(LEN(telefony[[#This Row],[nr]])=8,"Komórkowy","Zagraniczny"))</f>
        <v>Stacjonarny</v>
      </c>
      <c r="G2039" s="11">
        <f>telefony[[#This Row],[zakonczenie]]-telefony[[#This Row],[rozpoczecie]]</f>
        <v>2.9861111111110783E-3</v>
      </c>
      <c r="H2039">
        <f>MINUTE(telefony[[#This Row],[Czas trwania połączenia]])</f>
        <v>4</v>
      </c>
      <c r="I2039" s="10" t="str">
        <f>LEFT(telefony[[#This Row],[nr]],2)</f>
        <v>10</v>
      </c>
      <c r="J2039" s="9">
        <f>IF(AND(telefony[[#This Row],[Rodzaj telefonu]]="Stacjonarny",telefony[[#This Row],[Początek numeru]]="12"),1,0)</f>
        <v>0</v>
      </c>
      <c r="K2039" s="7">
        <f>IF(telefony[[#This Row],[Czy 12]]=1,telefony[[#This Row],[zakonczenie]]-telefony[[#This Row],[rozpoczecie]],0)</f>
        <v>0</v>
      </c>
    </row>
    <row r="2040" spans="1:11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  <c r="E2040">
        <f>COUNTIF($A$2:$A$2148,telefony[[#This Row],[nr]])</f>
        <v>1</v>
      </c>
      <c r="F2040" t="str">
        <f>IF(LEN(telefony[[#This Row],[nr]])=7,"Stacjonarny",IF(LEN(telefony[[#This Row],[nr]])=8,"Komórkowy","Zagraniczny"))</f>
        <v>Stacjonarny</v>
      </c>
      <c r="G2040" s="11">
        <f>telefony[[#This Row],[zakonczenie]]-telefony[[#This Row],[rozpoczecie]]</f>
        <v>5.0810185185184986E-3</v>
      </c>
      <c r="H2040">
        <f>MINUTE(telefony[[#This Row],[Czas trwania połączenia]])</f>
        <v>7</v>
      </c>
      <c r="I2040" s="10" t="str">
        <f>LEFT(telefony[[#This Row],[nr]],2)</f>
        <v>45</v>
      </c>
      <c r="J2040" s="9">
        <f>IF(AND(telefony[[#This Row],[Rodzaj telefonu]]="Stacjonarny",telefony[[#This Row],[Początek numeru]]="12"),1,0)</f>
        <v>0</v>
      </c>
      <c r="K2040" s="7">
        <f>IF(telefony[[#This Row],[Czy 12]]=1,telefony[[#This Row],[zakonczenie]]-telefony[[#This Row],[rozpoczecie]],0)</f>
        <v>0</v>
      </c>
    </row>
    <row r="2041" spans="1:11" x14ac:dyDescent="0.25">
      <c r="A2041">
        <v>5356824</v>
      </c>
      <c r="B2041" s="1">
        <v>42947</v>
      </c>
      <c r="C2041" s="2">
        <v>0.35167824074074072</v>
      </c>
      <c r="D2041" s="2">
        <v>0.35538194444444443</v>
      </c>
      <c r="E2041">
        <f>COUNTIF($A$2:$A$2148,telefony[[#This Row],[nr]])</f>
        <v>1</v>
      </c>
      <c r="F2041" t="str">
        <f>IF(LEN(telefony[[#This Row],[nr]])=7,"Stacjonarny",IF(LEN(telefony[[#This Row],[nr]])=8,"Komórkowy","Zagraniczny"))</f>
        <v>Stacjonarny</v>
      </c>
      <c r="G2041" s="11">
        <f>telefony[[#This Row],[zakonczenie]]-telefony[[#This Row],[rozpoczecie]]</f>
        <v>3.703703703703709E-3</v>
      </c>
      <c r="H2041">
        <f>MINUTE(telefony[[#This Row],[Czas trwania połączenia]])</f>
        <v>5</v>
      </c>
      <c r="I2041" s="10" t="str">
        <f>LEFT(telefony[[#This Row],[nr]],2)</f>
        <v>53</v>
      </c>
      <c r="J2041" s="9">
        <f>IF(AND(telefony[[#This Row],[Rodzaj telefonu]]="Stacjonarny",telefony[[#This Row],[Początek numeru]]="12"),1,0)</f>
        <v>0</v>
      </c>
      <c r="K2041" s="7">
        <f>IF(telefony[[#This Row],[Czy 12]]=1,telefony[[#This Row],[zakonczenie]]-telefony[[#This Row],[rozpoczecie]],0)</f>
        <v>0</v>
      </c>
    </row>
    <row r="2042" spans="1:11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  <c r="E2042">
        <f>COUNTIF($A$2:$A$2148,telefony[[#This Row],[nr]])</f>
        <v>3</v>
      </c>
      <c r="F2042" t="str">
        <f>IF(LEN(telefony[[#This Row],[nr]])=7,"Stacjonarny",IF(LEN(telefony[[#This Row],[nr]])=8,"Komórkowy","Zagraniczny"))</f>
        <v>Stacjonarny</v>
      </c>
      <c r="G2042" s="11">
        <f>telefony[[#This Row],[zakonczenie]]-telefony[[#This Row],[rozpoczecie]]</f>
        <v>5.1157407407407263E-3</v>
      </c>
      <c r="H2042">
        <f>MINUTE(telefony[[#This Row],[Czas trwania połączenia]])</f>
        <v>7</v>
      </c>
      <c r="I2042" s="10" t="str">
        <f>LEFT(telefony[[#This Row],[nr]],2)</f>
        <v>42</v>
      </c>
      <c r="J2042" s="9">
        <f>IF(AND(telefony[[#This Row],[Rodzaj telefonu]]="Stacjonarny",telefony[[#This Row],[Początek numeru]]="12"),1,0)</f>
        <v>0</v>
      </c>
      <c r="K2042" s="7">
        <f>IF(telefony[[#This Row],[Czy 12]]=1,telefony[[#This Row],[zakonczenie]]-telefony[[#This Row],[rozpoczecie]],0)</f>
        <v>0</v>
      </c>
    </row>
    <row r="2043" spans="1:11" x14ac:dyDescent="0.25">
      <c r="A2043">
        <v>5086182</v>
      </c>
      <c r="B2043" s="1">
        <v>42947</v>
      </c>
      <c r="C2043" s="2">
        <v>0.35793981481481479</v>
      </c>
      <c r="D2043" s="2">
        <v>0.36571759259259257</v>
      </c>
      <c r="E2043">
        <f>COUNTIF($A$2:$A$2148,telefony[[#This Row],[nr]])</f>
        <v>1</v>
      </c>
      <c r="F2043" t="str">
        <f>IF(LEN(telefony[[#This Row],[nr]])=7,"Stacjonarny",IF(LEN(telefony[[#This Row],[nr]])=8,"Komórkowy","Zagraniczny"))</f>
        <v>Stacjonarny</v>
      </c>
      <c r="G2043" s="11">
        <f>telefony[[#This Row],[zakonczenie]]-telefony[[#This Row],[rozpoczecie]]</f>
        <v>7.7777777777777724E-3</v>
      </c>
      <c r="H2043">
        <f>MINUTE(telefony[[#This Row],[Czas trwania połączenia]])</f>
        <v>11</v>
      </c>
      <c r="I2043" s="10" t="str">
        <f>LEFT(telefony[[#This Row],[nr]],2)</f>
        <v>50</v>
      </c>
      <c r="J2043" s="9">
        <f>IF(AND(telefony[[#This Row],[Rodzaj telefonu]]="Stacjonarny",telefony[[#This Row],[Początek numeru]]="12"),1,0)</f>
        <v>0</v>
      </c>
      <c r="K2043" s="7">
        <f>IF(telefony[[#This Row],[Czy 12]]=1,telefony[[#This Row],[zakonczenie]]-telefony[[#This Row],[rozpoczecie]],0)</f>
        <v>0</v>
      </c>
    </row>
    <row r="2044" spans="1:11" x14ac:dyDescent="0.25">
      <c r="A2044">
        <v>6175467</v>
      </c>
      <c r="B2044" s="1">
        <v>42947</v>
      </c>
      <c r="C2044" s="2">
        <v>0.35976851851851854</v>
      </c>
      <c r="D2044" s="2">
        <v>0.36883101851851852</v>
      </c>
      <c r="E2044">
        <f>COUNTIF($A$2:$A$2148,telefony[[#This Row],[nr]])</f>
        <v>3</v>
      </c>
      <c r="F2044" t="str">
        <f>IF(LEN(telefony[[#This Row],[nr]])=7,"Stacjonarny",IF(LEN(telefony[[#This Row],[nr]])=8,"Komórkowy","Zagraniczny"))</f>
        <v>Stacjonarny</v>
      </c>
      <c r="G2044" s="11">
        <f>telefony[[#This Row],[zakonczenie]]-telefony[[#This Row],[rozpoczecie]]</f>
        <v>9.0624999999999734E-3</v>
      </c>
      <c r="H2044">
        <f>MINUTE(telefony[[#This Row],[Czas trwania połączenia]])</f>
        <v>13</v>
      </c>
      <c r="I2044" s="10" t="str">
        <f>LEFT(telefony[[#This Row],[nr]],2)</f>
        <v>61</v>
      </c>
      <c r="J2044" s="9">
        <f>IF(AND(telefony[[#This Row],[Rodzaj telefonu]]="Stacjonarny",telefony[[#This Row],[Początek numeru]]="12"),1,0)</f>
        <v>0</v>
      </c>
      <c r="K2044" s="7">
        <f>IF(telefony[[#This Row],[Czy 12]]=1,telefony[[#This Row],[zakonczenie]]-telefony[[#This Row],[rozpoczecie]],0)</f>
        <v>0</v>
      </c>
    </row>
    <row r="2045" spans="1:11" x14ac:dyDescent="0.25">
      <c r="A2045">
        <v>2107985</v>
      </c>
      <c r="B2045" s="1">
        <v>42947</v>
      </c>
      <c r="C2045" s="2">
        <v>0.36394675925925923</v>
      </c>
      <c r="D2045" s="2">
        <v>0.37373842592592593</v>
      </c>
      <c r="E2045">
        <f>COUNTIF($A$2:$A$2148,telefony[[#This Row],[nr]])</f>
        <v>1</v>
      </c>
      <c r="F2045" t="str">
        <f>IF(LEN(telefony[[#This Row],[nr]])=7,"Stacjonarny",IF(LEN(telefony[[#This Row],[nr]])=8,"Komórkowy","Zagraniczny"))</f>
        <v>Stacjonarny</v>
      </c>
      <c r="G2045" s="11">
        <f>telefony[[#This Row],[zakonczenie]]-telefony[[#This Row],[rozpoczecie]]</f>
        <v>9.7916666666666985E-3</v>
      </c>
      <c r="H2045">
        <f>MINUTE(telefony[[#This Row],[Czas trwania połączenia]])</f>
        <v>14</v>
      </c>
      <c r="I2045" s="10" t="str">
        <f>LEFT(telefony[[#This Row],[nr]],2)</f>
        <v>21</v>
      </c>
      <c r="J2045" s="9">
        <f>IF(AND(telefony[[#This Row],[Rodzaj telefonu]]="Stacjonarny",telefony[[#This Row],[Początek numeru]]="12"),1,0)</f>
        <v>0</v>
      </c>
      <c r="K2045" s="7">
        <f>IF(telefony[[#This Row],[Czy 12]]=1,telefony[[#This Row],[zakonczenie]]-telefony[[#This Row],[rozpoczecie]],0)</f>
        <v>0</v>
      </c>
    </row>
    <row r="2046" spans="1:11" x14ac:dyDescent="0.25">
      <c r="A2046">
        <v>9388066</v>
      </c>
      <c r="B2046" s="1">
        <v>42947</v>
      </c>
      <c r="C2046" s="2">
        <v>0.36552083333333335</v>
      </c>
      <c r="D2046" s="2">
        <v>0.3696990740740741</v>
      </c>
      <c r="E2046">
        <f>COUNTIF($A$2:$A$2148,telefony[[#This Row],[nr]])</f>
        <v>1</v>
      </c>
      <c r="F2046" t="str">
        <f>IF(LEN(telefony[[#This Row],[nr]])=7,"Stacjonarny",IF(LEN(telefony[[#This Row],[nr]])=8,"Komórkowy","Zagraniczny"))</f>
        <v>Stacjonarny</v>
      </c>
      <c r="G2046" s="11">
        <f>telefony[[#This Row],[zakonczenie]]-telefony[[#This Row],[rozpoczecie]]</f>
        <v>4.1782407407407463E-3</v>
      </c>
      <c r="H2046">
        <f>MINUTE(telefony[[#This Row],[Czas trwania połączenia]])</f>
        <v>6</v>
      </c>
      <c r="I2046" s="10" t="str">
        <f>LEFT(telefony[[#This Row],[nr]],2)</f>
        <v>93</v>
      </c>
      <c r="J2046" s="9">
        <f>IF(AND(telefony[[#This Row],[Rodzaj telefonu]]="Stacjonarny",telefony[[#This Row],[Początek numeru]]="12"),1,0)</f>
        <v>0</v>
      </c>
      <c r="K2046" s="7">
        <f>IF(telefony[[#This Row],[Czy 12]]=1,telefony[[#This Row],[zakonczenie]]-telefony[[#This Row],[rozpoczecie]],0)</f>
        <v>0</v>
      </c>
    </row>
    <row r="2047" spans="1:11" x14ac:dyDescent="0.25">
      <c r="A2047">
        <v>4614100</v>
      </c>
      <c r="B2047" s="1">
        <v>42947</v>
      </c>
      <c r="C2047" s="2">
        <v>0.36776620370370372</v>
      </c>
      <c r="D2047" s="2">
        <v>0.37584490740740739</v>
      </c>
      <c r="E2047">
        <f>COUNTIF($A$2:$A$2148,telefony[[#This Row],[nr]])</f>
        <v>1</v>
      </c>
      <c r="F2047" t="str">
        <f>IF(LEN(telefony[[#This Row],[nr]])=7,"Stacjonarny",IF(LEN(telefony[[#This Row],[nr]])=8,"Komórkowy","Zagraniczny"))</f>
        <v>Stacjonarny</v>
      </c>
      <c r="G2047" s="11">
        <f>telefony[[#This Row],[zakonczenie]]-telefony[[#This Row],[rozpoczecie]]</f>
        <v>8.0787037037036713E-3</v>
      </c>
      <c r="H2047">
        <f>MINUTE(telefony[[#This Row],[Czas trwania połączenia]])</f>
        <v>11</v>
      </c>
      <c r="I2047" s="10" t="str">
        <f>LEFT(telefony[[#This Row],[nr]],2)</f>
        <v>46</v>
      </c>
      <c r="J2047" s="9">
        <f>IF(AND(telefony[[#This Row],[Rodzaj telefonu]]="Stacjonarny",telefony[[#This Row],[Początek numeru]]="12"),1,0)</f>
        <v>0</v>
      </c>
      <c r="K2047" s="7">
        <f>IF(telefony[[#This Row],[Czy 12]]=1,telefony[[#This Row],[zakonczenie]]-telefony[[#This Row],[rozpoczecie]],0)</f>
        <v>0</v>
      </c>
    </row>
    <row r="2048" spans="1:11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  <c r="E2048">
        <f>COUNTIF($A$2:$A$2148,telefony[[#This Row],[nr]])</f>
        <v>1</v>
      </c>
      <c r="F2048" t="str">
        <f>IF(LEN(telefony[[#This Row],[nr]])=7,"Stacjonarny",IF(LEN(telefony[[#This Row],[nr]])=8,"Komórkowy","Zagraniczny"))</f>
        <v>Stacjonarny</v>
      </c>
      <c r="G2048" s="11">
        <f>telefony[[#This Row],[zakonczenie]]-telefony[[#This Row],[rozpoczecie]]</f>
        <v>1.1354166666666665E-2</v>
      </c>
      <c r="H2048">
        <f>MINUTE(telefony[[#This Row],[Czas trwania połączenia]])</f>
        <v>16</v>
      </c>
      <c r="I2048" s="10" t="str">
        <f>LEFT(telefony[[#This Row],[nr]],2)</f>
        <v>82</v>
      </c>
      <c r="J2048" s="9">
        <f>IF(AND(telefony[[#This Row],[Rodzaj telefonu]]="Stacjonarny",telefony[[#This Row],[Początek numeru]]="12"),1,0)</f>
        <v>0</v>
      </c>
      <c r="K2048" s="7">
        <f>IF(telefony[[#This Row],[Czy 12]]=1,telefony[[#This Row],[zakonczenie]]-telefony[[#This Row],[rozpoczecie]],0)</f>
        <v>0</v>
      </c>
    </row>
    <row r="2049" spans="1:11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  <c r="E2049">
        <f>COUNTIF($A$2:$A$2148,telefony[[#This Row],[nr]])</f>
        <v>1</v>
      </c>
      <c r="F2049" t="str">
        <f>IF(LEN(telefony[[#This Row],[nr]])=7,"Stacjonarny",IF(LEN(telefony[[#This Row],[nr]])=8,"Komórkowy","Zagraniczny"))</f>
        <v>Zagraniczny</v>
      </c>
      <c r="G2049" s="11">
        <f>telefony[[#This Row],[zakonczenie]]-telefony[[#This Row],[rozpoczecie]]</f>
        <v>4.4097222222222454E-3</v>
      </c>
      <c r="H2049">
        <f>MINUTE(telefony[[#This Row],[Czas trwania połączenia]])</f>
        <v>6</v>
      </c>
      <c r="I2049" s="10" t="str">
        <f>LEFT(telefony[[#This Row],[nr]],2)</f>
        <v>95</v>
      </c>
      <c r="J2049" s="9">
        <f>IF(AND(telefony[[#This Row],[Rodzaj telefonu]]="Stacjonarny",telefony[[#This Row],[Początek numeru]]="12"),1,0)</f>
        <v>0</v>
      </c>
      <c r="K2049" s="7">
        <f>IF(telefony[[#This Row],[Czy 12]]=1,telefony[[#This Row],[zakonczenie]]-telefony[[#This Row],[rozpoczecie]],0)</f>
        <v>0</v>
      </c>
    </row>
    <row r="2050" spans="1:11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  <c r="E2050">
        <f>COUNTIF($A$2:$A$2148,telefony[[#This Row],[nr]])</f>
        <v>1</v>
      </c>
      <c r="F2050" t="str">
        <f>IF(LEN(telefony[[#This Row],[nr]])=7,"Stacjonarny",IF(LEN(telefony[[#This Row],[nr]])=8,"Komórkowy","Zagraniczny"))</f>
        <v>Stacjonarny</v>
      </c>
      <c r="G2050" s="11">
        <f>telefony[[#This Row],[zakonczenie]]-telefony[[#This Row],[rozpoczecie]]</f>
        <v>4.05092592592593E-3</v>
      </c>
      <c r="H2050">
        <f>MINUTE(telefony[[#This Row],[Czas trwania połączenia]])</f>
        <v>5</v>
      </c>
      <c r="I2050" s="10" t="str">
        <f>LEFT(telefony[[#This Row],[nr]],2)</f>
        <v>14</v>
      </c>
      <c r="J2050" s="9">
        <f>IF(AND(telefony[[#This Row],[Rodzaj telefonu]]="Stacjonarny",telefony[[#This Row],[Początek numeru]]="12"),1,0)</f>
        <v>0</v>
      </c>
      <c r="K2050" s="7">
        <f>IF(telefony[[#This Row],[Czy 12]]=1,telefony[[#This Row],[zakonczenie]]-telefony[[#This Row],[rozpoczecie]],0)</f>
        <v>0</v>
      </c>
    </row>
    <row r="2051" spans="1:11" x14ac:dyDescent="0.25">
      <c r="A2051">
        <v>8156713</v>
      </c>
      <c r="B2051" s="1">
        <v>42947</v>
      </c>
      <c r="C2051" s="2">
        <v>0.38130787037037039</v>
      </c>
      <c r="D2051" s="2">
        <v>0.38280092592592591</v>
      </c>
      <c r="E2051">
        <f>COUNTIF($A$2:$A$2148,telefony[[#This Row],[nr]])</f>
        <v>1</v>
      </c>
      <c r="F2051" t="str">
        <f>IF(LEN(telefony[[#This Row],[nr]])=7,"Stacjonarny",IF(LEN(telefony[[#This Row],[nr]])=8,"Komórkowy","Zagraniczny"))</f>
        <v>Stacjonarny</v>
      </c>
      <c r="G2051" s="11">
        <f>telefony[[#This Row],[zakonczenie]]-telefony[[#This Row],[rozpoczecie]]</f>
        <v>1.4930555555555114E-3</v>
      </c>
      <c r="H2051">
        <f>MINUTE(telefony[[#This Row],[Czas trwania połączenia]])</f>
        <v>2</v>
      </c>
      <c r="I2051" s="10" t="str">
        <f>LEFT(telefony[[#This Row],[nr]],2)</f>
        <v>81</v>
      </c>
      <c r="J2051" s="9">
        <f>IF(AND(telefony[[#This Row],[Rodzaj telefonu]]="Stacjonarny",telefony[[#This Row],[Początek numeru]]="12"),1,0)</f>
        <v>0</v>
      </c>
      <c r="K2051" s="7">
        <f>IF(telefony[[#This Row],[Czy 12]]=1,telefony[[#This Row],[zakonczenie]]-telefony[[#This Row],[rozpoczecie]],0)</f>
        <v>0</v>
      </c>
    </row>
    <row r="2052" spans="1:11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  <c r="E2052">
        <f>COUNTIF($A$2:$A$2148,telefony[[#This Row],[nr]])</f>
        <v>1</v>
      </c>
      <c r="F2052" t="str">
        <f>IF(LEN(telefony[[#This Row],[nr]])=7,"Stacjonarny",IF(LEN(telefony[[#This Row],[nr]])=8,"Komórkowy","Zagraniczny"))</f>
        <v>Komórkowy</v>
      </c>
      <c r="G2052" s="11">
        <f>telefony[[#This Row],[zakonczenie]]-telefony[[#This Row],[rozpoczecie]]</f>
        <v>7.5231481481480289E-4</v>
      </c>
      <c r="H2052">
        <f>MINUTE(telefony[[#This Row],[Czas trwania połączenia]])</f>
        <v>1</v>
      </c>
      <c r="I2052" s="10" t="str">
        <f>LEFT(telefony[[#This Row],[nr]],2)</f>
        <v>24</v>
      </c>
      <c r="J2052" s="9">
        <f>IF(AND(telefony[[#This Row],[Rodzaj telefonu]]="Stacjonarny",telefony[[#This Row],[Początek numeru]]="12"),1,0)</f>
        <v>0</v>
      </c>
      <c r="K2052" s="7">
        <f>IF(telefony[[#This Row],[Czy 12]]=1,telefony[[#This Row],[zakonczenie]]-telefony[[#This Row],[rozpoczecie]],0)</f>
        <v>0</v>
      </c>
    </row>
    <row r="2053" spans="1:11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  <c r="E2053">
        <f>COUNTIF($A$2:$A$2148,telefony[[#This Row],[nr]])</f>
        <v>1</v>
      </c>
      <c r="F2053" t="str">
        <f>IF(LEN(telefony[[#This Row],[nr]])=7,"Stacjonarny",IF(LEN(telefony[[#This Row],[nr]])=8,"Komórkowy","Zagraniczny"))</f>
        <v>Komórkowy</v>
      </c>
      <c r="G2053" s="11">
        <f>telefony[[#This Row],[zakonczenie]]-telefony[[#This Row],[rozpoczecie]]</f>
        <v>9.0856481481481621E-3</v>
      </c>
      <c r="H2053">
        <f>MINUTE(telefony[[#This Row],[Czas trwania połączenia]])</f>
        <v>13</v>
      </c>
      <c r="I2053" s="10" t="str">
        <f>LEFT(telefony[[#This Row],[nr]],2)</f>
        <v>75</v>
      </c>
      <c r="J2053" s="9">
        <f>IF(AND(telefony[[#This Row],[Rodzaj telefonu]]="Stacjonarny",telefony[[#This Row],[Początek numeru]]="12"),1,0)</f>
        <v>0</v>
      </c>
      <c r="K2053" s="7">
        <f>IF(telefony[[#This Row],[Czy 12]]=1,telefony[[#This Row],[zakonczenie]]-telefony[[#This Row],[rozpoczecie]],0)</f>
        <v>0</v>
      </c>
    </row>
    <row r="2054" spans="1:11" x14ac:dyDescent="0.25">
      <c r="A2054">
        <v>33166727</v>
      </c>
      <c r="B2054" s="1">
        <v>42947</v>
      </c>
      <c r="C2054" s="2">
        <v>0.38927083333333334</v>
      </c>
      <c r="D2054" s="2">
        <v>0.39721064814814816</v>
      </c>
      <c r="E2054">
        <f>COUNTIF($A$2:$A$2148,telefony[[#This Row],[nr]])</f>
        <v>1</v>
      </c>
      <c r="F2054" t="str">
        <f>IF(LEN(telefony[[#This Row],[nr]])=7,"Stacjonarny",IF(LEN(telefony[[#This Row],[nr]])=8,"Komórkowy","Zagraniczny"))</f>
        <v>Komórkowy</v>
      </c>
      <c r="G2054" s="11">
        <f>telefony[[#This Row],[zakonczenie]]-telefony[[#This Row],[rozpoczecie]]</f>
        <v>7.9398148148148162E-3</v>
      </c>
      <c r="H2054">
        <f>MINUTE(telefony[[#This Row],[Czas trwania połączenia]])</f>
        <v>11</v>
      </c>
      <c r="I2054" s="10" t="str">
        <f>LEFT(telefony[[#This Row],[nr]],2)</f>
        <v>33</v>
      </c>
      <c r="J2054" s="9">
        <f>IF(AND(telefony[[#This Row],[Rodzaj telefonu]]="Stacjonarny",telefony[[#This Row],[Początek numeru]]="12"),1,0)</f>
        <v>0</v>
      </c>
      <c r="K2054" s="7">
        <f>IF(telefony[[#This Row],[Czy 12]]=1,telefony[[#This Row],[zakonczenie]]-telefony[[#This Row],[rozpoczecie]],0)</f>
        <v>0</v>
      </c>
    </row>
    <row r="2055" spans="1:11" x14ac:dyDescent="0.25">
      <c r="A2055">
        <v>4293872</v>
      </c>
      <c r="B2055" s="1">
        <v>42947</v>
      </c>
      <c r="C2055" s="2">
        <v>0.39023148148148146</v>
      </c>
      <c r="D2055" s="2">
        <v>0.39748842592592593</v>
      </c>
      <c r="E2055">
        <f>COUNTIF($A$2:$A$2148,telefony[[#This Row],[nr]])</f>
        <v>3</v>
      </c>
      <c r="F2055" t="str">
        <f>IF(LEN(telefony[[#This Row],[nr]])=7,"Stacjonarny",IF(LEN(telefony[[#This Row],[nr]])=8,"Komórkowy","Zagraniczny"))</f>
        <v>Stacjonarny</v>
      </c>
      <c r="G2055" s="11">
        <f>telefony[[#This Row],[zakonczenie]]-telefony[[#This Row],[rozpoczecie]]</f>
        <v>7.2569444444444686E-3</v>
      </c>
      <c r="H2055">
        <f>MINUTE(telefony[[#This Row],[Czas trwania połączenia]])</f>
        <v>10</v>
      </c>
      <c r="I2055" s="10" t="str">
        <f>LEFT(telefony[[#This Row],[nr]],2)</f>
        <v>42</v>
      </c>
      <c r="J2055" s="9">
        <f>IF(AND(telefony[[#This Row],[Rodzaj telefonu]]="Stacjonarny",telefony[[#This Row],[Początek numeru]]="12"),1,0)</f>
        <v>0</v>
      </c>
      <c r="K2055" s="7">
        <f>IF(telefony[[#This Row],[Czy 12]]=1,telefony[[#This Row],[zakonczenie]]-telefony[[#This Row],[rozpoczecie]],0)</f>
        <v>0</v>
      </c>
    </row>
    <row r="2056" spans="1:11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  <c r="E2056">
        <f>COUNTIF($A$2:$A$2148,telefony[[#This Row],[nr]])</f>
        <v>3</v>
      </c>
      <c r="F2056" t="str">
        <f>IF(LEN(telefony[[#This Row],[nr]])=7,"Stacjonarny",IF(LEN(telefony[[#This Row],[nr]])=8,"Komórkowy","Zagraniczny"))</f>
        <v>Stacjonarny</v>
      </c>
      <c r="G2056" s="11">
        <f>telefony[[#This Row],[zakonczenie]]-telefony[[#This Row],[rozpoczecie]]</f>
        <v>8.3912037037037202E-3</v>
      </c>
      <c r="H2056">
        <f>MINUTE(telefony[[#This Row],[Czas trwania połączenia]])</f>
        <v>12</v>
      </c>
      <c r="I2056" s="10" t="str">
        <f>LEFT(telefony[[#This Row],[nr]],2)</f>
        <v>30</v>
      </c>
      <c r="J2056" s="9">
        <f>IF(AND(telefony[[#This Row],[Rodzaj telefonu]]="Stacjonarny",telefony[[#This Row],[Początek numeru]]="12"),1,0)</f>
        <v>0</v>
      </c>
      <c r="K2056" s="7">
        <f>IF(telefony[[#This Row],[Czy 12]]=1,telefony[[#This Row],[zakonczenie]]-telefony[[#This Row],[rozpoczecie]],0)</f>
        <v>0</v>
      </c>
    </row>
    <row r="2057" spans="1:11" x14ac:dyDescent="0.25">
      <c r="A2057">
        <v>5087484</v>
      </c>
      <c r="B2057" s="1">
        <v>42947</v>
      </c>
      <c r="C2057" s="2">
        <v>0.39766203703703706</v>
      </c>
      <c r="D2057" s="2">
        <v>0.39957175925925925</v>
      </c>
      <c r="E2057">
        <f>COUNTIF($A$2:$A$2148,telefony[[#This Row],[nr]])</f>
        <v>1</v>
      </c>
      <c r="F2057" t="str">
        <f>IF(LEN(telefony[[#This Row],[nr]])=7,"Stacjonarny",IF(LEN(telefony[[#This Row],[nr]])=8,"Komórkowy","Zagraniczny"))</f>
        <v>Stacjonarny</v>
      </c>
      <c r="G2057" s="11">
        <f>telefony[[#This Row],[zakonczenie]]-telefony[[#This Row],[rozpoczecie]]</f>
        <v>1.9097222222221877E-3</v>
      </c>
      <c r="H2057">
        <f>MINUTE(telefony[[#This Row],[Czas trwania połączenia]])</f>
        <v>2</v>
      </c>
      <c r="I2057" s="10" t="str">
        <f>LEFT(telefony[[#This Row],[nr]],2)</f>
        <v>50</v>
      </c>
      <c r="J2057" s="9">
        <f>IF(AND(telefony[[#This Row],[Rodzaj telefonu]]="Stacjonarny",telefony[[#This Row],[Początek numeru]]="12"),1,0)</f>
        <v>0</v>
      </c>
      <c r="K2057" s="7">
        <f>IF(telefony[[#This Row],[Czy 12]]=1,telefony[[#This Row],[zakonczenie]]-telefony[[#This Row],[rozpoczecie]],0)</f>
        <v>0</v>
      </c>
    </row>
    <row r="2058" spans="1:11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  <c r="E2058">
        <f>COUNTIF($A$2:$A$2148,telefony[[#This Row],[nr]])</f>
        <v>1</v>
      </c>
      <c r="F2058" t="str">
        <f>IF(LEN(telefony[[#This Row],[nr]])=7,"Stacjonarny",IF(LEN(telefony[[#This Row],[nr]])=8,"Komórkowy","Zagraniczny"))</f>
        <v>Komórkowy</v>
      </c>
      <c r="G2058" s="11">
        <f>telefony[[#This Row],[zakonczenie]]-telefony[[#This Row],[rozpoczecie]]</f>
        <v>1.631944444444422E-3</v>
      </c>
      <c r="H2058">
        <f>MINUTE(telefony[[#This Row],[Czas trwania połączenia]])</f>
        <v>2</v>
      </c>
      <c r="I2058" s="10" t="str">
        <f>LEFT(telefony[[#This Row],[nr]],2)</f>
        <v>47</v>
      </c>
      <c r="J2058" s="9">
        <f>IF(AND(telefony[[#This Row],[Rodzaj telefonu]]="Stacjonarny",telefony[[#This Row],[Początek numeru]]="12"),1,0)</f>
        <v>0</v>
      </c>
      <c r="K2058" s="7">
        <f>IF(telefony[[#This Row],[Czy 12]]=1,telefony[[#This Row],[zakonczenie]]-telefony[[#This Row],[rozpoczecie]],0)</f>
        <v>0</v>
      </c>
    </row>
    <row r="2059" spans="1:11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  <c r="E2059">
        <f>COUNTIF($A$2:$A$2148,telefony[[#This Row],[nr]])</f>
        <v>1</v>
      </c>
      <c r="F2059" t="str">
        <f>IF(LEN(telefony[[#This Row],[nr]])=7,"Stacjonarny",IF(LEN(telefony[[#This Row],[nr]])=8,"Komórkowy","Zagraniczny"))</f>
        <v>Zagraniczny</v>
      </c>
      <c r="G2059" s="11">
        <f>telefony[[#This Row],[zakonczenie]]-telefony[[#This Row],[rozpoczecie]]</f>
        <v>4.5949074074074225E-3</v>
      </c>
      <c r="H2059">
        <f>MINUTE(telefony[[#This Row],[Czas trwania połączenia]])</f>
        <v>6</v>
      </c>
      <c r="I2059" s="10" t="str">
        <f>LEFT(telefony[[#This Row],[nr]],2)</f>
        <v>77</v>
      </c>
      <c r="J2059" s="9">
        <f>IF(AND(telefony[[#This Row],[Rodzaj telefonu]]="Stacjonarny",telefony[[#This Row],[Początek numeru]]="12"),1,0)</f>
        <v>0</v>
      </c>
      <c r="K2059" s="7">
        <f>IF(telefony[[#This Row],[Czy 12]]=1,telefony[[#This Row],[zakonczenie]]-telefony[[#This Row],[rozpoczecie]],0)</f>
        <v>0</v>
      </c>
    </row>
    <row r="2060" spans="1:11" x14ac:dyDescent="0.25">
      <c r="A2060">
        <v>9533304954</v>
      </c>
      <c r="B2060" s="1">
        <v>42947</v>
      </c>
      <c r="C2060" s="2">
        <v>0.40328703703703705</v>
      </c>
      <c r="D2060" s="2">
        <v>0.41405092592592591</v>
      </c>
      <c r="E2060">
        <f>COUNTIF($A$2:$A$2148,telefony[[#This Row],[nr]])</f>
        <v>1</v>
      </c>
      <c r="F2060" t="str">
        <f>IF(LEN(telefony[[#This Row],[nr]])=7,"Stacjonarny",IF(LEN(telefony[[#This Row],[nr]])=8,"Komórkowy","Zagraniczny"))</f>
        <v>Zagraniczny</v>
      </c>
      <c r="G2060" s="11">
        <f>telefony[[#This Row],[zakonczenie]]-telefony[[#This Row],[rozpoczecie]]</f>
        <v>1.0763888888888851E-2</v>
      </c>
      <c r="H2060">
        <f>MINUTE(telefony[[#This Row],[Czas trwania połączenia]])</f>
        <v>15</v>
      </c>
      <c r="I2060" s="10" t="str">
        <f>LEFT(telefony[[#This Row],[nr]],2)</f>
        <v>95</v>
      </c>
      <c r="J2060" s="9">
        <f>IF(AND(telefony[[#This Row],[Rodzaj telefonu]]="Stacjonarny",telefony[[#This Row],[Początek numeru]]="12"),1,0)</f>
        <v>0</v>
      </c>
      <c r="K2060" s="7">
        <f>IF(telefony[[#This Row],[Czy 12]]=1,telefony[[#This Row],[zakonczenie]]-telefony[[#This Row],[rozpoczecie]],0)</f>
        <v>0</v>
      </c>
    </row>
    <row r="2061" spans="1:11" x14ac:dyDescent="0.25">
      <c r="A2061">
        <v>5147651</v>
      </c>
      <c r="B2061" s="1">
        <v>42947</v>
      </c>
      <c r="C2061" s="2">
        <v>0.40497685185185184</v>
      </c>
      <c r="D2061" s="2">
        <v>0.41167824074074072</v>
      </c>
      <c r="E2061">
        <f>COUNTIF($A$2:$A$2148,telefony[[#This Row],[nr]])</f>
        <v>2</v>
      </c>
      <c r="F2061" t="str">
        <f>IF(LEN(telefony[[#This Row],[nr]])=7,"Stacjonarny",IF(LEN(telefony[[#This Row],[nr]])=8,"Komórkowy","Zagraniczny"))</f>
        <v>Stacjonarny</v>
      </c>
      <c r="G2061" s="11">
        <f>telefony[[#This Row],[zakonczenie]]-telefony[[#This Row],[rozpoczecie]]</f>
        <v>6.7013888888888817E-3</v>
      </c>
      <c r="H2061">
        <f>MINUTE(telefony[[#This Row],[Czas trwania połączenia]])</f>
        <v>9</v>
      </c>
      <c r="I2061" s="10" t="str">
        <f>LEFT(telefony[[#This Row],[nr]],2)</f>
        <v>51</v>
      </c>
      <c r="J2061" s="9">
        <f>IF(AND(telefony[[#This Row],[Rodzaj telefonu]]="Stacjonarny",telefony[[#This Row],[Początek numeru]]="12"),1,0)</f>
        <v>0</v>
      </c>
      <c r="K2061" s="7">
        <f>IF(telefony[[#This Row],[Czy 12]]=1,telefony[[#This Row],[zakonczenie]]-telefony[[#This Row],[rozpoczecie]],0)</f>
        <v>0</v>
      </c>
    </row>
    <row r="2062" spans="1:11" x14ac:dyDescent="0.25">
      <c r="A2062">
        <v>7564861</v>
      </c>
      <c r="B2062" s="1">
        <v>42947</v>
      </c>
      <c r="C2062" s="2">
        <v>0.40725694444444444</v>
      </c>
      <c r="D2062" s="2">
        <v>0.41819444444444442</v>
      </c>
      <c r="E2062">
        <f>COUNTIF($A$2:$A$2148,telefony[[#This Row],[nr]])</f>
        <v>1</v>
      </c>
      <c r="F2062" t="str">
        <f>IF(LEN(telefony[[#This Row],[nr]])=7,"Stacjonarny",IF(LEN(telefony[[#This Row],[nr]])=8,"Komórkowy","Zagraniczny"))</f>
        <v>Stacjonarny</v>
      </c>
      <c r="G2062" s="11">
        <f>telefony[[#This Row],[zakonczenie]]-telefony[[#This Row],[rozpoczecie]]</f>
        <v>1.0937499999999989E-2</v>
      </c>
      <c r="H2062">
        <f>MINUTE(telefony[[#This Row],[Czas trwania połączenia]])</f>
        <v>15</v>
      </c>
      <c r="I2062" s="10" t="str">
        <f>LEFT(telefony[[#This Row],[nr]],2)</f>
        <v>75</v>
      </c>
      <c r="J2062" s="9">
        <f>IF(AND(telefony[[#This Row],[Rodzaj telefonu]]="Stacjonarny",telefony[[#This Row],[Początek numeru]]="12"),1,0)</f>
        <v>0</v>
      </c>
      <c r="K2062" s="7">
        <f>IF(telefony[[#This Row],[Czy 12]]=1,telefony[[#This Row],[zakonczenie]]-telefony[[#This Row],[rozpoczecie]],0)</f>
        <v>0</v>
      </c>
    </row>
    <row r="2063" spans="1:11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  <c r="E2063">
        <f>COUNTIF($A$2:$A$2148,telefony[[#This Row],[nr]])</f>
        <v>2</v>
      </c>
      <c r="F2063" t="str">
        <f>IF(LEN(telefony[[#This Row],[nr]])=7,"Stacjonarny",IF(LEN(telefony[[#This Row],[nr]])=8,"Komórkowy","Zagraniczny"))</f>
        <v>Stacjonarny</v>
      </c>
      <c r="G2063" s="11">
        <f>telefony[[#This Row],[zakonczenie]]-telefony[[#This Row],[rozpoczecie]]</f>
        <v>5.9027777777775903E-4</v>
      </c>
      <c r="H2063">
        <f>MINUTE(telefony[[#This Row],[Czas trwania połączenia]])</f>
        <v>0</v>
      </c>
      <c r="I2063" s="10" t="str">
        <f>LEFT(telefony[[#This Row],[nr]],2)</f>
        <v>81</v>
      </c>
      <c r="J2063" s="9">
        <f>IF(AND(telefony[[#This Row],[Rodzaj telefonu]]="Stacjonarny",telefony[[#This Row],[Początek numeru]]="12"),1,0)</f>
        <v>0</v>
      </c>
      <c r="K2063" s="7">
        <f>IF(telefony[[#This Row],[Czy 12]]=1,telefony[[#This Row],[zakonczenie]]-telefony[[#This Row],[rozpoczecie]],0)</f>
        <v>0</v>
      </c>
    </row>
    <row r="2064" spans="1:11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  <c r="E2064">
        <f>COUNTIF($A$2:$A$2148,telefony[[#This Row],[nr]])</f>
        <v>1</v>
      </c>
      <c r="F2064" t="str">
        <f>IF(LEN(telefony[[#This Row],[nr]])=7,"Stacjonarny",IF(LEN(telefony[[#This Row],[nr]])=8,"Komórkowy","Zagraniczny"))</f>
        <v>Komórkowy</v>
      </c>
      <c r="G2064" s="11">
        <f>telefony[[#This Row],[zakonczenie]]-telefony[[#This Row],[rozpoczecie]]</f>
        <v>1.0578703703703674E-2</v>
      </c>
      <c r="H2064">
        <f>MINUTE(telefony[[#This Row],[Czas trwania połączenia]])</f>
        <v>15</v>
      </c>
      <c r="I2064" s="10" t="str">
        <f>LEFT(telefony[[#This Row],[nr]],2)</f>
        <v>37</v>
      </c>
      <c r="J2064" s="9">
        <f>IF(AND(telefony[[#This Row],[Rodzaj telefonu]]="Stacjonarny",telefony[[#This Row],[Początek numeru]]="12"),1,0)</f>
        <v>0</v>
      </c>
      <c r="K2064" s="7">
        <f>IF(telefony[[#This Row],[Czy 12]]=1,telefony[[#This Row],[zakonczenie]]-telefony[[#This Row],[rozpoczecie]],0)</f>
        <v>0</v>
      </c>
    </row>
    <row r="2065" spans="1:11" x14ac:dyDescent="0.25">
      <c r="A2065">
        <v>7518300</v>
      </c>
      <c r="B2065" s="1">
        <v>42947</v>
      </c>
      <c r="C2065" s="2">
        <v>0.41337962962962965</v>
      </c>
      <c r="D2065" s="2">
        <v>0.41743055555555558</v>
      </c>
      <c r="E2065">
        <f>COUNTIF($A$2:$A$2148,telefony[[#This Row],[nr]])</f>
        <v>1</v>
      </c>
      <c r="F2065" t="str">
        <f>IF(LEN(telefony[[#This Row],[nr]])=7,"Stacjonarny",IF(LEN(telefony[[#This Row],[nr]])=8,"Komórkowy","Zagraniczny"))</f>
        <v>Stacjonarny</v>
      </c>
      <c r="G2065" s="11">
        <f>telefony[[#This Row],[zakonczenie]]-telefony[[#This Row],[rozpoczecie]]</f>
        <v>4.05092592592593E-3</v>
      </c>
      <c r="H2065">
        <f>MINUTE(telefony[[#This Row],[Czas trwania połączenia]])</f>
        <v>5</v>
      </c>
      <c r="I2065" s="10" t="str">
        <f>LEFT(telefony[[#This Row],[nr]],2)</f>
        <v>75</v>
      </c>
      <c r="J2065" s="9">
        <f>IF(AND(telefony[[#This Row],[Rodzaj telefonu]]="Stacjonarny",telefony[[#This Row],[Początek numeru]]="12"),1,0)</f>
        <v>0</v>
      </c>
      <c r="K2065" s="7">
        <f>IF(telefony[[#This Row],[Czy 12]]=1,telefony[[#This Row],[zakonczenie]]-telefony[[#This Row],[rozpoczecie]],0)</f>
        <v>0</v>
      </c>
    </row>
    <row r="2066" spans="1:11" x14ac:dyDescent="0.25">
      <c r="A2066">
        <v>9233918039</v>
      </c>
      <c r="B2066" s="1">
        <v>42947</v>
      </c>
      <c r="C2066" s="2">
        <v>0.41523148148148148</v>
      </c>
      <c r="D2066" s="2">
        <v>0.42322916666666666</v>
      </c>
      <c r="E2066">
        <f>COUNTIF($A$2:$A$2148,telefony[[#This Row],[nr]])</f>
        <v>1</v>
      </c>
      <c r="F2066" t="str">
        <f>IF(LEN(telefony[[#This Row],[nr]])=7,"Stacjonarny",IF(LEN(telefony[[#This Row],[nr]])=8,"Komórkowy","Zagraniczny"))</f>
        <v>Zagraniczny</v>
      </c>
      <c r="G2066" s="11">
        <f>telefony[[#This Row],[zakonczenie]]-telefony[[#This Row],[rozpoczecie]]</f>
        <v>7.9976851851851771E-3</v>
      </c>
      <c r="H2066">
        <f>MINUTE(telefony[[#This Row],[Czas trwania połączenia]])</f>
        <v>11</v>
      </c>
      <c r="I2066" s="10" t="str">
        <f>LEFT(telefony[[#This Row],[nr]],2)</f>
        <v>92</v>
      </c>
      <c r="J2066" s="9">
        <f>IF(AND(telefony[[#This Row],[Rodzaj telefonu]]="Stacjonarny",telefony[[#This Row],[Początek numeru]]="12"),1,0)</f>
        <v>0</v>
      </c>
      <c r="K2066" s="7">
        <f>IF(telefony[[#This Row],[Czy 12]]=1,telefony[[#This Row],[zakonczenie]]-telefony[[#This Row],[rozpoczecie]],0)</f>
        <v>0</v>
      </c>
    </row>
    <row r="2067" spans="1:11" x14ac:dyDescent="0.25">
      <c r="A2067">
        <v>5744555</v>
      </c>
      <c r="B2067" s="1">
        <v>42947</v>
      </c>
      <c r="C2067" s="2">
        <v>0.41841435185185183</v>
      </c>
      <c r="D2067" s="2">
        <v>0.42677083333333332</v>
      </c>
      <c r="E2067">
        <f>COUNTIF($A$2:$A$2148,telefony[[#This Row],[nr]])</f>
        <v>1</v>
      </c>
      <c r="F2067" t="str">
        <f>IF(LEN(telefony[[#This Row],[nr]])=7,"Stacjonarny",IF(LEN(telefony[[#This Row],[nr]])=8,"Komórkowy","Zagraniczny"))</f>
        <v>Stacjonarny</v>
      </c>
      <c r="G2067" s="11">
        <f>telefony[[#This Row],[zakonczenie]]-telefony[[#This Row],[rozpoczecie]]</f>
        <v>8.3564814814814925E-3</v>
      </c>
      <c r="H2067">
        <f>MINUTE(telefony[[#This Row],[Czas trwania połączenia]])</f>
        <v>12</v>
      </c>
      <c r="I2067" s="10" t="str">
        <f>LEFT(telefony[[#This Row],[nr]],2)</f>
        <v>57</v>
      </c>
      <c r="J2067" s="9">
        <f>IF(AND(telefony[[#This Row],[Rodzaj telefonu]]="Stacjonarny",telefony[[#This Row],[Początek numeru]]="12"),1,0)</f>
        <v>0</v>
      </c>
      <c r="K2067" s="7">
        <f>IF(telefony[[#This Row],[Czy 12]]=1,telefony[[#This Row],[zakonczenie]]-telefony[[#This Row],[rozpoczecie]],0)</f>
        <v>0</v>
      </c>
    </row>
    <row r="2068" spans="1:11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  <c r="E2068">
        <f>COUNTIF($A$2:$A$2148,telefony[[#This Row],[nr]])</f>
        <v>1</v>
      </c>
      <c r="F2068" t="str">
        <f>IF(LEN(telefony[[#This Row],[nr]])=7,"Stacjonarny",IF(LEN(telefony[[#This Row],[nr]])=8,"Komórkowy","Zagraniczny"))</f>
        <v>Komórkowy</v>
      </c>
      <c r="G2068" s="11">
        <f>telefony[[#This Row],[zakonczenie]]-telefony[[#This Row],[rozpoczecie]]</f>
        <v>6.2847222222222054E-3</v>
      </c>
      <c r="H2068">
        <f>MINUTE(telefony[[#This Row],[Czas trwania połączenia]])</f>
        <v>9</v>
      </c>
      <c r="I2068" s="10" t="str">
        <f>LEFT(telefony[[#This Row],[nr]],2)</f>
        <v>17</v>
      </c>
      <c r="J2068" s="9">
        <f>IF(AND(telefony[[#This Row],[Rodzaj telefonu]]="Stacjonarny",telefony[[#This Row],[Początek numeru]]="12"),1,0)</f>
        <v>0</v>
      </c>
      <c r="K2068" s="7">
        <f>IF(telefony[[#This Row],[Czy 12]]=1,telefony[[#This Row],[zakonczenie]]-telefony[[#This Row],[rozpoczecie]],0)</f>
        <v>0</v>
      </c>
    </row>
    <row r="2069" spans="1:11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  <c r="E2069">
        <f>COUNTIF($A$2:$A$2148,telefony[[#This Row],[nr]])</f>
        <v>1</v>
      </c>
      <c r="F2069" t="str">
        <f>IF(LEN(telefony[[#This Row],[nr]])=7,"Stacjonarny",IF(LEN(telefony[[#This Row],[nr]])=8,"Komórkowy","Zagraniczny"))</f>
        <v>Komórkowy</v>
      </c>
      <c r="G2069" s="11">
        <f>telefony[[#This Row],[zakonczenie]]-telefony[[#This Row],[rozpoczecie]]</f>
        <v>1.5277777777777946E-3</v>
      </c>
      <c r="H2069">
        <f>MINUTE(telefony[[#This Row],[Czas trwania połączenia]])</f>
        <v>2</v>
      </c>
      <c r="I2069" s="10" t="str">
        <f>LEFT(telefony[[#This Row],[nr]],2)</f>
        <v>35</v>
      </c>
      <c r="J2069" s="9">
        <f>IF(AND(telefony[[#This Row],[Rodzaj telefonu]]="Stacjonarny",telefony[[#This Row],[Początek numeru]]="12"),1,0)</f>
        <v>0</v>
      </c>
      <c r="K2069" s="7">
        <f>IF(telefony[[#This Row],[Czy 12]]=1,telefony[[#This Row],[zakonczenie]]-telefony[[#This Row],[rozpoczecie]],0)</f>
        <v>0</v>
      </c>
    </row>
    <row r="2070" spans="1:11" x14ac:dyDescent="0.25">
      <c r="A2070">
        <v>54840810</v>
      </c>
      <c r="B2070" s="1">
        <v>42947</v>
      </c>
      <c r="C2070" s="2">
        <v>0.4211111111111111</v>
      </c>
      <c r="D2070" s="2">
        <v>0.42442129629629627</v>
      </c>
      <c r="E2070">
        <f>COUNTIF($A$2:$A$2148,telefony[[#This Row],[nr]])</f>
        <v>2</v>
      </c>
      <c r="F2070" t="str">
        <f>IF(LEN(telefony[[#This Row],[nr]])=7,"Stacjonarny",IF(LEN(telefony[[#This Row],[nr]])=8,"Komórkowy","Zagraniczny"))</f>
        <v>Komórkowy</v>
      </c>
      <c r="G2070" s="11">
        <f>telefony[[#This Row],[zakonczenie]]-telefony[[#This Row],[rozpoczecie]]</f>
        <v>3.310185185185166E-3</v>
      </c>
      <c r="H2070">
        <f>MINUTE(telefony[[#This Row],[Czas trwania połączenia]])</f>
        <v>4</v>
      </c>
      <c r="I2070" s="10" t="str">
        <f>LEFT(telefony[[#This Row],[nr]],2)</f>
        <v>54</v>
      </c>
      <c r="J2070" s="9">
        <f>IF(AND(telefony[[#This Row],[Rodzaj telefonu]]="Stacjonarny",telefony[[#This Row],[Początek numeru]]="12"),1,0)</f>
        <v>0</v>
      </c>
      <c r="K2070" s="7">
        <f>IF(telefony[[#This Row],[Czy 12]]=1,telefony[[#This Row],[zakonczenie]]-telefony[[#This Row],[rozpoczecie]],0)</f>
        <v>0</v>
      </c>
    </row>
    <row r="2071" spans="1:11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  <c r="E2071">
        <f>COUNTIF($A$2:$A$2148,telefony[[#This Row],[nr]])</f>
        <v>1</v>
      </c>
      <c r="F2071" t="str">
        <f>IF(LEN(telefony[[#This Row],[nr]])=7,"Stacjonarny",IF(LEN(telefony[[#This Row],[nr]])=8,"Komórkowy","Zagraniczny"))</f>
        <v>Stacjonarny</v>
      </c>
      <c r="G2071" s="11">
        <f>telefony[[#This Row],[zakonczenie]]-telefony[[#This Row],[rozpoczecie]]</f>
        <v>4.4097222222222454E-3</v>
      </c>
      <c r="H2071">
        <f>MINUTE(telefony[[#This Row],[Czas trwania połączenia]])</f>
        <v>6</v>
      </c>
      <c r="I2071" s="10" t="str">
        <f>LEFT(telefony[[#This Row],[nr]],2)</f>
        <v>32</v>
      </c>
      <c r="J2071" s="9">
        <f>IF(AND(telefony[[#This Row],[Rodzaj telefonu]]="Stacjonarny",telefony[[#This Row],[Początek numeru]]="12"),1,0)</f>
        <v>0</v>
      </c>
      <c r="K2071" s="7">
        <f>IF(telefony[[#This Row],[Czy 12]]=1,telefony[[#This Row],[zakonczenie]]-telefony[[#This Row],[rozpoczecie]],0)</f>
        <v>0</v>
      </c>
    </row>
    <row r="2072" spans="1:11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  <c r="E2072">
        <f>COUNTIF($A$2:$A$2148,telefony[[#This Row],[nr]])</f>
        <v>1</v>
      </c>
      <c r="F2072" t="str">
        <f>IF(LEN(telefony[[#This Row],[nr]])=7,"Stacjonarny",IF(LEN(telefony[[#This Row],[nr]])=8,"Komórkowy","Zagraniczny"))</f>
        <v>Komórkowy</v>
      </c>
      <c r="G2072" s="11">
        <f>telefony[[#This Row],[zakonczenie]]-telefony[[#This Row],[rozpoczecie]]</f>
        <v>1.2499999999999734E-3</v>
      </c>
      <c r="H2072">
        <f>MINUTE(telefony[[#This Row],[Czas trwania połączenia]])</f>
        <v>1</v>
      </c>
      <c r="I2072" s="10" t="str">
        <f>LEFT(telefony[[#This Row],[nr]],2)</f>
        <v>20</v>
      </c>
      <c r="J2072" s="9">
        <f>IF(AND(telefony[[#This Row],[Rodzaj telefonu]]="Stacjonarny",telefony[[#This Row],[Początek numeru]]="12"),1,0)</f>
        <v>0</v>
      </c>
      <c r="K2072" s="7">
        <f>IF(telefony[[#This Row],[Czy 12]]=1,telefony[[#This Row],[zakonczenie]]-telefony[[#This Row],[rozpoczecie]],0)</f>
        <v>0</v>
      </c>
    </row>
    <row r="2073" spans="1:11" x14ac:dyDescent="0.25">
      <c r="A2073">
        <v>6124638</v>
      </c>
      <c r="B2073" s="1">
        <v>42947</v>
      </c>
      <c r="C2073" s="2">
        <v>0.43162037037037038</v>
      </c>
      <c r="D2073" s="2">
        <v>0.44153935185185184</v>
      </c>
      <c r="E2073">
        <f>COUNTIF($A$2:$A$2148,telefony[[#This Row],[nr]])</f>
        <v>1</v>
      </c>
      <c r="F2073" t="str">
        <f>IF(LEN(telefony[[#This Row],[nr]])=7,"Stacjonarny",IF(LEN(telefony[[#This Row],[nr]])=8,"Komórkowy","Zagraniczny"))</f>
        <v>Stacjonarny</v>
      </c>
      <c r="G2073" s="11">
        <f>telefony[[#This Row],[zakonczenie]]-telefony[[#This Row],[rozpoczecie]]</f>
        <v>9.9189814814814592E-3</v>
      </c>
      <c r="H2073">
        <f>MINUTE(telefony[[#This Row],[Czas trwania połączenia]])</f>
        <v>14</v>
      </c>
      <c r="I2073" s="10" t="str">
        <f>LEFT(telefony[[#This Row],[nr]],2)</f>
        <v>61</v>
      </c>
      <c r="J2073" s="9">
        <f>IF(AND(telefony[[#This Row],[Rodzaj telefonu]]="Stacjonarny",telefony[[#This Row],[Początek numeru]]="12"),1,0)</f>
        <v>0</v>
      </c>
      <c r="K2073" s="7">
        <f>IF(telefony[[#This Row],[Czy 12]]=1,telefony[[#This Row],[zakonczenie]]-telefony[[#This Row],[rozpoczecie]],0)</f>
        <v>0</v>
      </c>
    </row>
    <row r="2074" spans="1:11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  <c r="E2074">
        <f>COUNTIF($A$2:$A$2148,telefony[[#This Row],[nr]])</f>
        <v>1</v>
      </c>
      <c r="F2074" t="str">
        <f>IF(LEN(telefony[[#This Row],[nr]])=7,"Stacjonarny",IF(LEN(telefony[[#This Row],[nr]])=8,"Komórkowy","Zagraniczny"))</f>
        <v>Zagraniczny</v>
      </c>
      <c r="G2074" s="11">
        <f>telefony[[#This Row],[zakonczenie]]-telefony[[#This Row],[rozpoczecie]]</f>
        <v>3.2986111111111271E-3</v>
      </c>
      <c r="H2074">
        <f>MINUTE(telefony[[#This Row],[Czas trwania połączenia]])</f>
        <v>4</v>
      </c>
      <c r="I2074" s="10" t="str">
        <f>LEFT(telefony[[#This Row],[nr]],2)</f>
        <v>10</v>
      </c>
      <c r="J2074" s="9">
        <f>IF(AND(telefony[[#This Row],[Rodzaj telefonu]]="Stacjonarny",telefony[[#This Row],[Początek numeru]]="12"),1,0)</f>
        <v>0</v>
      </c>
      <c r="K2074" s="7">
        <f>IF(telefony[[#This Row],[Czy 12]]=1,telefony[[#This Row],[zakonczenie]]-telefony[[#This Row],[rozpoczecie]],0)</f>
        <v>0</v>
      </c>
    </row>
    <row r="2075" spans="1:11" x14ac:dyDescent="0.25">
      <c r="A2075">
        <v>9355422</v>
      </c>
      <c r="B2075" s="1">
        <v>42947</v>
      </c>
      <c r="C2075" s="2">
        <v>0.43686342592592592</v>
      </c>
      <c r="D2075" s="2">
        <v>0.44393518518518521</v>
      </c>
      <c r="E2075">
        <f>COUNTIF($A$2:$A$2148,telefony[[#This Row],[nr]])</f>
        <v>1</v>
      </c>
      <c r="F2075" t="str">
        <f>IF(LEN(telefony[[#This Row],[nr]])=7,"Stacjonarny",IF(LEN(telefony[[#This Row],[nr]])=8,"Komórkowy","Zagraniczny"))</f>
        <v>Stacjonarny</v>
      </c>
      <c r="G2075" s="11">
        <f>telefony[[#This Row],[zakonczenie]]-telefony[[#This Row],[rozpoczecie]]</f>
        <v>7.0717592592592915E-3</v>
      </c>
      <c r="H2075">
        <f>MINUTE(telefony[[#This Row],[Czas trwania połączenia]])</f>
        <v>10</v>
      </c>
      <c r="I2075" s="10" t="str">
        <f>LEFT(telefony[[#This Row],[nr]],2)</f>
        <v>93</v>
      </c>
      <c r="J2075" s="9">
        <f>IF(AND(telefony[[#This Row],[Rodzaj telefonu]]="Stacjonarny",telefony[[#This Row],[Początek numeru]]="12"),1,0)</f>
        <v>0</v>
      </c>
      <c r="K2075" s="7">
        <f>IF(telefony[[#This Row],[Czy 12]]=1,telefony[[#This Row],[zakonczenie]]-telefony[[#This Row],[rozpoczecie]],0)</f>
        <v>0</v>
      </c>
    </row>
    <row r="2076" spans="1:11" x14ac:dyDescent="0.25">
      <c r="A2076">
        <v>9950462</v>
      </c>
      <c r="B2076" s="1">
        <v>42947</v>
      </c>
      <c r="C2076" s="2">
        <v>0.44243055555555555</v>
      </c>
      <c r="D2076" s="2">
        <v>0.45349537037037035</v>
      </c>
      <c r="E2076">
        <f>COUNTIF($A$2:$A$2148,telefony[[#This Row],[nr]])</f>
        <v>1</v>
      </c>
      <c r="F2076" t="str">
        <f>IF(LEN(telefony[[#This Row],[nr]])=7,"Stacjonarny",IF(LEN(telefony[[#This Row],[nr]])=8,"Komórkowy","Zagraniczny"))</f>
        <v>Stacjonarny</v>
      </c>
      <c r="G2076" s="11">
        <f>telefony[[#This Row],[zakonczenie]]-telefony[[#This Row],[rozpoczecie]]</f>
        <v>1.1064814814814805E-2</v>
      </c>
      <c r="H2076">
        <f>MINUTE(telefony[[#This Row],[Czas trwania połączenia]])</f>
        <v>15</v>
      </c>
      <c r="I2076" s="10" t="str">
        <f>LEFT(telefony[[#This Row],[nr]],2)</f>
        <v>99</v>
      </c>
      <c r="J2076" s="9">
        <f>IF(AND(telefony[[#This Row],[Rodzaj telefonu]]="Stacjonarny",telefony[[#This Row],[Początek numeru]]="12"),1,0)</f>
        <v>0</v>
      </c>
      <c r="K2076" s="7">
        <f>IF(telefony[[#This Row],[Czy 12]]=1,telefony[[#This Row],[zakonczenie]]-telefony[[#This Row],[rozpoczecie]],0)</f>
        <v>0</v>
      </c>
    </row>
    <row r="2077" spans="1:11" x14ac:dyDescent="0.25">
      <c r="A2077">
        <v>2474506</v>
      </c>
      <c r="B2077" s="1">
        <v>42947</v>
      </c>
      <c r="C2077" s="2">
        <v>0.44802083333333331</v>
      </c>
      <c r="D2077" s="2">
        <v>0.45892361111111113</v>
      </c>
      <c r="E2077">
        <f>COUNTIF($A$2:$A$2148,telefony[[#This Row],[nr]])</f>
        <v>1</v>
      </c>
      <c r="F2077" t="str">
        <f>IF(LEN(telefony[[#This Row],[nr]])=7,"Stacjonarny",IF(LEN(telefony[[#This Row],[nr]])=8,"Komórkowy","Zagraniczny"))</f>
        <v>Stacjonarny</v>
      </c>
      <c r="G2077" s="11">
        <f>telefony[[#This Row],[zakonczenie]]-telefony[[#This Row],[rozpoczecie]]</f>
        <v>1.0902777777777817E-2</v>
      </c>
      <c r="H2077">
        <f>MINUTE(telefony[[#This Row],[Czas trwania połączenia]])</f>
        <v>15</v>
      </c>
      <c r="I2077" s="10" t="str">
        <f>LEFT(telefony[[#This Row],[nr]],2)</f>
        <v>24</v>
      </c>
      <c r="J2077" s="9">
        <f>IF(AND(telefony[[#This Row],[Rodzaj telefonu]]="Stacjonarny",telefony[[#This Row],[Początek numeru]]="12"),1,0)</f>
        <v>0</v>
      </c>
      <c r="K2077" s="7">
        <f>IF(telefony[[#This Row],[Czy 12]]=1,telefony[[#This Row],[zakonczenie]]-telefony[[#This Row],[rozpoczecie]],0)</f>
        <v>0</v>
      </c>
    </row>
    <row r="2078" spans="1:11" x14ac:dyDescent="0.25">
      <c r="A2078">
        <v>2462682</v>
      </c>
      <c r="B2078" s="1">
        <v>42947</v>
      </c>
      <c r="C2078" s="2">
        <v>0.45243055555555556</v>
      </c>
      <c r="D2078" s="2">
        <v>0.45275462962962965</v>
      </c>
      <c r="E2078">
        <f>COUNTIF($A$2:$A$2148,telefony[[#This Row],[nr]])</f>
        <v>1</v>
      </c>
      <c r="F2078" t="str">
        <f>IF(LEN(telefony[[#This Row],[nr]])=7,"Stacjonarny",IF(LEN(telefony[[#This Row],[nr]])=8,"Komórkowy","Zagraniczny"))</f>
        <v>Stacjonarny</v>
      </c>
      <c r="G2078" s="11">
        <f>telefony[[#This Row],[zakonczenie]]-telefony[[#This Row],[rozpoczecie]]</f>
        <v>3.2407407407408773E-4</v>
      </c>
      <c r="H2078">
        <f>MINUTE(telefony[[#This Row],[Czas trwania połączenia]])</f>
        <v>0</v>
      </c>
      <c r="I2078" s="10" t="str">
        <f>LEFT(telefony[[#This Row],[nr]],2)</f>
        <v>24</v>
      </c>
      <c r="J2078" s="9">
        <f>IF(AND(telefony[[#This Row],[Rodzaj telefonu]]="Stacjonarny",telefony[[#This Row],[Początek numeru]]="12"),1,0)</f>
        <v>0</v>
      </c>
      <c r="K2078" s="7">
        <f>IF(telefony[[#This Row],[Czy 12]]=1,telefony[[#This Row],[zakonczenie]]-telefony[[#This Row],[rozpoczecie]],0)</f>
        <v>0</v>
      </c>
    </row>
    <row r="2079" spans="1:11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  <c r="E2079">
        <f>COUNTIF($A$2:$A$2148,telefony[[#This Row],[nr]])</f>
        <v>1</v>
      </c>
      <c r="F2079" t="str">
        <f>IF(LEN(telefony[[#This Row],[nr]])=7,"Stacjonarny",IF(LEN(telefony[[#This Row],[nr]])=8,"Komórkowy","Zagraniczny"))</f>
        <v>Stacjonarny</v>
      </c>
      <c r="G2079" s="11">
        <f>telefony[[#This Row],[zakonczenie]]-telefony[[#This Row],[rozpoczecie]]</f>
        <v>9.9305555555555536E-3</v>
      </c>
      <c r="H2079">
        <f>MINUTE(telefony[[#This Row],[Czas trwania połączenia]])</f>
        <v>14</v>
      </c>
      <c r="I2079" s="10" t="str">
        <f>LEFT(telefony[[#This Row],[nr]],2)</f>
        <v>81</v>
      </c>
      <c r="J2079" s="9">
        <f>IF(AND(telefony[[#This Row],[Rodzaj telefonu]]="Stacjonarny",telefony[[#This Row],[Początek numeru]]="12"),1,0)</f>
        <v>0</v>
      </c>
      <c r="K2079" s="7">
        <f>IF(telefony[[#This Row],[Czy 12]]=1,telefony[[#This Row],[zakonczenie]]-telefony[[#This Row],[rozpoczecie]],0)</f>
        <v>0</v>
      </c>
    </row>
    <row r="2080" spans="1:11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  <c r="E2080">
        <f>COUNTIF($A$2:$A$2148,telefony[[#This Row],[nr]])</f>
        <v>2</v>
      </c>
      <c r="F2080" t="str">
        <f>IF(LEN(telefony[[#This Row],[nr]])=7,"Stacjonarny",IF(LEN(telefony[[#This Row],[nr]])=8,"Komórkowy","Zagraniczny"))</f>
        <v>Stacjonarny</v>
      </c>
      <c r="G2080" s="11">
        <f>telefony[[#This Row],[zakonczenie]]-telefony[[#This Row],[rozpoczecie]]</f>
        <v>1.8865740740741099E-3</v>
      </c>
      <c r="H2080">
        <f>MINUTE(telefony[[#This Row],[Czas trwania połączenia]])</f>
        <v>2</v>
      </c>
      <c r="I2080" s="10" t="str">
        <f>LEFT(telefony[[#This Row],[nr]],2)</f>
        <v>88</v>
      </c>
      <c r="J2080" s="9">
        <f>IF(AND(telefony[[#This Row],[Rodzaj telefonu]]="Stacjonarny",telefony[[#This Row],[Początek numeru]]="12"),1,0)</f>
        <v>0</v>
      </c>
      <c r="K2080" s="7">
        <f>IF(telefony[[#This Row],[Czy 12]]=1,telefony[[#This Row],[zakonczenie]]-telefony[[#This Row],[rozpoczecie]],0)</f>
        <v>0</v>
      </c>
    </row>
    <row r="2081" spans="1:11" x14ac:dyDescent="0.25">
      <c r="A2081">
        <v>6384230</v>
      </c>
      <c r="B2081" s="1">
        <v>42947</v>
      </c>
      <c r="C2081" s="2">
        <v>0.45846064814814813</v>
      </c>
      <c r="D2081" s="2">
        <v>0.46900462962962963</v>
      </c>
      <c r="E2081">
        <f>COUNTIF($A$2:$A$2148,telefony[[#This Row],[nr]])</f>
        <v>1</v>
      </c>
      <c r="F2081" t="str">
        <f>IF(LEN(telefony[[#This Row],[nr]])=7,"Stacjonarny",IF(LEN(telefony[[#This Row],[nr]])=8,"Komórkowy","Zagraniczny"))</f>
        <v>Stacjonarny</v>
      </c>
      <c r="G2081" s="11">
        <f>telefony[[#This Row],[zakonczenie]]-telefony[[#This Row],[rozpoczecie]]</f>
        <v>1.0543981481481501E-2</v>
      </c>
      <c r="H2081">
        <f>MINUTE(telefony[[#This Row],[Czas trwania połączenia]])</f>
        <v>15</v>
      </c>
      <c r="I2081" s="10" t="str">
        <f>LEFT(telefony[[#This Row],[nr]],2)</f>
        <v>63</v>
      </c>
      <c r="J2081" s="9">
        <f>IF(AND(telefony[[#This Row],[Rodzaj telefonu]]="Stacjonarny",telefony[[#This Row],[Początek numeru]]="12"),1,0)</f>
        <v>0</v>
      </c>
      <c r="K2081" s="7">
        <f>IF(telefony[[#This Row],[Czy 12]]=1,telefony[[#This Row],[zakonczenie]]-telefony[[#This Row],[rozpoczecie]],0)</f>
        <v>0</v>
      </c>
    </row>
    <row r="2082" spans="1:11" x14ac:dyDescent="0.25">
      <c r="A2082">
        <v>48676568</v>
      </c>
      <c r="B2082" s="1">
        <v>42947</v>
      </c>
      <c r="C2082" s="2">
        <v>0.45945601851851853</v>
      </c>
      <c r="D2082" s="2">
        <v>0.46525462962962966</v>
      </c>
      <c r="E2082">
        <f>COUNTIF($A$2:$A$2148,telefony[[#This Row],[nr]])</f>
        <v>2</v>
      </c>
      <c r="F2082" t="str">
        <f>IF(LEN(telefony[[#This Row],[nr]])=7,"Stacjonarny",IF(LEN(telefony[[#This Row],[nr]])=8,"Komórkowy","Zagraniczny"))</f>
        <v>Komórkowy</v>
      </c>
      <c r="G2082" s="11">
        <f>telefony[[#This Row],[zakonczenie]]-telefony[[#This Row],[rozpoczecie]]</f>
        <v>5.7986111111111294E-3</v>
      </c>
      <c r="H2082">
        <f>MINUTE(telefony[[#This Row],[Czas trwania połączenia]])</f>
        <v>8</v>
      </c>
      <c r="I2082" s="10" t="str">
        <f>LEFT(telefony[[#This Row],[nr]],2)</f>
        <v>48</v>
      </c>
      <c r="J2082" s="9">
        <f>IF(AND(telefony[[#This Row],[Rodzaj telefonu]]="Stacjonarny",telefony[[#This Row],[Początek numeru]]="12"),1,0)</f>
        <v>0</v>
      </c>
      <c r="K2082" s="7">
        <f>IF(telefony[[#This Row],[Czy 12]]=1,telefony[[#This Row],[zakonczenie]]-telefony[[#This Row],[rozpoczecie]],0)</f>
        <v>0</v>
      </c>
    </row>
    <row r="2083" spans="1:11" x14ac:dyDescent="0.25">
      <c r="A2083">
        <v>3691457</v>
      </c>
      <c r="B2083" s="1">
        <v>42947</v>
      </c>
      <c r="C2083" s="2">
        <v>0.46119212962962963</v>
      </c>
      <c r="D2083" s="2">
        <v>0.4725347222222222</v>
      </c>
      <c r="E2083">
        <f>COUNTIF($A$2:$A$2148,telefony[[#This Row],[nr]])</f>
        <v>3</v>
      </c>
      <c r="F2083" t="str">
        <f>IF(LEN(telefony[[#This Row],[nr]])=7,"Stacjonarny",IF(LEN(telefony[[#This Row],[nr]])=8,"Komórkowy","Zagraniczny"))</f>
        <v>Stacjonarny</v>
      </c>
      <c r="G2083" s="11">
        <f>telefony[[#This Row],[zakonczenie]]-telefony[[#This Row],[rozpoczecie]]</f>
        <v>1.1342592592592571E-2</v>
      </c>
      <c r="H2083">
        <f>MINUTE(telefony[[#This Row],[Czas trwania połączenia]])</f>
        <v>16</v>
      </c>
      <c r="I2083" s="10" t="str">
        <f>LEFT(telefony[[#This Row],[nr]],2)</f>
        <v>36</v>
      </c>
      <c r="J2083" s="9">
        <f>IF(AND(telefony[[#This Row],[Rodzaj telefonu]]="Stacjonarny",telefony[[#This Row],[Początek numeru]]="12"),1,0)</f>
        <v>0</v>
      </c>
      <c r="K2083" s="7">
        <f>IF(telefony[[#This Row],[Czy 12]]=1,telefony[[#This Row],[zakonczenie]]-telefony[[#This Row],[rozpoczecie]],0)</f>
        <v>0</v>
      </c>
    </row>
    <row r="2084" spans="1:11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  <c r="E2084">
        <f>COUNTIF($A$2:$A$2148,telefony[[#This Row],[nr]])</f>
        <v>1</v>
      </c>
      <c r="F2084" t="str">
        <f>IF(LEN(telefony[[#This Row],[nr]])=7,"Stacjonarny",IF(LEN(telefony[[#This Row],[nr]])=8,"Komórkowy","Zagraniczny"))</f>
        <v>Stacjonarny</v>
      </c>
      <c r="G2084" s="11">
        <f>telefony[[#This Row],[zakonczenie]]-telefony[[#This Row],[rozpoczecie]]</f>
        <v>8.3333333333335258E-4</v>
      </c>
      <c r="H2084">
        <f>MINUTE(telefony[[#This Row],[Czas trwania połączenia]])</f>
        <v>1</v>
      </c>
      <c r="I2084" s="10" t="str">
        <f>LEFT(telefony[[#This Row],[nr]],2)</f>
        <v>32</v>
      </c>
      <c r="J2084" s="9">
        <f>IF(AND(telefony[[#This Row],[Rodzaj telefonu]]="Stacjonarny",telefony[[#This Row],[Początek numeru]]="12"),1,0)</f>
        <v>0</v>
      </c>
      <c r="K2084" s="7">
        <f>IF(telefony[[#This Row],[Czy 12]]=1,telefony[[#This Row],[zakonczenie]]-telefony[[#This Row],[rozpoczecie]],0)</f>
        <v>0</v>
      </c>
    </row>
    <row r="2085" spans="1:11" x14ac:dyDescent="0.25">
      <c r="A2085">
        <v>8489588</v>
      </c>
      <c r="B2085" s="1">
        <v>42947</v>
      </c>
      <c r="C2085" s="2">
        <v>0.46803240740740742</v>
      </c>
      <c r="D2085" s="2">
        <v>0.47423611111111114</v>
      </c>
      <c r="E2085">
        <f>COUNTIF($A$2:$A$2148,telefony[[#This Row],[nr]])</f>
        <v>1</v>
      </c>
      <c r="F2085" t="str">
        <f>IF(LEN(telefony[[#This Row],[nr]])=7,"Stacjonarny",IF(LEN(telefony[[#This Row],[nr]])=8,"Komórkowy","Zagraniczny"))</f>
        <v>Stacjonarny</v>
      </c>
      <c r="G2085" s="11">
        <f>telefony[[#This Row],[zakonczenie]]-telefony[[#This Row],[rozpoczecie]]</f>
        <v>6.2037037037037113E-3</v>
      </c>
      <c r="H2085">
        <f>MINUTE(telefony[[#This Row],[Czas trwania połączenia]])</f>
        <v>8</v>
      </c>
      <c r="I2085" s="10" t="str">
        <f>LEFT(telefony[[#This Row],[nr]],2)</f>
        <v>84</v>
      </c>
      <c r="J2085" s="9">
        <f>IF(AND(telefony[[#This Row],[Rodzaj telefonu]]="Stacjonarny",telefony[[#This Row],[Początek numeru]]="12"),1,0)</f>
        <v>0</v>
      </c>
      <c r="K2085" s="7">
        <f>IF(telefony[[#This Row],[Czy 12]]=1,telefony[[#This Row],[zakonczenie]]-telefony[[#This Row],[rozpoczecie]],0)</f>
        <v>0</v>
      </c>
    </row>
    <row r="2086" spans="1:11" x14ac:dyDescent="0.25">
      <c r="A2086">
        <v>57211290</v>
      </c>
      <c r="B2086" s="1">
        <v>42947</v>
      </c>
      <c r="C2086" s="2">
        <v>0.46987268518518521</v>
      </c>
      <c r="D2086" s="2">
        <v>0.47664351851851849</v>
      </c>
      <c r="E2086">
        <f>COUNTIF($A$2:$A$2148,telefony[[#This Row],[nr]])</f>
        <v>1</v>
      </c>
      <c r="F2086" t="str">
        <f>IF(LEN(telefony[[#This Row],[nr]])=7,"Stacjonarny",IF(LEN(telefony[[#This Row],[nr]])=8,"Komórkowy","Zagraniczny"))</f>
        <v>Komórkowy</v>
      </c>
      <c r="G2086" s="11">
        <f>telefony[[#This Row],[zakonczenie]]-telefony[[#This Row],[rozpoczecie]]</f>
        <v>6.7708333333332815E-3</v>
      </c>
      <c r="H2086">
        <f>MINUTE(telefony[[#This Row],[Czas trwania połączenia]])</f>
        <v>9</v>
      </c>
      <c r="I2086" s="10" t="str">
        <f>LEFT(telefony[[#This Row],[nr]],2)</f>
        <v>57</v>
      </c>
      <c r="J2086" s="9">
        <f>IF(AND(telefony[[#This Row],[Rodzaj telefonu]]="Stacjonarny",telefony[[#This Row],[Początek numeru]]="12"),1,0)</f>
        <v>0</v>
      </c>
      <c r="K2086" s="7">
        <f>IF(telefony[[#This Row],[Czy 12]]=1,telefony[[#This Row],[zakonczenie]]-telefony[[#This Row],[rozpoczecie]],0)</f>
        <v>0</v>
      </c>
    </row>
    <row r="2087" spans="1:11" x14ac:dyDescent="0.25">
      <c r="A2087">
        <v>67748426</v>
      </c>
      <c r="B2087" s="1">
        <v>42947</v>
      </c>
      <c r="C2087" s="2">
        <v>0.47158564814814813</v>
      </c>
      <c r="D2087" s="2">
        <v>0.47471064814814817</v>
      </c>
      <c r="E2087">
        <f>COUNTIF($A$2:$A$2148,telefony[[#This Row],[nr]])</f>
        <v>2</v>
      </c>
      <c r="F2087" t="str">
        <f>IF(LEN(telefony[[#This Row],[nr]])=7,"Stacjonarny",IF(LEN(telefony[[#This Row],[nr]])=8,"Komórkowy","Zagraniczny"))</f>
        <v>Komórkowy</v>
      </c>
      <c r="G2087" s="11">
        <f>telefony[[#This Row],[zakonczenie]]-telefony[[#This Row],[rozpoczecie]]</f>
        <v>3.1250000000000444E-3</v>
      </c>
      <c r="H2087">
        <f>MINUTE(telefony[[#This Row],[Czas trwania połączenia]])</f>
        <v>4</v>
      </c>
      <c r="I2087" s="10" t="str">
        <f>LEFT(telefony[[#This Row],[nr]],2)</f>
        <v>67</v>
      </c>
      <c r="J2087" s="9">
        <f>IF(AND(telefony[[#This Row],[Rodzaj telefonu]]="Stacjonarny",telefony[[#This Row],[Początek numeru]]="12"),1,0)</f>
        <v>0</v>
      </c>
      <c r="K2087" s="7">
        <f>IF(telefony[[#This Row],[Czy 12]]=1,telefony[[#This Row],[zakonczenie]]-telefony[[#This Row],[rozpoczecie]],0)</f>
        <v>0</v>
      </c>
    </row>
    <row r="2088" spans="1:11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  <c r="E2088">
        <f>COUNTIF($A$2:$A$2148,telefony[[#This Row],[nr]])</f>
        <v>1</v>
      </c>
      <c r="F2088" t="str">
        <f>IF(LEN(telefony[[#This Row],[nr]])=7,"Stacjonarny",IF(LEN(telefony[[#This Row],[nr]])=8,"Komórkowy","Zagraniczny"))</f>
        <v>Stacjonarny</v>
      </c>
      <c r="G2088" s="11">
        <f>telefony[[#This Row],[zakonczenie]]-telefony[[#This Row],[rozpoczecie]]</f>
        <v>3.2870370370370328E-3</v>
      </c>
      <c r="H2088">
        <f>MINUTE(telefony[[#This Row],[Czas trwania połączenia]])</f>
        <v>4</v>
      </c>
      <c r="I2088" s="10" t="str">
        <f>LEFT(telefony[[#This Row],[nr]],2)</f>
        <v>72</v>
      </c>
      <c r="J2088" s="9">
        <f>IF(AND(telefony[[#This Row],[Rodzaj telefonu]]="Stacjonarny",telefony[[#This Row],[Początek numeru]]="12"),1,0)</f>
        <v>0</v>
      </c>
      <c r="K2088" s="7">
        <f>IF(telefony[[#This Row],[Czy 12]]=1,telefony[[#This Row],[zakonczenie]]-telefony[[#This Row],[rozpoczecie]],0)</f>
        <v>0</v>
      </c>
    </row>
    <row r="2089" spans="1:11" x14ac:dyDescent="0.25">
      <c r="A2089">
        <v>5418543</v>
      </c>
      <c r="B2089" s="1">
        <v>42947</v>
      </c>
      <c r="C2089" s="2">
        <v>0.47315972222222225</v>
      </c>
      <c r="D2089" s="2">
        <v>0.47687499999999999</v>
      </c>
      <c r="E2089">
        <f>COUNTIF($A$2:$A$2148,telefony[[#This Row],[nr]])</f>
        <v>1</v>
      </c>
      <c r="F2089" t="str">
        <f>IF(LEN(telefony[[#This Row],[nr]])=7,"Stacjonarny",IF(LEN(telefony[[#This Row],[nr]])=8,"Komórkowy","Zagraniczny"))</f>
        <v>Stacjonarny</v>
      </c>
      <c r="G2089" s="11">
        <f>telefony[[#This Row],[zakonczenie]]-telefony[[#This Row],[rozpoczecie]]</f>
        <v>3.7152777777777479E-3</v>
      </c>
      <c r="H2089">
        <f>MINUTE(telefony[[#This Row],[Czas trwania połączenia]])</f>
        <v>5</v>
      </c>
      <c r="I2089" s="10" t="str">
        <f>LEFT(telefony[[#This Row],[nr]],2)</f>
        <v>54</v>
      </c>
      <c r="J2089" s="9">
        <f>IF(AND(telefony[[#This Row],[Rodzaj telefonu]]="Stacjonarny",telefony[[#This Row],[Początek numeru]]="12"),1,0)</f>
        <v>0</v>
      </c>
      <c r="K2089" s="7">
        <f>IF(telefony[[#This Row],[Czy 12]]=1,telefony[[#This Row],[zakonczenie]]-telefony[[#This Row],[rozpoczecie]],0)</f>
        <v>0</v>
      </c>
    </row>
    <row r="2090" spans="1:11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  <c r="E2090">
        <f>COUNTIF($A$2:$A$2148,telefony[[#This Row],[nr]])</f>
        <v>1</v>
      </c>
      <c r="F2090" t="str">
        <f>IF(LEN(telefony[[#This Row],[nr]])=7,"Stacjonarny",IF(LEN(telefony[[#This Row],[nr]])=8,"Komórkowy","Zagraniczny"))</f>
        <v>Stacjonarny</v>
      </c>
      <c r="G2090" s="11">
        <f>telefony[[#This Row],[zakonczenie]]-telefony[[#This Row],[rozpoczecie]]</f>
        <v>5.3240740740740922E-3</v>
      </c>
      <c r="H2090">
        <f>MINUTE(telefony[[#This Row],[Czas trwania połączenia]])</f>
        <v>7</v>
      </c>
      <c r="I2090" s="10" t="str">
        <f>LEFT(telefony[[#This Row],[nr]],2)</f>
        <v>64</v>
      </c>
      <c r="J2090" s="9">
        <f>IF(AND(telefony[[#This Row],[Rodzaj telefonu]]="Stacjonarny",telefony[[#This Row],[Początek numeru]]="12"),1,0)</f>
        <v>0</v>
      </c>
      <c r="K2090" s="7">
        <f>IF(telefony[[#This Row],[Czy 12]]=1,telefony[[#This Row],[zakonczenie]]-telefony[[#This Row],[rozpoczecie]],0)</f>
        <v>0</v>
      </c>
    </row>
    <row r="2091" spans="1:11" x14ac:dyDescent="0.25">
      <c r="A2091">
        <v>3478173</v>
      </c>
      <c r="B2091" s="1">
        <v>42947</v>
      </c>
      <c r="C2091" s="2">
        <v>0.47357638888888887</v>
      </c>
      <c r="D2091" s="2">
        <v>0.47564814814814815</v>
      </c>
      <c r="E2091">
        <f>COUNTIF($A$2:$A$2148,telefony[[#This Row],[nr]])</f>
        <v>2</v>
      </c>
      <c r="F2091" t="str">
        <f>IF(LEN(telefony[[#This Row],[nr]])=7,"Stacjonarny",IF(LEN(telefony[[#This Row],[nr]])=8,"Komórkowy","Zagraniczny"))</f>
        <v>Stacjonarny</v>
      </c>
      <c r="G2091" s="11">
        <f>telefony[[#This Row],[zakonczenie]]-telefony[[#This Row],[rozpoczecie]]</f>
        <v>2.0717592592592871E-3</v>
      </c>
      <c r="H2091">
        <f>MINUTE(telefony[[#This Row],[Czas trwania połączenia]])</f>
        <v>2</v>
      </c>
      <c r="I2091" s="10" t="str">
        <f>LEFT(telefony[[#This Row],[nr]],2)</f>
        <v>34</v>
      </c>
      <c r="J2091" s="9">
        <f>IF(AND(telefony[[#This Row],[Rodzaj telefonu]]="Stacjonarny",telefony[[#This Row],[Początek numeru]]="12"),1,0)</f>
        <v>0</v>
      </c>
      <c r="K2091" s="7">
        <f>IF(telefony[[#This Row],[Czy 12]]=1,telefony[[#This Row],[zakonczenie]]-telefony[[#This Row],[rozpoczecie]],0)</f>
        <v>0</v>
      </c>
    </row>
    <row r="2092" spans="1:11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  <c r="E2092">
        <f>COUNTIF($A$2:$A$2148,telefony[[#This Row],[nr]])</f>
        <v>3</v>
      </c>
      <c r="F2092" t="str">
        <f>IF(LEN(telefony[[#This Row],[nr]])=7,"Stacjonarny",IF(LEN(telefony[[#This Row],[nr]])=8,"Komórkowy","Zagraniczny"))</f>
        <v>Stacjonarny</v>
      </c>
      <c r="G2092" s="11">
        <f>telefony[[#This Row],[zakonczenie]]-telefony[[#This Row],[rozpoczecie]]</f>
        <v>6.5393518518518934E-3</v>
      </c>
      <c r="H2092">
        <f>MINUTE(telefony[[#This Row],[Czas trwania połączenia]])</f>
        <v>9</v>
      </c>
      <c r="I2092" s="10" t="str">
        <f>LEFT(telefony[[#This Row],[nr]],2)</f>
        <v>36</v>
      </c>
      <c r="J2092" s="9">
        <f>IF(AND(telefony[[#This Row],[Rodzaj telefonu]]="Stacjonarny",telefony[[#This Row],[Początek numeru]]="12"),1,0)</f>
        <v>0</v>
      </c>
      <c r="K2092" s="7">
        <f>IF(telefony[[#This Row],[Czy 12]]=1,telefony[[#This Row],[zakonczenie]]-telefony[[#This Row],[rozpoczecie]],0)</f>
        <v>0</v>
      </c>
    </row>
    <row r="2093" spans="1:11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  <c r="E2093">
        <f>COUNTIF($A$2:$A$2148,telefony[[#This Row],[nr]])</f>
        <v>2</v>
      </c>
      <c r="F2093" t="str">
        <f>IF(LEN(telefony[[#This Row],[nr]])=7,"Stacjonarny",IF(LEN(telefony[[#This Row],[nr]])=8,"Komórkowy","Zagraniczny"))</f>
        <v>Stacjonarny</v>
      </c>
      <c r="G2093" s="11">
        <f>telefony[[#This Row],[zakonczenie]]-telefony[[#This Row],[rozpoczecie]]</f>
        <v>6.6550925925926152E-3</v>
      </c>
      <c r="H2093">
        <f>MINUTE(telefony[[#This Row],[Czas trwania połączenia]])</f>
        <v>9</v>
      </c>
      <c r="I2093" s="10" t="str">
        <f>LEFT(telefony[[#This Row],[nr]],2)</f>
        <v>67</v>
      </c>
      <c r="J2093" s="9">
        <f>IF(AND(telefony[[#This Row],[Rodzaj telefonu]]="Stacjonarny",telefony[[#This Row],[Początek numeru]]="12"),1,0)</f>
        <v>0</v>
      </c>
      <c r="K2093" s="7">
        <f>IF(telefony[[#This Row],[Czy 12]]=1,telefony[[#This Row],[zakonczenie]]-telefony[[#This Row],[rozpoczecie]],0)</f>
        <v>0</v>
      </c>
    </row>
    <row r="2094" spans="1:11" x14ac:dyDescent="0.25">
      <c r="A2094">
        <v>61228399</v>
      </c>
      <c r="B2094" s="1">
        <v>42947</v>
      </c>
      <c r="C2094" s="2">
        <v>0.48053240740740738</v>
      </c>
      <c r="D2094" s="2">
        <v>0.48828703703703702</v>
      </c>
      <c r="E2094">
        <f>COUNTIF($A$2:$A$2148,telefony[[#This Row],[nr]])</f>
        <v>1</v>
      </c>
      <c r="F2094" t="str">
        <f>IF(LEN(telefony[[#This Row],[nr]])=7,"Stacjonarny",IF(LEN(telefony[[#This Row],[nr]])=8,"Komórkowy","Zagraniczny"))</f>
        <v>Komórkowy</v>
      </c>
      <c r="G2094" s="11">
        <f>telefony[[#This Row],[zakonczenie]]-telefony[[#This Row],[rozpoczecie]]</f>
        <v>7.7546296296296391E-3</v>
      </c>
      <c r="H2094">
        <f>MINUTE(telefony[[#This Row],[Czas trwania połączenia]])</f>
        <v>11</v>
      </c>
      <c r="I2094" s="10" t="str">
        <f>LEFT(telefony[[#This Row],[nr]],2)</f>
        <v>61</v>
      </c>
      <c r="J2094" s="9">
        <f>IF(AND(telefony[[#This Row],[Rodzaj telefonu]]="Stacjonarny",telefony[[#This Row],[Początek numeru]]="12"),1,0)</f>
        <v>0</v>
      </c>
      <c r="K2094" s="7">
        <f>IF(telefony[[#This Row],[Czy 12]]=1,telefony[[#This Row],[zakonczenie]]-telefony[[#This Row],[rozpoczecie]],0)</f>
        <v>0</v>
      </c>
    </row>
    <row r="2095" spans="1:11" x14ac:dyDescent="0.25">
      <c r="A2095">
        <v>9282166</v>
      </c>
      <c r="B2095" s="1">
        <v>42947</v>
      </c>
      <c r="C2095" s="2">
        <v>0.48141203703703705</v>
      </c>
      <c r="D2095" s="2">
        <v>0.49063657407407407</v>
      </c>
      <c r="E2095">
        <f>COUNTIF($A$2:$A$2148,telefony[[#This Row],[nr]])</f>
        <v>1</v>
      </c>
      <c r="F2095" t="str">
        <f>IF(LEN(telefony[[#This Row],[nr]])=7,"Stacjonarny",IF(LEN(telefony[[#This Row],[nr]])=8,"Komórkowy","Zagraniczny"))</f>
        <v>Stacjonarny</v>
      </c>
      <c r="G2095" s="11">
        <f>telefony[[#This Row],[zakonczenie]]-telefony[[#This Row],[rozpoczecie]]</f>
        <v>9.2245370370370172E-3</v>
      </c>
      <c r="H2095">
        <f>MINUTE(telefony[[#This Row],[Czas trwania połączenia]])</f>
        <v>13</v>
      </c>
      <c r="I2095" s="10" t="str">
        <f>LEFT(telefony[[#This Row],[nr]],2)</f>
        <v>92</v>
      </c>
      <c r="J2095" s="9">
        <f>IF(AND(telefony[[#This Row],[Rodzaj telefonu]]="Stacjonarny",telefony[[#This Row],[Początek numeru]]="12"),1,0)</f>
        <v>0</v>
      </c>
      <c r="K2095" s="7">
        <f>IF(telefony[[#This Row],[Czy 12]]=1,telefony[[#This Row],[zakonczenie]]-telefony[[#This Row],[rozpoczecie]],0)</f>
        <v>0</v>
      </c>
    </row>
    <row r="2096" spans="1:11" x14ac:dyDescent="0.25">
      <c r="A2096">
        <v>6426246</v>
      </c>
      <c r="B2096" s="1">
        <v>42947</v>
      </c>
      <c r="C2096" s="2">
        <v>0.48174768518518518</v>
      </c>
      <c r="D2096" s="2">
        <v>0.48682870370370368</v>
      </c>
      <c r="E2096">
        <f>COUNTIF($A$2:$A$2148,telefony[[#This Row],[nr]])</f>
        <v>1</v>
      </c>
      <c r="F2096" t="str">
        <f>IF(LEN(telefony[[#This Row],[nr]])=7,"Stacjonarny",IF(LEN(telefony[[#This Row],[nr]])=8,"Komórkowy","Zagraniczny"))</f>
        <v>Stacjonarny</v>
      </c>
      <c r="G2096" s="11">
        <f>telefony[[#This Row],[zakonczenie]]-telefony[[#This Row],[rozpoczecie]]</f>
        <v>5.0810185185184986E-3</v>
      </c>
      <c r="H2096">
        <f>MINUTE(telefony[[#This Row],[Czas trwania połączenia]])</f>
        <v>7</v>
      </c>
      <c r="I2096" s="10" t="str">
        <f>LEFT(telefony[[#This Row],[nr]],2)</f>
        <v>64</v>
      </c>
      <c r="J2096" s="9">
        <f>IF(AND(telefony[[#This Row],[Rodzaj telefonu]]="Stacjonarny",telefony[[#This Row],[Początek numeru]]="12"),1,0)</f>
        <v>0</v>
      </c>
      <c r="K2096" s="7">
        <f>IF(telefony[[#This Row],[Czy 12]]=1,telefony[[#This Row],[zakonczenie]]-telefony[[#This Row],[rozpoczecie]],0)</f>
        <v>0</v>
      </c>
    </row>
    <row r="2097" spans="1:11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  <c r="E2097">
        <f>COUNTIF($A$2:$A$2148,telefony[[#This Row],[nr]])</f>
        <v>2</v>
      </c>
      <c r="F2097" t="str">
        <f>IF(LEN(telefony[[#This Row],[nr]])=7,"Stacjonarny",IF(LEN(telefony[[#This Row],[nr]])=8,"Komórkowy","Zagraniczny"))</f>
        <v>Stacjonarny</v>
      </c>
      <c r="G2097" s="11">
        <f>telefony[[#This Row],[zakonczenie]]-telefony[[#This Row],[rozpoczecie]]</f>
        <v>4.4907407407407396E-3</v>
      </c>
      <c r="H2097">
        <f>MINUTE(telefony[[#This Row],[Czas trwania połączenia]])</f>
        <v>6</v>
      </c>
      <c r="I2097" s="10" t="str">
        <f>LEFT(telefony[[#This Row],[nr]],2)</f>
        <v>85</v>
      </c>
      <c r="J2097" s="9">
        <f>IF(AND(telefony[[#This Row],[Rodzaj telefonu]]="Stacjonarny",telefony[[#This Row],[Początek numeru]]="12"),1,0)</f>
        <v>0</v>
      </c>
      <c r="K2097" s="7">
        <f>IF(telefony[[#This Row],[Czy 12]]=1,telefony[[#This Row],[zakonczenie]]-telefony[[#This Row],[rozpoczecie]],0)</f>
        <v>0</v>
      </c>
    </row>
    <row r="2098" spans="1:11" x14ac:dyDescent="0.25">
      <c r="A2098">
        <v>9791237</v>
      </c>
      <c r="B2098" s="1">
        <v>42947</v>
      </c>
      <c r="C2098" s="2">
        <v>0.48635416666666664</v>
      </c>
      <c r="D2098" s="2">
        <v>0.49025462962962962</v>
      </c>
      <c r="E2098">
        <f>COUNTIF($A$2:$A$2148,telefony[[#This Row],[nr]])</f>
        <v>1</v>
      </c>
      <c r="F2098" t="str">
        <f>IF(LEN(telefony[[#This Row],[nr]])=7,"Stacjonarny",IF(LEN(telefony[[#This Row],[nr]])=8,"Komórkowy","Zagraniczny"))</f>
        <v>Stacjonarny</v>
      </c>
      <c r="G2098" s="11">
        <f>telefony[[#This Row],[zakonczenie]]-telefony[[#This Row],[rozpoczecie]]</f>
        <v>3.9004629629629806E-3</v>
      </c>
      <c r="H2098">
        <f>MINUTE(telefony[[#This Row],[Czas trwania połączenia]])</f>
        <v>5</v>
      </c>
      <c r="I2098" s="10" t="str">
        <f>LEFT(telefony[[#This Row],[nr]],2)</f>
        <v>97</v>
      </c>
      <c r="J2098" s="9">
        <f>IF(AND(telefony[[#This Row],[Rodzaj telefonu]]="Stacjonarny",telefony[[#This Row],[Początek numeru]]="12"),1,0)</f>
        <v>0</v>
      </c>
      <c r="K2098" s="7">
        <f>IF(telefony[[#This Row],[Czy 12]]=1,telefony[[#This Row],[zakonczenie]]-telefony[[#This Row],[rozpoczecie]],0)</f>
        <v>0</v>
      </c>
    </row>
    <row r="2099" spans="1:11" x14ac:dyDescent="0.25">
      <c r="A2099">
        <v>1830251</v>
      </c>
      <c r="B2099" s="1">
        <v>42947</v>
      </c>
      <c r="C2099" s="2">
        <v>0.48893518518518519</v>
      </c>
      <c r="D2099" s="2">
        <v>0.49787037037037035</v>
      </c>
      <c r="E2099">
        <f>COUNTIF($A$2:$A$2148,telefony[[#This Row],[nr]])</f>
        <v>1</v>
      </c>
      <c r="F2099" t="str">
        <f>IF(LEN(telefony[[#This Row],[nr]])=7,"Stacjonarny",IF(LEN(telefony[[#This Row],[nr]])=8,"Komórkowy","Zagraniczny"))</f>
        <v>Stacjonarny</v>
      </c>
      <c r="G2099" s="11">
        <f>telefony[[#This Row],[zakonczenie]]-telefony[[#This Row],[rozpoczecie]]</f>
        <v>8.9351851851851571E-3</v>
      </c>
      <c r="H2099">
        <f>MINUTE(telefony[[#This Row],[Czas trwania połączenia]])</f>
        <v>12</v>
      </c>
      <c r="I2099" s="10" t="str">
        <f>LEFT(telefony[[#This Row],[nr]],2)</f>
        <v>18</v>
      </c>
      <c r="J2099" s="9">
        <f>IF(AND(telefony[[#This Row],[Rodzaj telefonu]]="Stacjonarny",telefony[[#This Row],[Początek numeru]]="12"),1,0)</f>
        <v>0</v>
      </c>
      <c r="K2099" s="7">
        <f>IF(telefony[[#This Row],[Czy 12]]=1,telefony[[#This Row],[zakonczenie]]-telefony[[#This Row],[rozpoczecie]],0)</f>
        <v>0</v>
      </c>
    </row>
    <row r="2100" spans="1:11" x14ac:dyDescent="0.25">
      <c r="A2100">
        <v>42603700</v>
      </c>
      <c r="B2100" s="1">
        <v>42947</v>
      </c>
      <c r="C2100" s="2">
        <v>0.49409722222222224</v>
      </c>
      <c r="D2100" s="2">
        <v>0.50521990740740741</v>
      </c>
      <c r="E2100">
        <f>COUNTIF($A$2:$A$2148,telefony[[#This Row],[nr]])</f>
        <v>1</v>
      </c>
      <c r="F2100" t="str">
        <f>IF(LEN(telefony[[#This Row],[nr]])=7,"Stacjonarny",IF(LEN(telefony[[#This Row],[nr]])=8,"Komórkowy","Zagraniczny"))</f>
        <v>Komórkowy</v>
      </c>
      <c r="G2100" s="11">
        <f>telefony[[#This Row],[zakonczenie]]-telefony[[#This Row],[rozpoczecie]]</f>
        <v>1.1122685185185166E-2</v>
      </c>
      <c r="H2100">
        <f>MINUTE(telefony[[#This Row],[Czas trwania połączenia]])</f>
        <v>16</v>
      </c>
      <c r="I2100" s="10" t="str">
        <f>LEFT(telefony[[#This Row],[nr]],2)</f>
        <v>42</v>
      </c>
      <c r="J2100" s="9">
        <f>IF(AND(telefony[[#This Row],[Rodzaj telefonu]]="Stacjonarny",telefony[[#This Row],[Początek numeru]]="12"),1,0)</f>
        <v>0</v>
      </c>
      <c r="K2100" s="7">
        <f>IF(telefony[[#This Row],[Czy 12]]=1,telefony[[#This Row],[zakonczenie]]-telefony[[#This Row],[rozpoczecie]],0)</f>
        <v>0</v>
      </c>
    </row>
    <row r="2101" spans="1:11" x14ac:dyDescent="0.25">
      <c r="A2101">
        <v>3983714</v>
      </c>
      <c r="B2101" s="1">
        <v>42947</v>
      </c>
      <c r="C2101" s="2">
        <v>0.49849537037037039</v>
      </c>
      <c r="D2101" s="2">
        <v>0.5092592592592593</v>
      </c>
      <c r="E2101">
        <f>COUNTIF($A$2:$A$2148,telefony[[#This Row],[nr]])</f>
        <v>1</v>
      </c>
      <c r="F2101" t="str">
        <f>IF(LEN(telefony[[#This Row],[nr]])=7,"Stacjonarny",IF(LEN(telefony[[#This Row],[nr]])=8,"Komórkowy","Zagraniczny"))</f>
        <v>Stacjonarny</v>
      </c>
      <c r="G2101" s="11">
        <f>telefony[[#This Row],[zakonczenie]]-telefony[[#This Row],[rozpoczecie]]</f>
        <v>1.0763888888888906E-2</v>
      </c>
      <c r="H2101">
        <f>MINUTE(telefony[[#This Row],[Czas trwania połączenia]])</f>
        <v>15</v>
      </c>
      <c r="I2101" s="10" t="str">
        <f>LEFT(telefony[[#This Row],[nr]],2)</f>
        <v>39</v>
      </c>
      <c r="J2101" s="9">
        <f>IF(AND(telefony[[#This Row],[Rodzaj telefonu]]="Stacjonarny",telefony[[#This Row],[Początek numeru]]="12"),1,0)</f>
        <v>0</v>
      </c>
      <c r="K2101" s="7">
        <f>IF(telefony[[#This Row],[Czy 12]]=1,telefony[[#This Row],[zakonczenie]]-telefony[[#This Row],[rozpoczecie]],0)</f>
        <v>0</v>
      </c>
    </row>
    <row r="2102" spans="1:11" x14ac:dyDescent="0.25">
      <c r="A2102">
        <v>4520226</v>
      </c>
      <c r="B2102" s="1">
        <v>42947</v>
      </c>
      <c r="C2102" s="2">
        <v>0.49903935185185183</v>
      </c>
      <c r="D2102" s="2">
        <v>0.51059027777777777</v>
      </c>
      <c r="E2102">
        <f>COUNTIF($A$2:$A$2148,telefony[[#This Row],[nr]])</f>
        <v>1</v>
      </c>
      <c r="F2102" t="str">
        <f>IF(LEN(telefony[[#This Row],[nr]])=7,"Stacjonarny",IF(LEN(telefony[[#This Row],[nr]])=8,"Komórkowy","Zagraniczny"))</f>
        <v>Stacjonarny</v>
      </c>
      <c r="G2102" s="11">
        <f>telefony[[#This Row],[zakonczenie]]-telefony[[#This Row],[rozpoczecie]]</f>
        <v>1.1550925925925937E-2</v>
      </c>
      <c r="H2102">
        <f>MINUTE(telefony[[#This Row],[Czas trwania połączenia]])</f>
        <v>16</v>
      </c>
      <c r="I2102" s="10" t="str">
        <f>LEFT(telefony[[#This Row],[nr]],2)</f>
        <v>45</v>
      </c>
      <c r="J2102" s="9">
        <f>IF(AND(telefony[[#This Row],[Rodzaj telefonu]]="Stacjonarny",telefony[[#This Row],[Początek numeru]]="12"),1,0)</f>
        <v>0</v>
      </c>
      <c r="K2102" s="7">
        <f>IF(telefony[[#This Row],[Czy 12]]=1,telefony[[#This Row],[zakonczenie]]-telefony[[#This Row],[rozpoczecie]],0)</f>
        <v>0</v>
      </c>
    </row>
    <row r="2103" spans="1:11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  <c r="E2103">
        <f>COUNTIF($A$2:$A$2148,telefony[[#This Row],[nr]])</f>
        <v>3</v>
      </c>
      <c r="F2103" t="str">
        <f>IF(LEN(telefony[[#This Row],[nr]])=7,"Stacjonarny",IF(LEN(telefony[[#This Row],[nr]])=8,"Komórkowy","Zagraniczny"))</f>
        <v>Stacjonarny</v>
      </c>
      <c r="G2103" s="11">
        <f>telefony[[#This Row],[zakonczenie]]-telefony[[#This Row],[rozpoczecie]]</f>
        <v>8.3217592592592649E-3</v>
      </c>
      <c r="H2103">
        <f>MINUTE(telefony[[#This Row],[Czas trwania połączenia]])</f>
        <v>11</v>
      </c>
      <c r="I2103" s="10" t="str">
        <f>LEFT(telefony[[#This Row],[nr]],2)</f>
        <v>69</v>
      </c>
      <c r="J2103" s="9">
        <f>IF(AND(telefony[[#This Row],[Rodzaj telefonu]]="Stacjonarny",telefony[[#This Row],[Początek numeru]]="12"),1,0)</f>
        <v>0</v>
      </c>
      <c r="K2103" s="7">
        <f>IF(telefony[[#This Row],[Czy 12]]=1,telefony[[#This Row],[zakonczenie]]-telefony[[#This Row],[rozpoczecie]],0)</f>
        <v>0</v>
      </c>
    </row>
    <row r="2104" spans="1:11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  <c r="E2104">
        <f>COUNTIF($A$2:$A$2148,telefony[[#This Row],[nr]])</f>
        <v>1</v>
      </c>
      <c r="F2104" t="str">
        <f>IF(LEN(telefony[[#This Row],[nr]])=7,"Stacjonarny",IF(LEN(telefony[[#This Row],[nr]])=8,"Komórkowy","Zagraniczny"))</f>
        <v>Stacjonarny</v>
      </c>
      <c r="G2104" s="11">
        <f>telefony[[#This Row],[zakonczenie]]-telefony[[#This Row],[rozpoczecie]]</f>
        <v>5.6134259259259522E-3</v>
      </c>
      <c r="H2104">
        <f>MINUTE(telefony[[#This Row],[Czas trwania połączenia]])</f>
        <v>8</v>
      </c>
      <c r="I2104" s="10" t="str">
        <f>LEFT(telefony[[#This Row],[nr]],2)</f>
        <v>37</v>
      </c>
      <c r="J2104" s="9">
        <f>IF(AND(telefony[[#This Row],[Rodzaj telefonu]]="Stacjonarny",telefony[[#This Row],[Początek numeru]]="12"),1,0)</f>
        <v>0</v>
      </c>
      <c r="K2104" s="7">
        <f>IF(telefony[[#This Row],[Czy 12]]=1,telefony[[#This Row],[zakonczenie]]-telefony[[#This Row],[rozpoczecie]],0)</f>
        <v>0</v>
      </c>
    </row>
    <row r="2105" spans="1:11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  <c r="E2105">
        <f>COUNTIF($A$2:$A$2148,telefony[[#This Row],[nr]])</f>
        <v>2</v>
      </c>
      <c r="F2105" t="str">
        <f>IF(LEN(telefony[[#This Row],[nr]])=7,"Stacjonarny",IF(LEN(telefony[[#This Row],[nr]])=8,"Komórkowy","Zagraniczny"))</f>
        <v>Komórkowy</v>
      </c>
      <c r="G2105" s="11">
        <f>telefony[[#This Row],[zakonczenie]]-telefony[[#This Row],[rozpoczecie]]</f>
        <v>1.284722222222201E-3</v>
      </c>
      <c r="H2105">
        <f>MINUTE(telefony[[#This Row],[Czas trwania połączenia]])</f>
        <v>1</v>
      </c>
      <c r="I2105" s="10" t="str">
        <f>LEFT(telefony[[#This Row],[nr]],2)</f>
        <v>49</v>
      </c>
      <c r="J2105" s="9">
        <f>IF(AND(telefony[[#This Row],[Rodzaj telefonu]]="Stacjonarny",telefony[[#This Row],[Początek numeru]]="12"),1,0)</f>
        <v>0</v>
      </c>
      <c r="K2105" s="7">
        <f>IF(telefony[[#This Row],[Czy 12]]=1,telefony[[#This Row],[zakonczenie]]-telefony[[#This Row],[rozpoczecie]],0)</f>
        <v>0</v>
      </c>
    </row>
    <row r="2106" spans="1:11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  <c r="E2106">
        <f>COUNTIF($A$2:$A$2148,telefony[[#This Row],[nr]])</f>
        <v>1</v>
      </c>
      <c r="F2106" t="str">
        <f>IF(LEN(telefony[[#This Row],[nr]])=7,"Stacjonarny",IF(LEN(telefony[[#This Row],[nr]])=8,"Komórkowy","Zagraniczny"))</f>
        <v>Stacjonarny</v>
      </c>
      <c r="G2106" s="11">
        <f>telefony[[#This Row],[zakonczenie]]-telefony[[#This Row],[rozpoczecie]]</f>
        <v>1.4351851851851505E-3</v>
      </c>
      <c r="H2106">
        <f>MINUTE(telefony[[#This Row],[Czas trwania połączenia]])</f>
        <v>2</v>
      </c>
      <c r="I2106" s="10" t="str">
        <f>LEFT(telefony[[#This Row],[nr]],2)</f>
        <v>60</v>
      </c>
      <c r="J2106" s="9">
        <f>IF(AND(telefony[[#This Row],[Rodzaj telefonu]]="Stacjonarny",telefony[[#This Row],[Początek numeru]]="12"),1,0)</f>
        <v>0</v>
      </c>
      <c r="K2106" s="7">
        <f>IF(telefony[[#This Row],[Czy 12]]=1,telefony[[#This Row],[zakonczenie]]-telefony[[#This Row],[rozpoczecie]],0)</f>
        <v>0</v>
      </c>
    </row>
    <row r="2107" spans="1:11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  <c r="E2107">
        <f>COUNTIF($A$2:$A$2148,telefony[[#This Row],[nr]])</f>
        <v>1</v>
      </c>
      <c r="F2107" t="str">
        <f>IF(LEN(telefony[[#This Row],[nr]])=7,"Stacjonarny",IF(LEN(telefony[[#This Row],[nr]])=8,"Komórkowy","Zagraniczny"))</f>
        <v>Stacjonarny</v>
      </c>
      <c r="G2107" s="11">
        <f>telefony[[#This Row],[zakonczenie]]-telefony[[#This Row],[rozpoczecie]]</f>
        <v>1.5972222222221388E-3</v>
      </c>
      <c r="H2107">
        <f>MINUTE(telefony[[#This Row],[Czas trwania połączenia]])</f>
        <v>2</v>
      </c>
      <c r="I2107" s="10" t="str">
        <f>LEFT(telefony[[#This Row],[nr]],2)</f>
        <v>43</v>
      </c>
      <c r="J2107" s="9">
        <f>IF(AND(telefony[[#This Row],[Rodzaj telefonu]]="Stacjonarny",telefony[[#This Row],[Początek numeru]]="12"),1,0)</f>
        <v>0</v>
      </c>
      <c r="K2107" s="7">
        <f>IF(telefony[[#This Row],[Czy 12]]=1,telefony[[#This Row],[zakonczenie]]-telefony[[#This Row],[rozpoczecie]],0)</f>
        <v>0</v>
      </c>
    </row>
    <row r="2108" spans="1:11" x14ac:dyDescent="0.25">
      <c r="A2108">
        <v>5356378</v>
      </c>
      <c r="B2108" s="1">
        <v>42947</v>
      </c>
      <c r="C2108" s="2">
        <v>0.51811342592592591</v>
      </c>
      <c r="D2108" s="2">
        <v>0.51965277777777774</v>
      </c>
      <c r="E2108">
        <f>COUNTIF($A$2:$A$2148,telefony[[#This Row],[nr]])</f>
        <v>1</v>
      </c>
      <c r="F2108" t="str">
        <f>IF(LEN(telefony[[#This Row],[nr]])=7,"Stacjonarny",IF(LEN(telefony[[#This Row],[nr]])=8,"Komórkowy","Zagraniczny"))</f>
        <v>Stacjonarny</v>
      </c>
      <c r="G2108" s="11">
        <f>telefony[[#This Row],[zakonczenie]]-telefony[[#This Row],[rozpoczecie]]</f>
        <v>1.5393518518518334E-3</v>
      </c>
      <c r="H2108">
        <f>MINUTE(telefony[[#This Row],[Czas trwania połączenia]])</f>
        <v>2</v>
      </c>
      <c r="I2108" s="10" t="str">
        <f>LEFT(telefony[[#This Row],[nr]],2)</f>
        <v>53</v>
      </c>
      <c r="J2108" s="9">
        <f>IF(AND(telefony[[#This Row],[Rodzaj telefonu]]="Stacjonarny",telefony[[#This Row],[Początek numeru]]="12"),1,0)</f>
        <v>0</v>
      </c>
      <c r="K2108" s="7">
        <f>IF(telefony[[#This Row],[Czy 12]]=1,telefony[[#This Row],[zakonczenie]]-telefony[[#This Row],[rozpoczecie]],0)</f>
        <v>0</v>
      </c>
    </row>
    <row r="2109" spans="1:11" x14ac:dyDescent="0.25">
      <c r="A2109">
        <v>1302842</v>
      </c>
      <c r="B2109" s="1">
        <v>42947</v>
      </c>
      <c r="C2109" s="2">
        <v>0.52203703703703708</v>
      </c>
      <c r="D2109" s="2">
        <v>0.53162037037037035</v>
      </c>
      <c r="E2109">
        <f>COUNTIF($A$2:$A$2148,telefony[[#This Row],[nr]])</f>
        <v>1</v>
      </c>
      <c r="F2109" t="str">
        <f>IF(LEN(telefony[[#This Row],[nr]])=7,"Stacjonarny",IF(LEN(telefony[[#This Row],[nr]])=8,"Komórkowy","Zagraniczny"))</f>
        <v>Stacjonarny</v>
      </c>
      <c r="G2109" s="11">
        <f>telefony[[#This Row],[zakonczenie]]-telefony[[#This Row],[rozpoczecie]]</f>
        <v>9.5833333333332771E-3</v>
      </c>
      <c r="H2109">
        <f>MINUTE(telefony[[#This Row],[Czas trwania połączenia]])</f>
        <v>13</v>
      </c>
      <c r="I2109" s="10" t="str">
        <f>LEFT(telefony[[#This Row],[nr]],2)</f>
        <v>13</v>
      </c>
      <c r="J2109" s="9">
        <f>IF(AND(telefony[[#This Row],[Rodzaj telefonu]]="Stacjonarny",telefony[[#This Row],[Początek numeru]]="12"),1,0)</f>
        <v>0</v>
      </c>
      <c r="K2109" s="7">
        <f>IF(telefony[[#This Row],[Czy 12]]=1,telefony[[#This Row],[zakonczenie]]-telefony[[#This Row],[rozpoczecie]],0)</f>
        <v>0</v>
      </c>
    </row>
    <row r="2110" spans="1:11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  <c r="E2110">
        <f>COUNTIF($A$2:$A$2148,telefony[[#This Row],[nr]])</f>
        <v>1</v>
      </c>
      <c r="F2110" t="str">
        <f>IF(LEN(telefony[[#This Row],[nr]])=7,"Stacjonarny",IF(LEN(telefony[[#This Row],[nr]])=8,"Komórkowy","Zagraniczny"))</f>
        <v>Stacjonarny</v>
      </c>
      <c r="G2110" s="11">
        <f>telefony[[#This Row],[zakonczenie]]-telefony[[#This Row],[rozpoczecie]]</f>
        <v>5.1157407407407263E-3</v>
      </c>
      <c r="H2110">
        <f>MINUTE(telefony[[#This Row],[Czas trwania połączenia]])</f>
        <v>7</v>
      </c>
      <c r="I2110" s="10" t="str">
        <f>LEFT(telefony[[#This Row],[nr]],2)</f>
        <v>20</v>
      </c>
      <c r="J2110" s="9">
        <f>IF(AND(telefony[[#This Row],[Rodzaj telefonu]]="Stacjonarny",telefony[[#This Row],[Początek numeru]]="12"),1,0)</f>
        <v>0</v>
      </c>
      <c r="K2110" s="7">
        <f>IF(telefony[[#This Row],[Czy 12]]=1,telefony[[#This Row],[zakonczenie]]-telefony[[#This Row],[rozpoczecie]],0)</f>
        <v>0</v>
      </c>
    </row>
    <row r="2111" spans="1:11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  <c r="E2111">
        <f>COUNTIF($A$2:$A$2148,telefony[[#This Row],[nr]])</f>
        <v>1</v>
      </c>
      <c r="F2111" t="str">
        <f>IF(LEN(telefony[[#This Row],[nr]])=7,"Stacjonarny",IF(LEN(telefony[[#This Row],[nr]])=8,"Komórkowy","Zagraniczny"))</f>
        <v>Stacjonarny</v>
      </c>
      <c r="G2111" s="11">
        <f>telefony[[#This Row],[zakonczenie]]-telefony[[#This Row],[rozpoczecie]]</f>
        <v>5.7870370370372015E-4</v>
      </c>
      <c r="H2111">
        <f>MINUTE(telefony[[#This Row],[Czas trwania połączenia]])</f>
        <v>0</v>
      </c>
      <c r="I2111" s="10" t="str">
        <f>LEFT(telefony[[#This Row],[nr]],2)</f>
        <v>67</v>
      </c>
      <c r="J2111" s="9">
        <f>IF(AND(telefony[[#This Row],[Rodzaj telefonu]]="Stacjonarny",telefony[[#This Row],[Początek numeru]]="12"),1,0)</f>
        <v>0</v>
      </c>
      <c r="K2111" s="7">
        <f>IF(telefony[[#This Row],[Czy 12]]=1,telefony[[#This Row],[zakonczenie]]-telefony[[#This Row],[rozpoczecie]],0)</f>
        <v>0</v>
      </c>
    </row>
    <row r="2112" spans="1:11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  <c r="E2112">
        <f>COUNTIF($A$2:$A$2148,telefony[[#This Row],[nr]])</f>
        <v>1</v>
      </c>
      <c r="F2112" t="str">
        <f>IF(LEN(telefony[[#This Row],[nr]])=7,"Stacjonarny",IF(LEN(telefony[[#This Row],[nr]])=8,"Komórkowy","Zagraniczny"))</f>
        <v>Komórkowy</v>
      </c>
      <c r="G2112" s="11">
        <f>telefony[[#This Row],[zakonczenie]]-telefony[[#This Row],[rozpoczecie]]</f>
        <v>3.0902777777778168E-3</v>
      </c>
      <c r="H2112">
        <f>MINUTE(telefony[[#This Row],[Czas trwania połączenia]])</f>
        <v>4</v>
      </c>
      <c r="I2112" s="10" t="str">
        <f>LEFT(telefony[[#This Row],[nr]],2)</f>
        <v>86</v>
      </c>
      <c r="J2112" s="9">
        <f>IF(AND(telefony[[#This Row],[Rodzaj telefonu]]="Stacjonarny",telefony[[#This Row],[Początek numeru]]="12"),1,0)</f>
        <v>0</v>
      </c>
      <c r="K2112" s="7">
        <f>IF(telefony[[#This Row],[Czy 12]]=1,telefony[[#This Row],[zakonczenie]]-telefony[[#This Row],[rozpoczecie]],0)</f>
        <v>0</v>
      </c>
    </row>
    <row r="2113" spans="1:11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  <c r="E2113">
        <f>COUNTIF($A$2:$A$2148,telefony[[#This Row],[nr]])</f>
        <v>1</v>
      </c>
      <c r="F2113" t="str">
        <f>IF(LEN(telefony[[#This Row],[nr]])=7,"Stacjonarny",IF(LEN(telefony[[#This Row],[nr]])=8,"Komórkowy","Zagraniczny"))</f>
        <v>Stacjonarny</v>
      </c>
      <c r="G2113" s="11">
        <f>telefony[[#This Row],[zakonczenie]]-telefony[[#This Row],[rozpoczecie]]</f>
        <v>4.1666666666666519E-3</v>
      </c>
      <c r="H2113">
        <f>MINUTE(telefony[[#This Row],[Czas trwania połączenia]])</f>
        <v>6</v>
      </c>
      <c r="I2113" s="10" t="str">
        <f>LEFT(telefony[[#This Row],[nr]],2)</f>
        <v>97</v>
      </c>
      <c r="J2113" s="9">
        <f>IF(AND(telefony[[#This Row],[Rodzaj telefonu]]="Stacjonarny",telefony[[#This Row],[Początek numeru]]="12"),1,0)</f>
        <v>0</v>
      </c>
      <c r="K2113" s="7">
        <f>IF(telefony[[#This Row],[Czy 12]]=1,telefony[[#This Row],[zakonczenie]]-telefony[[#This Row],[rozpoczecie]],0)</f>
        <v>0</v>
      </c>
    </row>
    <row r="2114" spans="1:11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  <c r="E2114">
        <f>COUNTIF($A$2:$A$2148,telefony[[#This Row],[nr]])</f>
        <v>1</v>
      </c>
      <c r="F2114" t="str">
        <f>IF(LEN(telefony[[#This Row],[nr]])=7,"Stacjonarny",IF(LEN(telefony[[#This Row],[nr]])=8,"Komórkowy","Zagraniczny"))</f>
        <v>Komórkowy</v>
      </c>
      <c r="G2114" s="11">
        <f>telefony[[#This Row],[zakonczenie]]-telefony[[#This Row],[rozpoczecie]]</f>
        <v>1.9097222222222987E-3</v>
      </c>
      <c r="H2114">
        <f>MINUTE(telefony[[#This Row],[Czas trwania połączenia]])</f>
        <v>2</v>
      </c>
      <c r="I2114" s="10" t="str">
        <f>LEFT(telefony[[#This Row],[nr]],2)</f>
        <v>34</v>
      </c>
      <c r="J2114" s="9">
        <f>IF(AND(telefony[[#This Row],[Rodzaj telefonu]]="Stacjonarny",telefony[[#This Row],[Początek numeru]]="12"),1,0)</f>
        <v>0</v>
      </c>
      <c r="K2114" s="7">
        <f>IF(telefony[[#This Row],[Czy 12]]=1,telefony[[#This Row],[zakonczenie]]-telefony[[#This Row],[rozpoczecie]],0)</f>
        <v>0</v>
      </c>
    </row>
    <row r="2115" spans="1:11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  <c r="E2115">
        <f>COUNTIF($A$2:$A$2148,telefony[[#This Row],[nr]])</f>
        <v>1</v>
      </c>
      <c r="F2115" t="str">
        <f>IF(LEN(telefony[[#This Row],[nr]])=7,"Stacjonarny",IF(LEN(telefony[[#This Row],[nr]])=8,"Komórkowy","Zagraniczny"))</f>
        <v>Stacjonarny</v>
      </c>
      <c r="G2115" s="11">
        <f>telefony[[#This Row],[zakonczenie]]-telefony[[#This Row],[rozpoczecie]]</f>
        <v>6.3657407407408106E-3</v>
      </c>
      <c r="H2115">
        <f>MINUTE(telefony[[#This Row],[Czas trwania połączenia]])</f>
        <v>9</v>
      </c>
      <c r="I2115" s="10" t="str">
        <f>LEFT(telefony[[#This Row],[nr]],2)</f>
        <v>67</v>
      </c>
      <c r="J2115" s="9">
        <f>IF(AND(telefony[[#This Row],[Rodzaj telefonu]]="Stacjonarny",telefony[[#This Row],[Początek numeru]]="12"),1,0)</f>
        <v>0</v>
      </c>
      <c r="K2115" s="7">
        <f>IF(telefony[[#This Row],[Czy 12]]=1,telefony[[#This Row],[zakonczenie]]-telefony[[#This Row],[rozpoczecie]],0)</f>
        <v>0</v>
      </c>
    </row>
    <row r="2116" spans="1:11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  <c r="E2116">
        <f>COUNTIF($A$2:$A$2148,telefony[[#This Row],[nr]])</f>
        <v>1</v>
      </c>
      <c r="F2116" t="str">
        <f>IF(LEN(telefony[[#This Row],[nr]])=7,"Stacjonarny",IF(LEN(telefony[[#This Row],[nr]])=8,"Komórkowy","Zagraniczny"))</f>
        <v>Stacjonarny</v>
      </c>
      <c r="G2116" s="11">
        <f>telefony[[#This Row],[zakonczenie]]-telefony[[#This Row],[rozpoczecie]]</f>
        <v>7.7662037037037335E-3</v>
      </c>
      <c r="H2116">
        <f>MINUTE(telefony[[#This Row],[Czas trwania połączenia]])</f>
        <v>11</v>
      </c>
      <c r="I2116" s="10" t="str">
        <f>LEFT(telefony[[#This Row],[nr]],2)</f>
        <v>97</v>
      </c>
      <c r="J2116" s="9">
        <f>IF(AND(telefony[[#This Row],[Rodzaj telefonu]]="Stacjonarny",telefony[[#This Row],[Początek numeru]]="12"),1,0)</f>
        <v>0</v>
      </c>
      <c r="K2116" s="7">
        <f>IF(telefony[[#This Row],[Czy 12]]=1,telefony[[#This Row],[zakonczenie]]-telefony[[#This Row],[rozpoczecie]],0)</f>
        <v>0</v>
      </c>
    </row>
    <row r="2117" spans="1:11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  <c r="E2117">
        <f>COUNTIF($A$2:$A$2148,telefony[[#This Row],[nr]])</f>
        <v>1</v>
      </c>
      <c r="F2117" t="str">
        <f>IF(LEN(telefony[[#This Row],[nr]])=7,"Stacjonarny",IF(LEN(telefony[[#This Row],[nr]])=8,"Komórkowy","Zagraniczny"))</f>
        <v>Stacjonarny</v>
      </c>
      <c r="G2117" s="11">
        <f>telefony[[#This Row],[zakonczenie]]-telefony[[#This Row],[rozpoczecie]]</f>
        <v>3.4374999999999822E-3</v>
      </c>
      <c r="H2117">
        <f>MINUTE(telefony[[#This Row],[Czas trwania połączenia]])</f>
        <v>4</v>
      </c>
      <c r="I2117" s="10" t="str">
        <f>LEFT(telefony[[#This Row],[nr]],2)</f>
        <v>13</v>
      </c>
      <c r="J2117" s="9">
        <f>IF(AND(telefony[[#This Row],[Rodzaj telefonu]]="Stacjonarny",telefony[[#This Row],[Początek numeru]]="12"),1,0)</f>
        <v>0</v>
      </c>
      <c r="K2117" s="7">
        <f>IF(telefony[[#This Row],[Czy 12]]=1,telefony[[#This Row],[zakonczenie]]-telefony[[#This Row],[rozpoczecie]],0)</f>
        <v>0</v>
      </c>
    </row>
    <row r="2118" spans="1:11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  <c r="E2118">
        <f>COUNTIF($A$2:$A$2148,telefony[[#This Row],[nr]])</f>
        <v>4</v>
      </c>
      <c r="F2118" t="str">
        <f>IF(LEN(telefony[[#This Row],[nr]])=7,"Stacjonarny",IF(LEN(telefony[[#This Row],[nr]])=8,"Komórkowy","Zagraniczny"))</f>
        <v>Stacjonarny</v>
      </c>
      <c r="G2118" s="11">
        <f>telefony[[#This Row],[zakonczenie]]-telefony[[#This Row],[rozpoczecie]]</f>
        <v>9.0856481481481621E-3</v>
      </c>
      <c r="H2118">
        <f>MINUTE(telefony[[#This Row],[Czas trwania połączenia]])</f>
        <v>13</v>
      </c>
      <c r="I2118" s="10" t="str">
        <f>LEFT(telefony[[#This Row],[nr]],2)</f>
        <v>94</v>
      </c>
      <c r="J2118" s="9">
        <f>IF(AND(telefony[[#This Row],[Rodzaj telefonu]]="Stacjonarny",telefony[[#This Row],[Początek numeru]]="12"),1,0)</f>
        <v>0</v>
      </c>
      <c r="K2118" s="7">
        <f>IF(telefony[[#This Row],[Czy 12]]=1,telefony[[#This Row],[zakonczenie]]-telefony[[#This Row],[rozpoczecie]],0)</f>
        <v>0</v>
      </c>
    </row>
    <row r="2119" spans="1:11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  <c r="E2119">
        <f>COUNTIF($A$2:$A$2148,telefony[[#This Row],[nr]])</f>
        <v>2</v>
      </c>
      <c r="F2119" t="str">
        <f>IF(LEN(telefony[[#This Row],[nr]])=7,"Stacjonarny",IF(LEN(telefony[[#This Row],[nr]])=8,"Komórkowy","Zagraniczny"))</f>
        <v>Stacjonarny</v>
      </c>
      <c r="G2119" s="11">
        <f>telefony[[#This Row],[zakonczenie]]-telefony[[#This Row],[rozpoczecie]]</f>
        <v>7.2916666666666963E-4</v>
      </c>
      <c r="H2119">
        <f>MINUTE(telefony[[#This Row],[Czas trwania połączenia]])</f>
        <v>1</v>
      </c>
      <c r="I2119" s="10" t="str">
        <f>LEFT(telefony[[#This Row],[nr]],2)</f>
        <v>95</v>
      </c>
      <c r="J2119" s="9">
        <f>IF(AND(telefony[[#This Row],[Rodzaj telefonu]]="Stacjonarny",telefony[[#This Row],[Początek numeru]]="12"),1,0)</f>
        <v>0</v>
      </c>
      <c r="K2119" s="7">
        <f>IF(telefony[[#This Row],[Czy 12]]=1,telefony[[#This Row],[zakonczenie]]-telefony[[#This Row],[rozpoczecie]],0)</f>
        <v>0</v>
      </c>
    </row>
    <row r="2120" spans="1:11" x14ac:dyDescent="0.25">
      <c r="A2120">
        <v>4824250</v>
      </c>
      <c r="B2120" s="1">
        <v>42947</v>
      </c>
      <c r="C2120" s="2">
        <v>0.54670138888888886</v>
      </c>
      <c r="D2120" s="2">
        <v>0.55440972222222218</v>
      </c>
      <c r="E2120">
        <f>COUNTIF($A$2:$A$2148,telefony[[#This Row],[nr]])</f>
        <v>1</v>
      </c>
      <c r="F2120" t="str">
        <f>IF(LEN(telefony[[#This Row],[nr]])=7,"Stacjonarny",IF(LEN(telefony[[#This Row],[nr]])=8,"Komórkowy","Zagraniczny"))</f>
        <v>Stacjonarny</v>
      </c>
      <c r="G2120" s="11">
        <f>telefony[[#This Row],[zakonczenie]]-telefony[[#This Row],[rozpoczecie]]</f>
        <v>7.7083333333333171E-3</v>
      </c>
      <c r="H2120">
        <f>MINUTE(telefony[[#This Row],[Czas trwania połączenia]])</f>
        <v>11</v>
      </c>
      <c r="I2120" s="10" t="str">
        <f>LEFT(telefony[[#This Row],[nr]],2)</f>
        <v>48</v>
      </c>
      <c r="J2120" s="9">
        <f>IF(AND(telefony[[#This Row],[Rodzaj telefonu]]="Stacjonarny",telefony[[#This Row],[Początek numeru]]="12"),1,0)</f>
        <v>0</v>
      </c>
      <c r="K2120" s="7">
        <f>IF(telefony[[#This Row],[Czy 12]]=1,telefony[[#This Row],[zakonczenie]]-telefony[[#This Row],[rozpoczecie]],0)</f>
        <v>0</v>
      </c>
    </row>
    <row r="2121" spans="1:11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  <c r="E2121">
        <f>COUNTIF($A$2:$A$2148,telefony[[#This Row],[nr]])</f>
        <v>1</v>
      </c>
      <c r="F2121" t="str">
        <f>IF(LEN(telefony[[#This Row],[nr]])=7,"Stacjonarny",IF(LEN(telefony[[#This Row],[nr]])=8,"Komórkowy","Zagraniczny"))</f>
        <v>Stacjonarny</v>
      </c>
      <c r="G2121" s="11">
        <f>telefony[[#This Row],[zakonczenie]]-telefony[[#This Row],[rozpoczecie]]</f>
        <v>3.8773148148147918E-3</v>
      </c>
      <c r="H2121">
        <f>MINUTE(telefony[[#This Row],[Czas trwania połączenia]])</f>
        <v>5</v>
      </c>
      <c r="I2121" s="10" t="str">
        <f>LEFT(telefony[[#This Row],[nr]],2)</f>
        <v>39</v>
      </c>
      <c r="J2121" s="9">
        <f>IF(AND(telefony[[#This Row],[Rodzaj telefonu]]="Stacjonarny",telefony[[#This Row],[Początek numeru]]="12"),1,0)</f>
        <v>0</v>
      </c>
      <c r="K2121" s="7">
        <f>IF(telefony[[#This Row],[Czy 12]]=1,telefony[[#This Row],[zakonczenie]]-telefony[[#This Row],[rozpoczecie]],0)</f>
        <v>0</v>
      </c>
    </row>
    <row r="2122" spans="1:11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  <c r="E2122">
        <f>COUNTIF($A$2:$A$2148,telefony[[#This Row],[nr]])</f>
        <v>1</v>
      </c>
      <c r="F2122" t="str">
        <f>IF(LEN(telefony[[#This Row],[nr]])=7,"Stacjonarny",IF(LEN(telefony[[#This Row],[nr]])=8,"Komórkowy","Zagraniczny"))</f>
        <v>Komórkowy</v>
      </c>
      <c r="G2122" s="11">
        <f>telefony[[#This Row],[zakonczenie]]-telefony[[#This Row],[rozpoczecie]]</f>
        <v>5.9259259259258901E-3</v>
      </c>
      <c r="H2122">
        <f>MINUTE(telefony[[#This Row],[Czas trwania połączenia]])</f>
        <v>8</v>
      </c>
      <c r="I2122" s="10" t="str">
        <f>LEFT(telefony[[#This Row],[nr]],2)</f>
        <v>79</v>
      </c>
      <c r="J2122" s="9">
        <f>IF(AND(telefony[[#This Row],[Rodzaj telefonu]]="Stacjonarny",telefony[[#This Row],[Początek numeru]]="12"),1,0)</f>
        <v>0</v>
      </c>
      <c r="K2122" s="7">
        <f>IF(telefony[[#This Row],[Czy 12]]=1,telefony[[#This Row],[zakonczenie]]-telefony[[#This Row],[rozpoczecie]],0)</f>
        <v>0</v>
      </c>
    </row>
    <row r="2123" spans="1:11" x14ac:dyDescent="0.25">
      <c r="A2123">
        <v>5387521845</v>
      </c>
      <c r="B2123" s="1">
        <v>42947</v>
      </c>
      <c r="C2123" s="2">
        <v>0.55717592592592591</v>
      </c>
      <c r="D2123" s="2">
        <v>0.56000000000000005</v>
      </c>
      <c r="E2123">
        <f>COUNTIF($A$2:$A$2148,telefony[[#This Row],[nr]])</f>
        <v>1</v>
      </c>
      <c r="F2123" t="str">
        <f>IF(LEN(telefony[[#This Row],[nr]])=7,"Stacjonarny",IF(LEN(telefony[[#This Row],[nr]])=8,"Komórkowy","Zagraniczny"))</f>
        <v>Zagraniczny</v>
      </c>
      <c r="G2123" s="11">
        <f>telefony[[#This Row],[zakonczenie]]-telefony[[#This Row],[rozpoczecie]]</f>
        <v>2.8240740740741455E-3</v>
      </c>
      <c r="H2123">
        <f>MINUTE(telefony[[#This Row],[Czas trwania połączenia]])</f>
        <v>4</v>
      </c>
      <c r="I2123" s="10" t="str">
        <f>LEFT(telefony[[#This Row],[nr]],2)</f>
        <v>53</v>
      </c>
      <c r="J2123" s="9">
        <f>IF(AND(telefony[[#This Row],[Rodzaj telefonu]]="Stacjonarny",telefony[[#This Row],[Początek numeru]]="12"),1,0)</f>
        <v>0</v>
      </c>
      <c r="K2123" s="7">
        <f>IF(telefony[[#This Row],[Czy 12]]=1,telefony[[#This Row],[zakonczenie]]-telefony[[#This Row],[rozpoczecie]],0)</f>
        <v>0</v>
      </c>
    </row>
    <row r="2124" spans="1:11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  <c r="E2124">
        <f>COUNTIF($A$2:$A$2148,telefony[[#This Row],[nr]])</f>
        <v>3</v>
      </c>
      <c r="F2124" t="str">
        <f>IF(LEN(telefony[[#This Row],[nr]])=7,"Stacjonarny",IF(LEN(telefony[[#This Row],[nr]])=8,"Komórkowy","Zagraniczny"))</f>
        <v>Komórkowy</v>
      </c>
      <c r="G2124" s="11">
        <f>telefony[[#This Row],[zakonczenie]]-telefony[[#This Row],[rozpoczecie]]</f>
        <v>1.0185185185185297E-3</v>
      </c>
      <c r="H2124">
        <f>MINUTE(telefony[[#This Row],[Czas trwania połączenia]])</f>
        <v>1</v>
      </c>
      <c r="I2124" s="10" t="str">
        <f>LEFT(telefony[[#This Row],[nr]],2)</f>
        <v>84</v>
      </c>
      <c r="J2124" s="9">
        <f>IF(AND(telefony[[#This Row],[Rodzaj telefonu]]="Stacjonarny",telefony[[#This Row],[Początek numeru]]="12"),1,0)</f>
        <v>0</v>
      </c>
      <c r="K2124" s="7">
        <f>IF(telefony[[#This Row],[Czy 12]]=1,telefony[[#This Row],[zakonczenie]]-telefony[[#This Row],[rozpoczecie]],0)</f>
        <v>0</v>
      </c>
    </row>
    <row r="2125" spans="1:11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  <c r="E2125">
        <f>COUNTIF($A$2:$A$2148,telefony[[#This Row],[nr]])</f>
        <v>1</v>
      </c>
      <c r="F2125" t="str">
        <f>IF(LEN(telefony[[#This Row],[nr]])=7,"Stacjonarny",IF(LEN(telefony[[#This Row],[nr]])=8,"Komórkowy","Zagraniczny"))</f>
        <v>Stacjonarny</v>
      </c>
      <c r="G2125" s="11">
        <f>telefony[[#This Row],[zakonczenie]]-telefony[[#This Row],[rozpoczecie]]</f>
        <v>7.9976851851852881E-3</v>
      </c>
      <c r="H2125">
        <f>MINUTE(telefony[[#This Row],[Czas trwania połączenia]])</f>
        <v>11</v>
      </c>
      <c r="I2125" s="10" t="str">
        <f>LEFT(telefony[[#This Row],[nr]],2)</f>
        <v>19</v>
      </c>
      <c r="J2125" s="9">
        <f>IF(AND(telefony[[#This Row],[Rodzaj telefonu]]="Stacjonarny",telefony[[#This Row],[Początek numeru]]="12"),1,0)</f>
        <v>0</v>
      </c>
      <c r="K2125" s="7">
        <f>IF(telefony[[#This Row],[Czy 12]]=1,telefony[[#This Row],[zakonczenie]]-telefony[[#This Row],[rozpoczecie]],0)</f>
        <v>0</v>
      </c>
    </row>
    <row r="2126" spans="1:11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  <c r="E2126">
        <f>COUNTIF($A$2:$A$2148,telefony[[#This Row],[nr]])</f>
        <v>1</v>
      </c>
      <c r="F2126" t="str">
        <f>IF(LEN(telefony[[#This Row],[nr]])=7,"Stacjonarny",IF(LEN(telefony[[#This Row],[nr]])=8,"Komórkowy","Zagraniczny"))</f>
        <v>Stacjonarny</v>
      </c>
      <c r="G2126" s="11">
        <f>telefony[[#This Row],[zakonczenie]]-telefony[[#This Row],[rozpoczecie]]</f>
        <v>7.3263888888889239E-3</v>
      </c>
      <c r="H2126">
        <f>MINUTE(telefony[[#This Row],[Czas trwania połączenia]])</f>
        <v>10</v>
      </c>
      <c r="I2126" s="10" t="str">
        <f>LEFT(telefony[[#This Row],[nr]],2)</f>
        <v>79</v>
      </c>
      <c r="J2126" s="9">
        <f>IF(AND(telefony[[#This Row],[Rodzaj telefonu]]="Stacjonarny",telefony[[#This Row],[Początek numeru]]="12"),1,0)</f>
        <v>0</v>
      </c>
      <c r="K2126" s="7">
        <f>IF(telefony[[#This Row],[Czy 12]]=1,telefony[[#This Row],[zakonczenie]]-telefony[[#This Row],[rozpoczecie]],0)</f>
        <v>0</v>
      </c>
    </row>
    <row r="2127" spans="1:11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  <c r="E2127">
        <f>COUNTIF($A$2:$A$2148,telefony[[#This Row],[nr]])</f>
        <v>1</v>
      </c>
      <c r="F2127" t="str">
        <f>IF(LEN(telefony[[#This Row],[nr]])=7,"Stacjonarny",IF(LEN(telefony[[#This Row],[nr]])=8,"Komórkowy","Zagraniczny"))</f>
        <v>Zagraniczny</v>
      </c>
      <c r="G2127" s="11">
        <f>telefony[[#This Row],[zakonczenie]]-telefony[[#This Row],[rozpoczecie]]</f>
        <v>9.3518518518518334E-3</v>
      </c>
      <c r="H2127">
        <f>MINUTE(telefony[[#This Row],[Czas trwania połączenia]])</f>
        <v>13</v>
      </c>
      <c r="I2127" s="10" t="str">
        <f>LEFT(telefony[[#This Row],[nr]],2)</f>
        <v>17</v>
      </c>
      <c r="J2127" s="9">
        <f>IF(AND(telefony[[#This Row],[Rodzaj telefonu]]="Stacjonarny",telefony[[#This Row],[Początek numeru]]="12"),1,0)</f>
        <v>0</v>
      </c>
      <c r="K2127" s="7">
        <f>IF(telefony[[#This Row],[Czy 12]]=1,telefony[[#This Row],[zakonczenie]]-telefony[[#This Row],[rozpoczecie]],0)</f>
        <v>0</v>
      </c>
    </row>
    <row r="2128" spans="1:11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  <c r="E2128">
        <f>COUNTIF($A$2:$A$2148,telefony[[#This Row],[nr]])</f>
        <v>1</v>
      </c>
      <c r="F2128" t="str">
        <f>IF(LEN(telefony[[#This Row],[nr]])=7,"Stacjonarny",IF(LEN(telefony[[#This Row],[nr]])=8,"Komórkowy","Zagraniczny"))</f>
        <v>Stacjonarny</v>
      </c>
      <c r="G2128" s="11">
        <f>telefony[[#This Row],[zakonczenie]]-telefony[[#This Row],[rozpoczecie]]</f>
        <v>9.0162037037037068E-3</v>
      </c>
      <c r="H2128">
        <f>MINUTE(telefony[[#This Row],[Czas trwania połączenia]])</f>
        <v>12</v>
      </c>
      <c r="I2128" s="10" t="str">
        <f>LEFT(telefony[[#This Row],[nr]],2)</f>
        <v>59</v>
      </c>
      <c r="J2128" s="9">
        <f>IF(AND(telefony[[#This Row],[Rodzaj telefonu]]="Stacjonarny",telefony[[#This Row],[Początek numeru]]="12"),1,0)</f>
        <v>0</v>
      </c>
      <c r="K2128" s="7">
        <f>IF(telefony[[#This Row],[Czy 12]]=1,telefony[[#This Row],[zakonczenie]]-telefony[[#This Row],[rozpoczecie]],0)</f>
        <v>0</v>
      </c>
    </row>
    <row r="2129" spans="1:11" x14ac:dyDescent="0.25">
      <c r="A2129">
        <v>6408952</v>
      </c>
      <c r="B2129" s="1">
        <v>42947</v>
      </c>
      <c r="C2129" s="2">
        <v>0.57740740740740737</v>
      </c>
      <c r="D2129" s="2">
        <v>0.58895833333333336</v>
      </c>
      <c r="E2129">
        <f>COUNTIF($A$2:$A$2148,telefony[[#This Row],[nr]])</f>
        <v>2</v>
      </c>
      <c r="F2129" t="str">
        <f>IF(LEN(telefony[[#This Row],[nr]])=7,"Stacjonarny",IF(LEN(telefony[[#This Row],[nr]])=8,"Komórkowy","Zagraniczny"))</f>
        <v>Stacjonarny</v>
      </c>
      <c r="G2129" s="11">
        <f>telefony[[#This Row],[zakonczenie]]-telefony[[#This Row],[rozpoczecie]]</f>
        <v>1.1550925925925992E-2</v>
      </c>
      <c r="H2129">
        <f>MINUTE(telefony[[#This Row],[Czas trwania połączenia]])</f>
        <v>16</v>
      </c>
      <c r="I2129" s="10" t="str">
        <f>LEFT(telefony[[#This Row],[nr]],2)</f>
        <v>64</v>
      </c>
      <c r="J2129" s="9">
        <f>IF(AND(telefony[[#This Row],[Rodzaj telefonu]]="Stacjonarny",telefony[[#This Row],[Początek numeru]]="12"),1,0)</f>
        <v>0</v>
      </c>
      <c r="K2129" s="7">
        <f>IF(telefony[[#This Row],[Czy 12]]=1,telefony[[#This Row],[zakonczenie]]-telefony[[#This Row],[rozpoczecie]],0)</f>
        <v>0</v>
      </c>
    </row>
    <row r="2130" spans="1:11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  <c r="E2130">
        <f>COUNTIF($A$2:$A$2148,telefony[[#This Row],[nr]])</f>
        <v>1</v>
      </c>
      <c r="F2130" t="str">
        <f>IF(LEN(telefony[[#This Row],[nr]])=7,"Stacjonarny",IF(LEN(telefony[[#This Row],[nr]])=8,"Komórkowy","Zagraniczny"))</f>
        <v>Komórkowy</v>
      </c>
      <c r="G2130" s="11">
        <f>telefony[[#This Row],[zakonczenie]]-telefony[[#This Row],[rozpoczecie]]</f>
        <v>1.7129629629629717E-3</v>
      </c>
      <c r="H2130">
        <f>MINUTE(telefony[[#This Row],[Czas trwania połączenia]])</f>
        <v>2</v>
      </c>
      <c r="I2130" s="10" t="str">
        <f>LEFT(telefony[[#This Row],[nr]],2)</f>
        <v>53</v>
      </c>
      <c r="J2130" s="9">
        <f>IF(AND(telefony[[#This Row],[Rodzaj telefonu]]="Stacjonarny",telefony[[#This Row],[Początek numeru]]="12"),1,0)</f>
        <v>0</v>
      </c>
      <c r="K2130" s="7">
        <f>IF(telefony[[#This Row],[Czy 12]]=1,telefony[[#This Row],[zakonczenie]]-telefony[[#This Row],[rozpoczecie]],0)</f>
        <v>0</v>
      </c>
    </row>
    <row r="2131" spans="1:11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  <c r="E2131">
        <f>COUNTIF($A$2:$A$2148,telefony[[#This Row],[nr]])</f>
        <v>1</v>
      </c>
      <c r="F2131" t="str">
        <f>IF(LEN(telefony[[#This Row],[nr]])=7,"Stacjonarny",IF(LEN(telefony[[#This Row],[nr]])=8,"Komórkowy","Zagraniczny"))</f>
        <v>Stacjonarny</v>
      </c>
      <c r="G2131" s="11">
        <f>telefony[[#This Row],[zakonczenie]]-telefony[[#This Row],[rozpoczecie]]</f>
        <v>4.3287037037037512E-3</v>
      </c>
      <c r="H2131">
        <f>MINUTE(telefony[[#This Row],[Czas trwania połączenia]])</f>
        <v>6</v>
      </c>
      <c r="I2131" s="10" t="str">
        <f>LEFT(telefony[[#This Row],[nr]],2)</f>
        <v>80</v>
      </c>
      <c r="J2131" s="9">
        <f>IF(AND(telefony[[#This Row],[Rodzaj telefonu]]="Stacjonarny",telefony[[#This Row],[Początek numeru]]="12"),1,0)</f>
        <v>0</v>
      </c>
      <c r="K2131" s="7">
        <f>IF(telefony[[#This Row],[Czy 12]]=1,telefony[[#This Row],[zakonczenie]]-telefony[[#This Row],[rozpoczecie]],0)</f>
        <v>0</v>
      </c>
    </row>
    <row r="2132" spans="1:11" x14ac:dyDescent="0.25">
      <c r="A2132">
        <v>9147613</v>
      </c>
      <c r="B2132" s="1">
        <v>42947</v>
      </c>
      <c r="C2132" s="2">
        <v>0.57952546296296292</v>
      </c>
      <c r="D2132" s="2">
        <v>0.58090277777777777</v>
      </c>
      <c r="E2132">
        <f>COUNTIF($A$2:$A$2148,telefony[[#This Row],[nr]])</f>
        <v>1</v>
      </c>
      <c r="F2132" t="str">
        <f>IF(LEN(telefony[[#This Row],[nr]])=7,"Stacjonarny",IF(LEN(telefony[[#This Row],[nr]])=8,"Komórkowy","Zagraniczny"))</f>
        <v>Stacjonarny</v>
      </c>
      <c r="G2132" s="11">
        <f>telefony[[#This Row],[zakonczenie]]-telefony[[#This Row],[rozpoczecie]]</f>
        <v>1.3773148148148451E-3</v>
      </c>
      <c r="H2132">
        <f>MINUTE(telefony[[#This Row],[Czas trwania połączenia]])</f>
        <v>1</v>
      </c>
      <c r="I2132" s="10" t="str">
        <f>LEFT(telefony[[#This Row],[nr]],2)</f>
        <v>91</v>
      </c>
      <c r="J2132" s="9">
        <f>IF(AND(telefony[[#This Row],[Rodzaj telefonu]]="Stacjonarny",telefony[[#This Row],[Początek numeru]]="12"),1,0)</f>
        <v>0</v>
      </c>
      <c r="K2132" s="7">
        <f>IF(telefony[[#This Row],[Czy 12]]=1,telefony[[#This Row],[zakonczenie]]-telefony[[#This Row],[rozpoczecie]],0)</f>
        <v>0</v>
      </c>
    </row>
    <row r="2133" spans="1:11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  <c r="E2133">
        <f>COUNTIF($A$2:$A$2148,telefony[[#This Row],[nr]])</f>
        <v>2</v>
      </c>
      <c r="F2133" t="str">
        <f>IF(LEN(telefony[[#This Row],[nr]])=7,"Stacjonarny",IF(LEN(telefony[[#This Row],[nr]])=8,"Komórkowy","Zagraniczny"))</f>
        <v>Stacjonarny</v>
      </c>
      <c r="G2133" s="11">
        <f>telefony[[#This Row],[zakonczenie]]-telefony[[#This Row],[rozpoczecie]]</f>
        <v>5.5902777777777635E-3</v>
      </c>
      <c r="H2133">
        <f>MINUTE(telefony[[#This Row],[Czas trwania połączenia]])</f>
        <v>8</v>
      </c>
      <c r="I2133" s="10" t="str">
        <f>LEFT(telefony[[#This Row],[nr]],2)</f>
        <v>45</v>
      </c>
      <c r="J2133" s="9">
        <f>IF(AND(telefony[[#This Row],[Rodzaj telefonu]]="Stacjonarny",telefony[[#This Row],[Początek numeru]]="12"),1,0)</f>
        <v>0</v>
      </c>
      <c r="K2133" s="7">
        <f>IF(telefony[[#This Row],[Czy 12]]=1,telefony[[#This Row],[zakonczenie]]-telefony[[#This Row],[rozpoczecie]],0)</f>
        <v>0</v>
      </c>
    </row>
    <row r="2134" spans="1:11" x14ac:dyDescent="0.25">
      <c r="A2134">
        <v>3537655</v>
      </c>
      <c r="B2134" s="1">
        <v>42947</v>
      </c>
      <c r="C2134" s="2">
        <v>0.58287037037037037</v>
      </c>
      <c r="D2134" s="2">
        <v>0.58347222222222217</v>
      </c>
      <c r="E2134">
        <f>COUNTIF($A$2:$A$2148,telefony[[#This Row],[nr]])</f>
        <v>1</v>
      </c>
      <c r="F2134" t="str">
        <f>IF(LEN(telefony[[#This Row],[nr]])=7,"Stacjonarny",IF(LEN(telefony[[#This Row],[nr]])=8,"Komórkowy","Zagraniczny"))</f>
        <v>Stacjonarny</v>
      </c>
      <c r="G2134" s="11">
        <f>telefony[[#This Row],[zakonczenie]]-telefony[[#This Row],[rozpoczecie]]</f>
        <v>6.018518518517979E-4</v>
      </c>
      <c r="H2134">
        <f>MINUTE(telefony[[#This Row],[Czas trwania połączenia]])</f>
        <v>0</v>
      </c>
      <c r="I2134" s="10" t="str">
        <f>LEFT(telefony[[#This Row],[nr]],2)</f>
        <v>35</v>
      </c>
      <c r="J2134" s="9">
        <f>IF(AND(telefony[[#This Row],[Rodzaj telefonu]]="Stacjonarny",telefony[[#This Row],[Początek numeru]]="12"),1,0)</f>
        <v>0</v>
      </c>
      <c r="K2134" s="7">
        <f>IF(telefony[[#This Row],[Czy 12]]=1,telefony[[#This Row],[zakonczenie]]-telefony[[#This Row],[rozpoczecie]],0)</f>
        <v>0</v>
      </c>
    </row>
    <row r="2135" spans="1:11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  <c r="E2135">
        <f>COUNTIF($A$2:$A$2148,telefony[[#This Row],[nr]])</f>
        <v>2</v>
      </c>
      <c r="F2135" t="str">
        <f>IF(LEN(telefony[[#This Row],[nr]])=7,"Stacjonarny",IF(LEN(telefony[[#This Row],[nr]])=8,"Komórkowy","Zagraniczny"))</f>
        <v>Stacjonarny</v>
      </c>
      <c r="G2135" s="11">
        <f>telefony[[#This Row],[zakonczenie]]-telefony[[#This Row],[rozpoczecie]]</f>
        <v>1.5625000000000222E-3</v>
      </c>
      <c r="H2135">
        <f>MINUTE(telefony[[#This Row],[Czas trwania połączenia]])</f>
        <v>2</v>
      </c>
      <c r="I2135" s="10" t="str">
        <f>LEFT(telefony[[#This Row],[nr]],2)</f>
        <v>15</v>
      </c>
      <c r="J2135" s="9">
        <f>IF(AND(telefony[[#This Row],[Rodzaj telefonu]]="Stacjonarny",telefony[[#This Row],[Początek numeru]]="12"),1,0)</f>
        <v>0</v>
      </c>
      <c r="K2135" s="7">
        <f>IF(telefony[[#This Row],[Czy 12]]=1,telefony[[#This Row],[zakonczenie]]-telefony[[#This Row],[rozpoczecie]],0)</f>
        <v>0</v>
      </c>
    </row>
    <row r="2136" spans="1:11" x14ac:dyDescent="0.25">
      <c r="A2136">
        <v>96302157</v>
      </c>
      <c r="B2136" s="1">
        <v>42947</v>
      </c>
      <c r="C2136" s="2">
        <v>0.59052083333333338</v>
      </c>
      <c r="D2136" s="2">
        <v>0.59702546296296299</v>
      </c>
      <c r="E2136">
        <f>COUNTIF($A$2:$A$2148,telefony[[#This Row],[nr]])</f>
        <v>1</v>
      </c>
      <c r="F2136" t="str">
        <f>IF(LEN(telefony[[#This Row],[nr]])=7,"Stacjonarny",IF(LEN(telefony[[#This Row],[nr]])=8,"Komórkowy","Zagraniczny"))</f>
        <v>Komórkowy</v>
      </c>
      <c r="G2136" s="11">
        <f>telefony[[#This Row],[zakonczenie]]-telefony[[#This Row],[rozpoczecie]]</f>
        <v>6.5046296296296102E-3</v>
      </c>
      <c r="H2136">
        <f>MINUTE(telefony[[#This Row],[Czas trwania połączenia]])</f>
        <v>9</v>
      </c>
      <c r="I2136" s="10" t="str">
        <f>LEFT(telefony[[#This Row],[nr]],2)</f>
        <v>96</v>
      </c>
      <c r="J2136" s="9">
        <f>IF(AND(telefony[[#This Row],[Rodzaj telefonu]]="Stacjonarny",telefony[[#This Row],[Początek numeru]]="12"),1,0)</f>
        <v>0</v>
      </c>
      <c r="K2136" s="7">
        <f>IF(telefony[[#This Row],[Czy 12]]=1,telefony[[#This Row],[zakonczenie]]-telefony[[#This Row],[rozpoczecie]],0)</f>
        <v>0</v>
      </c>
    </row>
    <row r="2137" spans="1:11" x14ac:dyDescent="0.25">
      <c r="A2137">
        <v>1809111</v>
      </c>
      <c r="B2137" s="1">
        <v>42947</v>
      </c>
      <c r="C2137" s="2">
        <v>0.59290509259259261</v>
      </c>
      <c r="D2137" s="2">
        <v>0.60322916666666671</v>
      </c>
      <c r="E2137">
        <f>COUNTIF($A$2:$A$2148,telefony[[#This Row],[nr]])</f>
        <v>1</v>
      </c>
      <c r="F2137" t="str">
        <f>IF(LEN(telefony[[#This Row],[nr]])=7,"Stacjonarny",IF(LEN(telefony[[#This Row],[nr]])=8,"Komórkowy","Zagraniczny"))</f>
        <v>Stacjonarny</v>
      </c>
      <c r="G2137" s="11">
        <f>telefony[[#This Row],[zakonczenie]]-telefony[[#This Row],[rozpoczecie]]</f>
        <v>1.0324074074074097E-2</v>
      </c>
      <c r="H2137">
        <f>MINUTE(telefony[[#This Row],[Czas trwania połączenia]])</f>
        <v>14</v>
      </c>
      <c r="I2137" s="10" t="str">
        <f>LEFT(telefony[[#This Row],[nr]],2)</f>
        <v>18</v>
      </c>
      <c r="J2137" s="9">
        <f>IF(AND(telefony[[#This Row],[Rodzaj telefonu]]="Stacjonarny",telefony[[#This Row],[Początek numeru]]="12"),1,0)</f>
        <v>0</v>
      </c>
      <c r="K2137" s="7">
        <f>IF(telefony[[#This Row],[Czy 12]]=1,telefony[[#This Row],[zakonczenie]]-telefony[[#This Row],[rozpoczecie]],0)</f>
        <v>0</v>
      </c>
    </row>
    <row r="2138" spans="1:11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  <c r="E2138">
        <f>COUNTIF($A$2:$A$2148,telefony[[#This Row],[nr]])</f>
        <v>1</v>
      </c>
      <c r="F2138" t="str">
        <f>IF(LEN(telefony[[#This Row],[nr]])=7,"Stacjonarny",IF(LEN(telefony[[#This Row],[nr]])=8,"Komórkowy","Zagraniczny"))</f>
        <v>Stacjonarny</v>
      </c>
      <c r="G2138" s="11">
        <f>telefony[[#This Row],[zakonczenie]]-telefony[[#This Row],[rozpoczecie]]</f>
        <v>8.0324074074074048E-3</v>
      </c>
      <c r="H2138">
        <f>MINUTE(telefony[[#This Row],[Czas trwania połączenia]])</f>
        <v>11</v>
      </c>
      <c r="I2138" s="10" t="str">
        <f>LEFT(telefony[[#This Row],[nr]],2)</f>
        <v>84</v>
      </c>
      <c r="J2138" s="9">
        <f>IF(AND(telefony[[#This Row],[Rodzaj telefonu]]="Stacjonarny",telefony[[#This Row],[Początek numeru]]="12"),1,0)</f>
        <v>0</v>
      </c>
      <c r="K2138" s="7">
        <f>IF(telefony[[#This Row],[Czy 12]]=1,telefony[[#This Row],[zakonczenie]]-telefony[[#This Row],[rozpoczecie]],0)</f>
        <v>0</v>
      </c>
    </row>
    <row r="2139" spans="1:11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  <c r="E2139">
        <f>COUNTIF($A$2:$A$2148,telefony[[#This Row],[nr]])</f>
        <v>1</v>
      </c>
      <c r="F2139" t="str">
        <f>IF(LEN(telefony[[#This Row],[nr]])=7,"Stacjonarny",IF(LEN(telefony[[#This Row],[nr]])=8,"Komórkowy","Zagraniczny"))</f>
        <v>Stacjonarny</v>
      </c>
      <c r="G2139" s="11">
        <f>telefony[[#This Row],[zakonczenie]]-telefony[[#This Row],[rozpoczecie]]</f>
        <v>3.1018518518518556E-3</v>
      </c>
      <c r="H2139">
        <f>MINUTE(telefony[[#This Row],[Czas trwania połączenia]])</f>
        <v>4</v>
      </c>
      <c r="I2139" s="10" t="str">
        <f>LEFT(telefony[[#This Row],[nr]],2)</f>
        <v>10</v>
      </c>
      <c r="J2139" s="9">
        <f>IF(AND(telefony[[#This Row],[Rodzaj telefonu]]="Stacjonarny",telefony[[#This Row],[Początek numeru]]="12"),1,0)</f>
        <v>0</v>
      </c>
      <c r="K2139" s="7">
        <f>IF(telefony[[#This Row],[Czy 12]]=1,telefony[[#This Row],[zakonczenie]]-telefony[[#This Row],[rozpoczecie]],0)</f>
        <v>0</v>
      </c>
    </row>
    <row r="2140" spans="1:11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  <c r="E2140">
        <f>COUNTIF($A$2:$A$2148,telefony[[#This Row],[nr]])</f>
        <v>1</v>
      </c>
      <c r="F2140" t="str">
        <f>IF(LEN(telefony[[#This Row],[nr]])=7,"Stacjonarny",IF(LEN(telefony[[#This Row],[nr]])=8,"Komórkowy","Zagraniczny"))</f>
        <v>Stacjonarny</v>
      </c>
      <c r="G2140" s="11">
        <f>telefony[[#This Row],[zakonczenie]]-telefony[[#This Row],[rozpoczecie]]</f>
        <v>6.5856481481482154E-3</v>
      </c>
      <c r="H2140">
        <f>MINUTE(telefony[[#This Row],[Czas trwania połączenia]])</f>
        <v>9</v>
      </c>
      <c r="I2140" s="10" t="str">
        <f>LEFT(telefony[[#This Row],[nr]],2)</f>
        <v>14</v>
      </c>
      <c r="J2140" s="9">
        <f>IF(AND(telefony[[#This Row],[Rodzaj telefonu]]="Stacjonarny",telefony[[#This Row],[Początek numeru]]="12"),1,0)</f>
        <v>0</v>
      </c>
      <c r="K2140" s="7">
        <f>IF(telefony[[#This Row],[Czy 12]]=1,telefony[[#This Row],[zakonczenie]]-telefony[[#This Row],[rozpoczecie]],0)</f>
        <v>0</v>
      </c>
    </row>
    <row r="2141" spans="1:11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  <c r="E2141">
        <f>COUNTIF($A$2:$A$2148,telefony[[#This Row],[nr]])</f>
        <v>2</v>
      </c>
      <c r="F2141" t="str">
        <f>IF(LEN(telefony[[#This Row],[nr]])=7,"Stacjonarny",IF(LEN(telefony[[#This Row],[nr]])=8,"Komórkowy","Zagraniczny"))</f>
        <v>Stacjonarny</v>
      </c>
      <c r="G2141" s="11">
        <f>telefony[[#This Row],[zakonczenie]]-telefony[[#This Row],[rozpoczecie]]</f>
        <v>1.0173611111111036E-2</v>
      </c>
      <c r="H2141">
        <f>MINUTE(telefony[[#This Row],[Czas trwania połączenia]])</f>
        <v>14</v>
      </c>
      <c r="I2141" s="10" t="str">
        <f>LEFT(telefony[[#This Row],[nr]],2)</f>
        <v>62</v>
      </c>
      <c r="J2141" s="9">
        <f>IF(AND(telefony[[#This Row],[Rodzaj telefonu]]="Stacjonarny",telefony[[#This Row],[Początek numeru]]="12"),1,0)</f>
        <v>0</v>
      </c>
      <c r="K2141" s="7">
        <f>IF(telefony[[#This Row],[Czy 12]]=1,telefony[[#This Row],[zakonczenie]]-telefony[[#This Row],[rozpoczecie]],0)</f>
        <v>0</v>
      </c>
    </row>
    <row r="2142" spans="1:11" x14ac:dyDescent="0.25">
      <c r="A2142">
        <v>9861652</v>
      </c>
      <c r="B2142" s="1">
        <v>42947</v>
      </c>
      <c r="C2142" s="2">
        <v>0.60519675925925931</v>
      </c>
      <c r="D2142" s="2">
        <v>0.61221064814814818</v>
      </c>
      <c r="E2142">
        <f>COUNTIF($A$2:$A$2148,telefony[[#This Row],[nr]])</f>
        <v>1</v>
      </c>
      <c r="F2142" t="str">
        <f>IF(LEN(telefony[[#This Row],[nr]])=7,"Stacjonarny",IF(LEN(telefony[[#This Row],[nr]])=8,"Komórkowy","Zagraniczny"))</f>
        <v>Stacjonarny</v>
      </c>
      <c r="G2142" s="11">
        <f>telefony[[#This Row],[zakonczenie]]-telefony[[#This Row],[rozpoczecie]]</f>
        <v>7.0138888888888751E-3</v>
      </c>
      <c r="H2142">
        <f>MINUTE(telefony[[#This Row],[Czas trwania połączenia]])</f>
        <v>10</v>
      </c>
      <c r="I2142" s="10" t="str">
        <f>LEFT(telefony[[#This Row],[nr]],2)</f>
        <v>98</v>
      </c>
      <c r="J2142" s="9">
        <f>IF(AND(telefony[[#This Row],[Rodzaj telefonu]]="Stacjonarny",telefony[[#This Row],[Początek numeru]]="12"),1,0)</f>
        <v>0</v>
      </c>
      <c r="K2142" s="7">
        <f>IF(telefony[[#This Row],[Czy 12]]=1,telefony[[#This Row],[zakonczenie]]-telefony[[#This Row],[rozpoczecie]],0)</f>
        <v>0</v>
      </c>
    </row>
    <row r="2143" spans="1:11" x14ac:dyDescent="0.25">
      <c r="A2143">
        <v>5446203</v>
      </c>
      <c r="B2143" s="1">
        <v>42947</v>
      </c>
      <c r="C2143" s="2">
        <v>0.60825231481481479</v>
      </c>
      <c r="D2143" s="2">
        <v>0.61048611111111106</v>
      </c>
      <c r="E2143">
        <f>COUNTIF($A$2:$A$2148,telefony[[#This Row],[nr]])</f>
        <v>1</v>
      </c>
      <c r="F2143" t="str">
        <f>IF(LEN(telefony[[#This Row],[nr]])=7,"Stacjonarny",IF(LEN(telefony[[#This Row],[nr]])=8,"Komórkowy","Zagraniczny"))</f>
        <v>Stacjonarny</v>
      </c>
      <c r="G2143" s="11">
        <f>telefony[[#This Row],[zakonczenie]]-telefony[[#This Row],[rozpoczecie]]</f>
        <v>2.2337962962962754E-3</v>
      </c>
      <c r="H2143">
        <f>MINUTE(telefony[[#This Row],[Czas trwania połączenia]])</f>
        <v>3</v>
      </c>
      <c r="I2143" s="10" t="str">
        <f>LEFT(telefony[[#This Row],[nr]],2)</f>
        <v>54</v>
      </c>
      <c r="J2143" s="9">
        <f>IF(AND(telefony[[#This Row],[Rodzaj telefonu]]="Stacjonarny",telefony[[#This Row],[Początek numeru]]="12"),1,0)</f>
        <v>0</v>
      </c>
      <c r="K2143" s="7">
        <f>IF(telefony[[#This Row],[Czy 12]]=1,telefony[[#This Row],[zakonczenie]]-telefony[[#This Row],[rozpoczecie]],0)</f>
        <v>0</v>
      </c>
    </row>
    <row r="2144" spans="1:11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  <c r="E2144">
        <f>COUNTIF($A$2:$A$2148,telefony[[#This Row],[nr]])</f>
        <v>1</v>
      </c>
      <c r="F2144" t="str">
        <f>IF(LEN(telefony[[#This Row],[nr]])=7,"Stacjonarny",IF(LEN(telefony[[#This Row],[nr]])=8,"Komórkowy","Zagraniczny"))</f>
        <v>Stacjonarny</v>
      </c>
      <c r="G2144" s="11">
        <f>telefony[[#This Row],[zakonczenie]]-telefony[[#This Row],[rozpoczecie]]</f>
        <v>2.7430555555555403E-3</v>
      </c>
      <c r="H2144">
        <f>MINUTE(telefony[[#This Row],[Czas trwania połączenia]])</f>
        <v>3</v>
      </c>
      <c r="I2144" s="10" t="str">
        <f>LEFT(telefony[[#This Row],[nr]],2)</f>
        <v>77</v>
      </c>
      <c r="J2144" s="9">
        <f>IF(AND(telefony[[#This Row],[Rodzaj telefonu]]="Stacjonarny",telefony[[#This Row],[Początek numeru]]="12"),1,0)</f>
        <v>0</v>
      </c>
      <c r="K2144" s="7">
        <f>IF(telefony[[#This Row],[Czy 12]]=1,telefony[[#This Row],[zakonczenie]]-telefony[[#This Row],[rozpoczecie]],0)</f>
        <v>0</v>
      </c>
    </row>
    <row r="2145" spans="1:11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  <c r="E2145">
        <f>COUNTIF($A$2:$A$2148,telefony[[#This Row],[nr]])</f>
        <v>1</v>
      </c>
      <c r="F2145" t="str">
        <f>IF(LEN(telefony[[#This Row],[nr]])=7,"Stacjonarny",IF(LEN(telefony[[#This Row],[nr]])=8,"Komórkowy","Zagraniczny"))</f>
        <v>Zagraniczny</v>
      </c>
      <c r="G2145" s="11">
        <f>telefony[[#This Row],[zakonczenie]]-telefony[[#This Row],[rozpoczecie]]</f>
        <v>5.0000000000000044E-3</v>
      </c>
      <c r="H2145">
        <f>MINUTE(telefony[[#This Row],[Czas trwania połączenia]])</f>
        <v>7</v>
      </c>
      <c r="I2145" s="10" t="str">
        <f>LEFT(telefony[[#This Row],[nr]],2)</f>
        <v>40</v>
      </c>
      <c r="J2145" s="9">
        <f>IF(AND(telefony[[#This Row],[Rodzaj telefonu]]="Stacjonarny",telefony[[#This Row],[Początek numeru]]="12"),1,0)</f>
        <v>0</v>
      </c>
      <c r="K2145" s="7">
        <f>IF(telefony[[#This Row],[Czy 12]]=1,telefony[[#This Row],[zakonczenie]]-telefony[[#This Row],[rozpoczecie]],0)</f>
        <v>0</v>
      </c>
    </row>
    <row r="2146" spans="1:11" x14ac:dyDescent="0.25">
      <c r="A2146">
        <v>96736796</v>
      </c>
      <c r="B2146" s="1">
        <v>42947</v>
      </c>
      <c r="C2146" s="2">
        <v>0.61524305555555558</v>
      </c>
      <c r="D2146" s="2">
        <v>0.62432870370370375</v>
      </c>
      <c r="E2146">
        <f>COUNTIF($A$2:$A$2148,telefony[[#This Row],[nr]])</f>
        <v>1</v>
      </c>
      <c r="F2146" t="str">
        <f>IF(LEN(telefony[[#This Row],[nr]])=7,"Stacjonarny",IF(LEN(telefony[[#This Row],[nr]])=8,"Komórkowy","Zagraniczny"))</f>
        <v>Komórkowy</v>
      </c>
      <c r="G2146" s="11">
        <f>telefony[[#This Row],[zakonczenie]]-telefony[[#This Row],[rozpoczecie]]</f>
        <v>9.0856481481481621E-3</v>
      </c>
      <c r="H2146">
        <f>MINUTE(telefony[[#This Row],[Czas trwania połączenia]])</f>
        <v>13</v>
      </c>
      <c r="I2146" s="10" t="str">
        <f>LEFT(telefony[[#This Row],[nr]],2)</f>
        <v>96</v>
      </c>
      <c r="J2146" s="9">
        <f>IF(AND(telefony[[#This Row],[Rodzaj telefonu]]="Stacjonarny",telefony[[#This Row],[Początek numeru]]="12"),1,0)</f>
        <v>0</v>
      </c>
      <c r="K2146" s="7">
        <f>IF(telefony[[#This Row],[Czy 12]]=1,telefony[[#This Row],[zakonczenie]]-telefony[[#This Row],[rozpoczecie]],0)</f>
        <v>0</v>
      </c>
    </row>
    <row r="2147" spans="1:11" x14ac:dyDescent="0.25">
      <c r="A2147">
        <v>1035023</v>
      </c>
      <c r="B2147" s="1">
        <v>42947</v>
      </c>
      <c r="C2147" s="2">
        <v>0.61821759259259257</v>
      </c>
      <c r="D2147" s="2">
        <v>0.62706018518518514</v>
      </c>
      <c r="E2147">
        <f>COUNTIF($A$2:$A$2148,telefony[[#This Row],[nr]])</f>
        <v>1</v>
      </c>
      <c r="F2147" t="str">
        <f>IF(LEN(telefony[[#This Row],[nr]])=7,"Stacjonarny",IF(LEN(telefony[[#This Row],[nr]])=8,"Komórkowy","Zagraniczny"))</f>
        <v>Stacjonarny</v>
      </c>
      <c r="G2147" s="11">
        <f>telefony[[#This Row],[zakonczenie]]-telefony[[#This Row],[rozpoczecie]]</f>
        <v>8.8425925925925686E-3</v>
      </c>
      <c r="H2147">
        <f>MINUTE(telefony[[#This Row],[Czas trwania połączenia]])</f>
        <v>12</v>
      </c>
      <c r="I2147" s="10" t="str">
        <f>LEFT(telefony[[#This Row],[nr]],2)</f>
        <v>10</v>
      </c>
      <c r="J2147" s="9">
        <f>IF(AND(telefony[[#This Row],[Rodzaj telefonu]]="Stacjonarny",telefony[[#This Row],[Początek numeru]]="12"),1,0)</f>
        <v>0</v>
      </c>
      <c r="K2147" s="7">
        <f>IF(telefony[[#This Row],[Czy 12]]=1,telefony[[#This Row],[zakonczenie]]-telefony[[#This Row],[rozpoczecie]],0)</f>
        <v>0</v>
      </c>
    </row>
    <row r="2148" spans="1:11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  <c r="E2148">
        <f>COUNTIF($A$2:$A$2148,telefony[[#This Row],[nr]])</f>
        <v>2</v>
      </c>
      <c r="F2148" t="str">
        <f>IF(LEN(telefony[[#This Row],[nr]])=7,"Stacjonarny",IF(LEN(telefony[[#This Row],[nr]])=8,"Komórkowy","Zagraniczny"))</f>
        <v>Stacjonarny</v>
      </c>
      <c r="G2148" s="11">
        <f>telefony[[#This Row],[zakonczenie]]-telefony[[#This Row],[rozpoczecie]]</f>
        <v>1.1574074074072183E-4</v>
      </c>
      <c r="H2148">
        <f>MINUTE(telefony[[#This Row],[Czas trwania połączenia]])</f>
        <v>0</v>
      </c>
      <c r="I2148" s="10" t="str">
        <f>LEFT(telefony[[#This Row],[nr]],2)</f>
        <v>99</v>
      </c>
      <c r="J2148" s="9">
        <f>IF(AND(telefony[[#This Row],[Rodzaj telefonu]]="Stacjonarny",telefony[[#This Row],[Początek numeru]]="12"),1,0)</f>
        <v>0</v>
      </c>
      <c r="K2148" s="7">
        <f>IF(telefony[[#This Row],[Czy 12]]=1,telefony[[#This Row],[zakonczenie]]-telefony[[#This Row],[rozpoczecie]],0)</f>
        <v>0</v>
      </c>
    </row>
    <row r="2149" spans="1:11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  <c r="E2149">
        <f>COUNTIF($A$2:$A$2148,telefony[[#This Row],[nr]])</f>
        <v>1</v>
      </c>
      <c r="F2149" t="str">
        <f>IF(LEN(telefony[[#This Row],[nr]])=7,"Stacjonarny",IF(LEN(telefony[[#This Row],[nr]])=8,"Komórkowy","Zagraniczny"))</f>
        <v>Stacjonarny</v>
      </c>
      <c r="G2149" s="11">
        <f>telefony[[#This Row],[zakonczenie]]-telefony[[#This Row],[rozpoczecie]]</f>
        <v>1.4467592592593004E-3</v>
      </c>
      <c r="H2149">
        <f>MINUTE(telefony[[#This Row],[Czas trwania połączenia]])</f>
        <v>2</v>
      </c>
      <c r="I2149" s="10" t="str">
        <f>LEFT(telefony[[#This Row],[nr]],2)</f>
        <v>64</v>
      </c>
      <c r="J2149" s="9">
        <f>IF(AND(telefony[[#This Row],[Rodzaj telefonu]]="Stacjonarny",telefony[[#This Row],[Początek numeru]]="12"),1,0)</f>
        <v>0</v>
      </c>
      <c r="K2149" s="7">
        <f>IF(telefony[[#This Row],[Czy 12]]=1,telefony[[#This Row],[zakonczenie]]-telefony[[#This Row],[rozpoczecie]],0)</f>
        <v>0</v>
      </c>
    </row>
  </sheetData>
  <mergeCells count="1">
    <mergeCell ref="T5:U5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14F4-5E23-437E-9E46-851AE299E15D}">
  <dimension ref="A3:D26"/>
  <sheetViews>
    <sheetView workbookViewId="0">
      <selection activeCell="X12" sqref="X12"/>
    </sheetView>
  </sheetViews>
  <sheetFormatPr defaultRowHeight="15" x14ac:dyDescent="0.25"/>
  <cols>
    <col min="1" max="1" width="14.28515625" bestFit="1" customWidth="1"/>
    <col min="2" max="2" width="17.7109375" bestFit="1" customWidth="1"/>
    <col min="3" max="3" width="11.28515625" bestFit="1" customWidth="1"/>
    <col min="4" max="6" width="14.28515625" bestFit="1" customWidth="1"/>
  </cols>
  <sheetData>
    <row r="3" spans="1:4" x14ac:dyDescent="0.25">
      <c r="A3" s="4" t="s">
        <v>11</v>
      </c>
      <c r="B3" s="4" t="s">
        <v>10</v>
      </c>
    </row>
    <row r="4" spans="1:4" x14ac:dyDescent="0.25">
      <c r="A4" s="4" t="s">
        <v>12</v>
      </c>
      <c r="B4" t="s">
        <v>7</v>
      </c>
      <c r="C4" t="s">
        <v>8</v>
      </c>
      <c r="D4" t="s">
        <v>9</v>
      </c>
    </row>
    <row r="5" spans="1:4" x14ac:dyDescent="0.25">
      <c r="A5" s="6">
        <v>42919</v>
      </c>
      <c r="B5">
        <v>27</v>
      </c>
      <c r="C5">
        <v>67</v>
      </c>
      <c r="D5">
        <v>94</v>
      </c>
    </row>
    <row r="6" spans="1:4" x14ac:dyDescent="0.25">
      <c r="A6" s="6">
        <v>42920</v>
      </c>
      <c r="B6">
        <v>23</v>
      </c>
      <c r="C6">
        <v>68</v>
      </c>
      <c r="D6">
        <v>91</v>
      </c>
    </row>
    <row r="7" spans="1:4" x14ac:dyDescent="0.25">
      <c r="A7" s="6">
        <v>42921</v>
      </c>
      <c r="B7">
        <v>24</v>
      </c>
      <c r="C7">
        <v>79</v>
      </c>
      <c r="D7">
        <v>103</v>
      </c>
    </row>
    <row r="8" spans="1:4" x14ac:dyDescent="0.25">
      <c r="A8" s="6">
        <v>42922</v>
      </c>
      <c r="B8">
        <v>20</v>
      </c>
      <c r="C8">
        <v>78</v>
      </c>
      <c r="D8">
        <v>98</v>
      </c>
    </row>
    <row r="9" spans="1:4" x14ac:dyDescent="0.25">
      <c r="A9" s="6">
        <v>42923</v>
      </c>
      <c r="B9">
        <v>31</v>
      </c>
      <c r="C9">
        <v>69</v>
      </c>
      <c r="D9">
        <v>100</v>
      </c>
    </row>
    <row r="10" spans="1:4" x14ac:dyDescent="0.25">
      <c r="A10" s="6">
        <v>42926</v>
      </c>
      <c r="B10">
        <v>23</v>
      </c>
      <c r="C10">
        <v>73</v>
      </c>
      <c r="D10">
        <v>96</v>
      </c>
    </row>
    <row r="11" spans="1:4" x14ac:dyDescent="0.25">
      <c r="A11" s="6">
        <v>42927</v>
      </c>
      <c r="B11">
        <v>27</v>
      </c>
      <c r="C11">
        <v>60</v>
      </c>
      <c r="D11">
        <v>87</v>
      </c>
    </row>
    <row r="12" spans="1:4" x14ac:dyDescent="0.25">
      <c r="A12" s="6">
        <v>42928</v>
      </c>
      <c r="B12">
        <v>27</v>
      </c>
      <c r="C12">
        <v>70</v>
      </c>
      <c r="D12">
        <v>97</v>
      </c>
    </row>
    <row r="13" spans="1:4" x14ac:dyDescent="0.25">
      <c r="A13" s="6">
        <v>42929</v>
      </c>
      <c r="B13">
        <v>24</v>
      </c>
      <c r="C13">
        <v>67</v>
      </c>
      <c r="D13">
        <v>91</v>
      </c>
    </row>
    <row r="14" spans="1:4" x14ac:dyDescent="0.25">
      <c r="A14" s="6">
        <v>42930</v>
      </c>
      <c r="B14">
        <v>24</v>
      </c>
      <c r="C14">
        <v>74</v>
      </c>
      <c r="D14">
        <v>98</v>
      </c>
    </row>
    <row r="15" spans="1:4" x14ac:dyDescent="0.25">
      <c r="A15" s="6">
        <v>42933</v>
      </c>
      <c r="B15">
        <v>26</v>
      </c>
      <c r="C15">
        <v>76</v>
      </c>
      <c r="D15">
        <v>102</v>
      </c>
    </row>
    <row r="16" spans="1:4" x14ac:dyDescent="0.25">
      <c r="A16" s="6">
        <v>42934</v>
      </c>
      <c r="B16">
        <v>17</v>
      </c>
      <c r="C16">
        <v>74</v>
      </c>
      <c r="D16">
        <v>91</v>
      </c>
    </row>
    <row r="17" spans="1:4" x14ac:dyDescent="0.25">
      <c r="A17" s="6">
        <v>42935</v>
      </c>
      <c r="B17">
        <v>24</v>
      </c>
      <c r="C17">
        <v>67</v>
      </c>
      <c r="D17">
        <v>91</v>
      </c>
    </row>
    <row r="18" spans="1:4" x14ac:dyDescent="0.25">
      <c r="A18" s="6">
        <v>42936</v>
      </c>
      <c r="B18">
        <v>20</v>
      </c>
      <c r="C18">
        <v>75</v>
      </c>
      <c r="D18">
        <v>95</v>
      </c>
    </row>
    <row r="19" spans="1:4" x14ac:dyDescent="0.25">
      <c r="A19" s="6">
        <v>42937</v>
      </c>
      <c r="B19">
        <v>25</v>
      </c>
      <c r="C19">
        <v>73</v>
      </c>
      <c r="D19">
        <v>98</v>
      </c>
    </row>
    <row r="20" spans="1:4" x14ac:dyDescent="0.25">
      <c r="A20" s="6">
        <v>42940</v>
      </c>
      <c r="B20">
        <v>30</v>
      </c>
      <c r="C20">
        <v>77</v>
      </c>
      <c r="D20">
        <v>107</v>
      </c>
    </row>
    <row r="21" spans="1:4" x14ac:dyDescent="0.25">
      <c r="A21" s="6">
        <v>42941</v>
      </c>
      <c r="B21">
        <v>27</v>
      </c>
      <c r="C21">
        <v>79</v>
      </c>
      <c r="D21">
        <v>106</v>
      </c>
    </row>
    <row r="22" spans="1:4" x14ac:dyDescent="0.25">
      <c r="A22" s="6">
        <v>42942</v>
      </c>
      <c r="B22">
        <v>24</v>
      </c>
      <c r="C22">
        <v>78</v>
      </c>
      <c r="D22">
        <v>102</v>
      </c>
    </row>
    <row r="23" spans="1:4" x14ac:dyDescent="0.25">
      <c r="A23" s="6">
        <v>42943</v>
      </c>
      <c r="B23">
        <v>22</v>
      </c>
      <c r="C23">
        <v>70</v>
      </c>
      <c r="D23">
        <v>92</v>
      </c>
    </row>
    <row r="24" spans="1:4" x14ac:dyDescent="0.25">
      <c r="A24" s="6">
        <v>42944</v>
      </c>
      <c r="B24">
        <v>24</v>
      </c>
      <c r="C24">
        <v>68</v>
      </c>
      <c r="D24">
        <v>92</v>
      </c>
    </row>
    <row r="25" spans="1:4" x14ac:dyDescent="0.25">
      <c r="A25" s="6">
        <v>42947</v>
      </c>
      <c r="B25">
        <v>23</v>
      </c>
      <c r="C25">
        <v>82</v>
      </c>
      <c r="D25">
        <v>105</v>
      </c>
    </row>
    <row r="26" spans="1:4" x14ac:dyDescent="0.25">
      <c r="A26" s="5" t="s">
        <v>9</v>
      </c>
      <c r="B26">
        <v>512</v>
      </c>
      <c r="C26">
        <v>1524</v>
      </c>
      <c r="D26">
        <v>2036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3920-6051-47AF-BD47-E357839B1ED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d 3 N f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3 c 1 9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3 N f V T l 4 j S J K A Q A A / g E A A B M A H A B G b 3 J t d W x h c y 9 T Z W N 0 a W 9 u M S 5 t I K I Y A C i g F A A A A A A A A A A A A A A A A A A A A A A A A A A A A I 1 Q w U r D Q B C 9 B / I P y 3 p J Y Q l t q R 4 s P U i q 2 I s U W j 1 o P K z J t I Y k O 2 F 3 Y 5 u U X v p L P Q n e S v 7 L K V E L 4 s G 9 z M x 7 O 2 / e j I H I J q j Y r I 2 9 o e u 4 j n m V G m J m I Y M F q o q N W A b W d R i 9 5 l 0 f 9 n G z Q w I D 8 + a P M S p z U N a 7 S T L w A 1 S W C u P x 4 D K 8 N 6 B N O N U 1 5 J C G Y z C p x S L M p S 2 1 Z I l a o K a 8 S i V B 9 C d i / W 6 / F 3 7 P 9 O 3 a 8 o 4 Y C M 7 F 9 d p q + S C z E o w / W S r U I H r 9 8 2 5 H t J b O + J 1 c N r v D f p U m D F m B 8 a p q P k x N K j l V d Y J 5 A p z 8 z u U L e Z x q z N H C L c i Y / H k / C w n 2 9 E V d Z d k s k p n U Z m R 1 C c + n Q Y + k p O h M y G x V n C T n W i p z 3 C f A r M z V v C r A e P + z J T Y b r j Q X b K L s x c A / t m 4 F 2 / B Y W k k o j Q F G e Q t q r A u M 6 F b H x p a z S d 5 y t U x R E a d + c d u O 6 y T q 7 w W G n 1 B L A Q I t A B Q A A g A I A H d z X 1 X e o W j + o w A A A P Y A A A A S A A A A A A A A A A A A A A A A A A A A A A B D b 2 5 m a W c v U G F j a 2 F n Z S 5 4 b W x Q S w E C L Q A U A A I A C A B 3 c 1 9 V D 8 r p q 6 Q A A A D p A A A A E w A A A A A A A A A A A A A A A A D v A A A A W 0 N v b n R l b n R f V H l w Z X N d L n h t b F B L A Q I t A B Q A A g A I A H d z X 1 U 5 e I 0 i S g E A A P 4 B A A A T A A A A A A A A A A A A A A A A A O A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b G V m b 2 5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d G V s Z W Z v b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V Q x M j o 0 N z o x M i 4 2 M D Y w O D Y 1 W i I g L z 4 8 R W 5 0 c n k g V H l w Z T 0 i R m l s b E N v b H V t b l R 5 c G V z I i B W Y W x 1 Z T 0 i c 0 F 3 a 0 t D Z z 0 9 I i A v P j x F b n R y e S B U e X B l P S J G a W x s Q 2 9 s d W 1 u T m F t Z X M i I F Z h b H V l P S J z W y Z x d W 9 0 O 2 5 y J n F 1 b 3 Q 7 L C Z x d W 9 0 O 2 R h d G E m c X V v d D s s J n F 1 b 3 Q 7 c m 9 6 c G 9 j e m V j a W U m c X V v d D s s J n F 1 b 3 Q 7 e m F r b 2 5 j e m V u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G V m b 2 5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q j 1 0 y Z V t N K p o s s W s U j r Y A A A A A A A g A A A A A A E G Y A A A A B A A A g A A A A v I l V J F C D L 5 q S G i q g p B S 9 E 2 X 1 Y E 6 o 4 q o 7 n f + I E a s 1 F 1 s A A A A A D o A A A A A C A A A g A A A A 3 B u E 3 M g x c z k s q C h 9 f N s L J H i P R H X F N Z I N S T S X G K 5 X 2 R p Q A A A A Q 0 c Y B d N e 1 2 b Y e J x G 1 r e C M + 4 H K 4 F 3 V a b W f W j G B r d 5 b d 1 P n l f r m i u t L 6 6 s b v S u J q U Q x G D H v C Y l E S L j + 6 w 1 V I T k 6 J X b J S p 7 X 3 Z 9 A D / i b / A 1 c A F A A A A A K A K E w f A D F w 9 F X 5 M x W D O V e 9 M i o H q N V x u 1 1 P b R i 0 a g 3 v b / 4 6 + 4 A q R C F 7 d 9 t B P + S t 6 k u I v s U B Y B o / g + y 7 c k + E A 1 4 g = = < / D a t a M a s h u p > 
</file>

<file path=customXml/itemProps1.xml><?xml version="1.0" encoding="utf-8"?>
<ds:datastoreItem xmlns:ds="http://schemas.openxmlformats.org/officeDocument/2006/customXml" ds:itemID="{E2F9E063-E15E-440C-A3A6-120907041C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telefony</vt:lpstr>
      <vt:lpstr>Zadanie 5.2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2022-10-31T12:44:57Z</dcterms:created>
  <dcterms:modified xsi:type="dcterms:W3CDTF">2022-11-01T20:15:00Z</dcterms:modified>
</cp:coreProperties>
</file>